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30" yWindow="-75" windowWidth="10425" windowHeight="8505" tabRatio="481"/>
  </bookViews>
  <sheets>
    <sheet name="klsX MIPA" sheetId="36" r:id="rId1"/>
  </sheets>
  <calcPr calcId="144525"/>
</workbook>
</file>

<file path=xl/calcChain.xml><?xml version="1.0" encoding="utf-8"?>
<calcChain xmlns="http://schemas.openxmlformats.org/spreadsheetml/2006/main">
  <c r="G314" i="36" l="1"/>
  <c r="G260" i="36"/>
  <c r="G206" i="36"/>
  <c r="I152" i="36"/>
  <c r="G152" i="36"/>
  <c r="I98" i="36"/>
  <c r="G98" i="36"/>
  <c r="G44" i="36"/>
  <c r="I313" i="36" l="1"/>
  <c r="I312" i="36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314" i="36" s="1"/>
  <c r="I259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60" i="36" s="1"/>
  <c r="I205" i="36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10" i="36"/>
  <c r="I9" i="36"/>
  <c r="I8" i="36"/>
  <c r="I206" i="36" l="1"/>
  <c r="I44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278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24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170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8" i="36"/>
  <c r="D317" i="36" l="1"/>
  <c r="D263" i="36"/>
  <c r="D209" i="36"/>
  <c r="D155" i="36"/>
  <c r="D101" i="36"/>
  <c r="D47" i="36"/>
  <c r="D316" i="36" l="1"/>
  <c r="D262" i="36"/>
  <c r="D208" i="36"/>
  <c r="D154" i="36"/>
  <c r="D100" i="36"/>
  <c r="D46" i="36"/>
  <c r="D102" i="36" l="1"/>
  <c r="D318" i="36"/>
  <c r="D264" i="36"/>
  <c r="D210" i="36"/>
  <c r="D156" i="36"/>
  <c r="D48" i="36"/>
</calcChain>
</file>

<file path=xl/sharedStrings.xml><?xml version="1.0" encoding="utf-8"?>
<sst xmlns="http://schemas.openxmlformats.org/spreadsheetml/2006/main" count="877" uniqueCount="480">
  <si>
    <t>SMA PASUNDAN BANJARAN</t>
  </si>
  <si>
    <t>N O M O R</t>
  </si>
  <si>
    <t>INDUK</t>
  </si>
  <si>
    <t>URT</t>
  </si>
  <si>
    <t>YAYASAN PENDIDIKAN MENENGAH DAN DASAR PASUNDAN</t>
  </si>
  <si>
    <t>ILHAM MAULANA</t>
  </si>
  <si>
    <t>JK</t>
  </si>
  <si>
    <t>p</t>
  </si>
  <si>
    <t>Laki-laki</t>
  </si>
  <si>
    <t>Perempuan</t>
  </si>
  <si>
    <t>Jumlah</t>
  </si>
  <si>
    <t>P</t>
  </si>
  <si>
    <t>KELAS:</t>
  </si>
  <si>
    <t>X MIPA-1</t>
  </si>
  <si>
    <t>X MIPA-6</t>
  </si>
  <si>
    <t>X  MIPA-5</t>
  </si>
  <si>
    <t>X  MIPA-4</t>
  </si>
  <si>
    <t>X MIPA-3</t>
  </si>
  <si>
    <t>X MIPA-2</t>
  </si>
  <si>
    <t>YULIANTI</t>
  </si>
  <si>
    <t>TAHUN PELAJARAN 2018/2019</t>
  </si>
  <si>
    <t>ADILLA AMELIA PUTRI</t>
  </si>
  <si>
    <t>ADITYA MAULANA RIFKIA</t>
  </si>
  <si>
    <t>AFKAR RIZKY HIDAYAT</t>
  </si>
  <si>
    <t>AHMAD SADEWA</t>
  </si>
  <si>
    <t>AHMAD SETIAWAN</t>
  </si>
  <si>
    <t xml:space="preserve">ASRIL FAISAL </t>
  </si>
  <si>
    <t>BINTANG APRILIA</t>
  </si>
  <si>
    <t>DAMAR KUSUMA R.</t>
  </si>
  <si>
    <t>DANI SUPRIATNA</t>
  </si>
  <si>
    <t>DESTIA DWI PUTRI</t>
  </si>
  <si>
    <t>DINI CAHYANI</t>
  </si>
  <si>
    <t>DINI NURAENI</t>
  </si>
  <si>
    <t>ELSYA NURVITA ROMDONA</t>
  </si>
  <si>
    <t>ENENG ITA AMELIA</t>
  </si>
  <si>
    <t>FUADI RAMADAN</t>
  </si>
  <si>
    <t>HENRISON SIMBOLON</t>
  </si>
  <si>
    <t>ILHAM RAMADHAN</t>
  </si>
  <si>
    <t>ILYAS IBNU HAJAR</t>
  </si>
  <si>
    <t>INDRI ANDRIANI</t>
  </si>
  <si>
    <t xml:space="preserve">KEVIN TERSNA APRILIAN </t>
  </si>
  <si>
    <t xml:space="preserve">KRISTIN APRILIAN </t>
  </si>
  <si>
    <t>NABILA SALSA BILA</t>
  </si>
  <si>
    <t>NETI FEBRIANTI</t>
  </si>
  <si>
    <t>NOVA AGUSTINA</t>
  </si>
  <si>
    <t>RAIHAN GILANG RAMADHAN</t>
  </si>
  <si>
    <t>RIDA DAMAYANTI</t>
  </si>
  <si>
    <t>RINA NATALYA DARYANA</t>
  </si>
  <si>
    <t>RISMA AULIA</t>
  </si>
  <si>
    <t>SYIFA NURFADILAH</t>
  </si>
  <si>
    <t>TIARA CITRA RAHAYU</t>
  </si>
  <si>
    <t>TRISNA YULIANTI</t>
  </si>
  <si>
    <t>WINDY WIDYAWATI</t>
  </si>
  <si>
    <t>YOGA MUHAMAD RIZKY</t>
  </si>
  <si>
    <t xml:space="preserve">YOLLA PUSPITA </t>
  </si>
  <si>
    <t>YUSI NAILURAHMI ANGGRAENI</t>
  </si>
  <si>
    <t>A. WILDAN ARIP R.</t>
  </si>
  <si>
    <t>AA RIDWAN FAUZI</t>
  </si>
  <si>
    <t>ADI PUTRA LEIHITU IHA</t>
  </si>
  <si>
    <t>AHMAD NUGRAHA</t>
  </si>
  <si>
    <t>ALMA ULA NADIYA</t>
  </si>
  <si>
    <t>ANDRIYANI RAHMAWATI</t>
  </si>
  <si>
    <t>ANGGITA MAOLANI D PUTRI</t>
  </si>
  <si>
    <t>DELA SONIA</t>
  </si>
  <si>
    <t>DHEA SABRINA DWI OKTAVIA</t>
  </si>
  <si>
    <t>EKA SHIFA SANTIKA</t>
  </si>
  <si>
    <t>ELVIRA DWI AMANATIN</t>
  </si>
  <si>
    <t>FADHLIKA THORIQ AL KAUTSAR</t>
  </si>
  <si>
    <t>FITRI SRI MULYANI</t>
  </si>
  <si>
    <t>GERI FIKRIANTO</t>
  </si>
  <si>
    <t>HARYO DIPLOMAT</t>
  </si>
  <si>
    <t>IHSAN RIZKI FADILAH PUTRA</t>
  </si>
  <si>
    <t>LANNY NUR AFIFAH</t>
  </si>
  <si>
    <t>LINGGAR  PURNAMA PUTRA</t>
  </si>
  <si>
    <t>LUTFIAH NURUH HIKMAH</t>
  </si>
  <si>
    <t>NABILA SEPHIANI</t>
  </si>
  <si>
    <t>NINA RATNASARI</t>
  </si>
  <si>
    <t>NIVA SITI NURLATIFAH</t>
  </si>
  <si>
    <t>OGI AGUSTINA</t>
  </si>
  <si>
    <t>RAHMAN HAKIM AUZA</t>
  </si>
  <si>
    <t>RHEINA AULIYA SUTISNA</t>
  </si>
  <si>
    <t>RIFA PUTRI ANUGRAH</t>
  </si>
  <si>
    <t>RINDAM UTAMI RUSTINA</t>
  </si>
  <si>
    <t>RISMA DEPA YULIANAWATI</t>
  </si>
  <si>
    <t>ROSA RAHMADINI</t>
  </si>
  <si>
    <t>SALSA HERMAWATI</t>
  </si>
  <si>
    <t>SITI JULAEHA WULANDINI</t>
  </si>
  <si>
    <t>TEGUH FATUR ROHMAN</t>
  </si>
  <si>
    <t>WAHYU GINANJAR</t>
  </si>
  <si>
    <t>YESI APRIANI</t>
  </si>
  <si>
    <t>ADIT MIIFTAHUL FAUZI</t>
  </si>
  <si>
    <t>AHMAD RIZKQI TAZILA</t>
  </si>
  <si>
    <t>ARIS SUPRATMAN</t>
  </si>
  <si>
    <t>ASTRI MEINA SUNDARI</t>
  </si>
  <si>
    <t>BELA OKTAVIANI</t>
  </si>
  <si>
    <t>CUCUN CUNAYA</t>
  </si>
  <si>
    <t>DANDI SUPRIYADI MASRI</t>
  </si>
  <si>
    <t>DEMILA SEPTRIANI ACHMAD</t>
  </si>
  <si>
    <t>ELSA TIARA</t>
  </si>
  <si>
    <t>FITRI NUR RIZKI</t>
  </si>
  <si>
    <t>GIA MUSTIKA</t>
  </si>
  <si>
    <t>GISNI TRI MELYANI</t>
  </si>
  <si>
    <t>INVO KAVIT ELMARIANA</t>
  </si>
  <si>
    <t>JESSYCA PUSPITASARY</t>
  </si>
  <si>
    <t>MELANIE RAHMI SHOLEHAT</t>
  </si>
  <si>
    <t>MIUGIA ABDUL KHOLIQ</t>
  </si>
  <si>
    <t>MUHAMAD AKBAR ANDHIKA</t>
  </si>
  <si>
    <t>NITA AMELIA</t>
  </si>
  <si>
    <t>NOVA SOLIHIN</t>
  </si>
  <si>
    <t>RAFAEL VAN BASTIAN SIMANJUNTAK</t>
  </si>
  <si>
    <t>RAY AGENG ARYA WIJAYA</t>
  </si>
  <si>
    <t>REGINA DEISTY FITRIANA</t>
  </si>
  <si>
    <t>REZA NURDIANSYAH</t>
  </si>
  <si>
    <t>RIAN RAMADHAN</t>
  </si>
  <si>
    <t>RIVANGGI NAURA</t>
  </si>
  <si>
    <t>SENNY INDRIANI</t>
  </si>
  <si>
    <t>SITI ROSMIATI</t>
  </si>
  <si>
    <t>TANIA NUR AULIA</t>
  </si>
  <si>
    <t>VINI SEPTIANI</t>
  </si>
  <si>
    <t>WINDAWATI</t>
  </si>
  <si>
    <t>WINDI AJENG LAKSMINI</t>
  </si>
  <si>
    <t>WINDY ANISA</t>
  </si>
  <si>
    <t>ZIDAN ERLANGGA</t>
  </si>
  <si>
    <t>AJI TEGUH PRAKOSO</t>
  </si>
  <si>
    <t>ANDINI MARYANA MARLAN</t>
  </si>
  <si>
    <t>ARDI SETIWAN</t>
  </si>
  <si>
    <t>ASEP SAEPULOH</t>
  </si>
  <si>
    <t>AUDIA DERMAWAN</t>
  </si>
  <si>
    <t>DANU NURJAMAN</t>
  </si>
  <si>
    <t>DE AJENG MEIDIYAN RISKA SAPUTRI</t>
  </si>
  <si>
    <t>DINAN HAFIYYAN GHANI</t>
  </si>
  <si>
    <t>ELSA AMELIA</t>
  </si>
  <si>
    <t>FITRI NURAENI</t>
  </si>
  <si>
    <t>GAHTAN RIZQI RIANA</t>
  </si>
  <si>
    <t>GHIFARI FATAH HAMID</t>
  </si>
  <si>
    <t>GILANG YUDA PRATAMA</t>
  </si>
  <si>
    <t>HUWAN WAN NUR AHMAD</t>
  </si>
  <si>
    <t>IMELDA KHARISMA PUTRI</t>
  </si>
  <si>
    <t>LUKY SETIAWAN</t>
  </si>
  <si>
    <t>LUTFI NUROHMANIA AZIZAH</t>
  </si>
  <si>
    <t>M. ILHAN RAMADHAN</t>
  </si>
  <si>
    <t>MISEU FADILAH AGUSTIANI</t>
  </si>
  <si>
    <t>MOHAMAD DIAZ JULISTIANDI</t>
  </si>
  <si>
    <t>NINA KARINA</t>
  </si>
  <si>
    <t>NOVA BURHANI</t>
  </si>
  <si>
    <t>OKTA DWIYANTI</t>
  </si>
  <si>
    <t>RAFHAEL ANGGIAT  TAMBUNAN</t>
  </si>
  <si>
    <t>REZA FARDIAN AGUNG</t>
  </si>
  <si>
    <t>RINA WILYANTI</t>
  </si>
  <si>
    <t xml:space="preserve">RISMA WATI </t>
  </si>
  <si>
    <t>SANIYAH NISRINA</t>
  </si>
  <si>
    <t>SEPTIANI DEWI</t>
  </si>
  <si>
    <t>SEVIA SETIANI</t>
  </si>
  <si>
    <t>SHAQILLA SEPTIA DEWI</t>
  </si>
  <si>
    <t>SITI NUR LIASTARI</t>
  </si>
  <si>
    <t>TIA PUTRI PASARIBU</t>
  </si>
  <si>
    <t>YULLY</t>
  </si>
  <si>
    <t>AGNES PRASTICA ALFADIA HIDAYAT</t>
  </si>
  <si>
    <t>ANNISA NURROHMAH</t>
  </si>
  <si>
    <t>ARIF MUSTOFA AL FARUQI</t>
  </si>
  <si>
    <t>ARYANA TRI ANDRIYANI</t>
  </si>
  <si>
    <t>ASTO PANGERTI WIJANARKO</t>
  </si>
  <si>
    <t>CALISTA FORTUNA BAQA</t>
  </si>
  <si>
    <t>DEA ROHMAWATI</t>
  </si>
  <si>
    <t>DICKY RIZALDI ARSY</t>
  </si>
  <si>
    <t>ELSHA OCHTAVIANI</t>
  </si>
  <si>
    <t>ERLIAN SEPTYANTI</t>
  </si>
  <si>
    <t>GLADIS AYUNI GUNAWAN</t>
  </si>
  <si>
    <t>HENDI KURNIAWAN</t>
  </si>
  <si>
    <t>JIBRAN HERDIANA</t>
  </si>
  <si>
    <t>MAHARINI HARDIYANTI</t>
  </si>
  <si>
    <t>MAUDY MUDIARTI</t>
  </si>
  <si>
    <t>MILA NUR AFIFAH</t>
  </si>
  <si>
    <t>NATASYA HUTAMI</t>
  </si>
  <si>
    <t>PUTRI ARVI SITI NURPADILLAH</t>
  </si>
  <si>
    <t>QELVIN RIZKA AFRIYANI</t>
  </si>
  <si>
    <t>RANTI RAHMAWATI</t>
  </si>
  <si>
    <t>REIVA PUTRI LEONY</t>
  </si>
  <si>
    <t>RENDI RAMDHANI</t>
  </si>
  <si>
    <t>RESTI SITI MULYANI</t>
  </si>
  <si>
    <t>RIJAL HERDIANSYAH</t>
  </si>
  <si>
    <t>RINSA ALFIHANITA</t>
  </si>
  <si>
    <t>RISKA ROSMAWATI</t>
  </si>
  <si>
    <t>SALSA AFIFAH NURMUFIDAH</t>
  </si>
  <si>
    <t xml:space="preserve">SYAHRUL KAMALUDIN </t>
  </si>
  <si>
    <t>TRESNA FITRIANA</t>
  </si>
  <si>
    <t>TRIYA FITRIYANI</t>
  </si>
  <si>
    <t>ANDRE ANDRIAN</t>
  </si>
  <si>
    <t>ANGGA WIJAYA</t>
  </si>
  <si>
    <t>AULIA SEPTIANI</t>
  </si>
  <si>
    <t>DELLA PUSPITASARI</t>
  </si>
  <si>
    <t>ECHA WULANDARI</t>
  </si>
  <si>
    <t>ELMA ULTIMA NADIYA</t>
  </si>
  <si>
    <t>EVA TIFLATAH</t>
  </si>
  <si>
    <t>FAUZY ARDIANSYAH</t>
  </si>
  <si>
    <t>FEBY SIXTEEN MEILANY</t>
  </si>
  <si>
    <t>GALIH FIRMANSYAH</t>
  </si>
  <si>
    <t>GINA PERMATA</t>
  </si>
  <si>
    <t>HENDI RIADI</t>
  </si>
  <si>
    <t>IRANI PRATIWI</t>
  </si>
  <si>
    <t>KADYLA KUSNADI PUTRI</t>
  </si>
  <si>
    <t>M. SUTAN NURCAHYA</t>
  </si>
  <si>
    <t>M.FARHAN SEPTIAN</t>
  </si>
  <si>
    <t>MOCH. FIQRI RHAMDANI</t>
  </si>
  <si>
    <t>NOPIANI PUTRI</t>
  </si>
  <si>
    <t>PANTRI LEONI</t>
  </si>
  <si>
    <t>POPPY RIZKY NURFAUZIYAH</t>
  </si>
  <si>
    <t>PUTRI UTAMI LESTARI</t>
  </si>
  <si>
    <t>RANDI OKTAVIANA</t>
  </si>
  <si>
    <t>RINA MARSELIS</t>
  </si>
  <si>
    <t>SENI RAHMA PUTRI</t>
  </si>
  <si>
    <t>SEPTIAN GUNAWAN</t>
  </si>
  <si>
    <t>SISMA FIJRIANTI</t>
  </si>
  <si>
    <t>SRI APRILIANTI</t>
  </si>
  <si>
    <t>SUSI NURAENI</t>
  </si>
  <si>
    <t>SYIFA APRIANI</t>
  </si>
  <si>
    <t>TIAN ADRIAN</t>
  </si>
  <si>
    <t>YESA NURRIFKA ARNETIA</t>
  </si>
  <si>
    <t>ZIDAN RIZKY SYAHPUTRA</t>
  </si>
  <si>
    <t>DASTIN AGUSTIAN</t>
  </si>
  <si>
    <t>EGI PRASETIA AGUSTINA</t>
  </si>
  <si>
    <t>ILHAM MAULANA RUKMANA</t>
  </si>
  <si>
    <t>Teteng Kusnadi, S.Pd.</t>
  </si>
  <si>
    <t>Lisda, S.S</t>
  </si>
  <si>
    <t>Nia Widawati, S.Pd.</t>
  </si>
  <si>
    <t>Cicin Cintawati, S.Pd.</t>
  </si>
  <si>
    <t>Drs. Tuta Kapiana Bastaman</t>
  </si>
  <si>
    <t>Drs. Nanang Mulyana</t>
  </si>
  <si>
    <t>WIKE DANIANTI</t>
  </si>
  <si>
    <t>CHOERUL REZAL FIRDAUS</t>
  </si>
  <si>
    <t>FENZA ADHA JUAI</t>
  </si>
  <si>
    <t>AHMAD SIDIQ</t>
  </si>
  <si>
    <t>CHANDRA YUSUF</t>
  </si>
  <si>
    <t>TRISA</t>
  </si>
  <si>
    <t>DENDRA</t>
  </si>
  <si>
    <t>181910001</t>
  </si>
  <si>
    <t>181910002</t>
  </si>
  <si>
    <t>181910004</t>
  </si>
  <si>
    <t>181910006</t>
  </si>
  <si>
    <t>181910007</t>
  </si>
  <si>
    <t>181910009</t>
  </si>
  <si>
    <t>181910012</t>
  </si>
  <si>
    <t>181910013</t>
  </si>
  <si>
    <t>181910015</t>
  </si>
  <si>
    <t>181910016</t>
  </si>
  <si>
    <t>181910017</t>
  </si>
  <si>
    <t>181910018</t>
  </si>
  <si>
    <t>181910019</t>
  </si>
  <si>
    <t>181910022</t>
  </si>
  <si>
    <t>181910024</t>
  </si>
  <si>
    <t>181910028</t>
  </si>
  <si>
    <t>181910029</t>
  </si>
  <si>
    <t>181910032</t>
  </si>
  <si>
    <t>181910033</t>
  </si>
  <si>
    <t>181910034</t>
  </si>
  <si>
    <t>181910039</t>
  </si>
  <si>
    <t>181910040</t>
  </si>
  <si>
    <t>181910042</t>
  </si>
  <si>
    <t>181910043</t>
  </si>
  <si>
    <t>181910046</t>
  </si>
  <si>
    <t>181910047</t>
  </si>
  <si>
    <t>181910048</t>
  </si>
  <si>
    <t>181910049</t>
  </si>
  <si>
    <t>181910050</t>
  </si>
  <si>
    <t>181910051</t>
  </si>
  <si>
    <t>181910052</t>
  </si>
  <si>
    <t>181910057</t>
  </si>
  <si>
    <t>181910058</t>
  </si>
  <si>
    <t>181910059</t>
  </si>
  <si>
    <t>181910061</t>
  </si>
  <si>
    <t>181910062</t>
  </si>
  <si>
    <t>181910065</t>
  </si>
  <si>
    <t>181910067</t>
  </si>
  <si>
    <t>181910068</t>
  </si>
  <si>
    <t>181910071</t>
  </si>
  <si>
    <t>181910073</t>
  </si>
  <si>
    <t>181910074</t>
  </si>
  <si>
    <t>181910076</t>
  </si>
  <si>
    <t>181910077</t>
  </si>
  <si>
    <t>181910078</t>
  </si>
  <si>
    <t>181910080</t>
  </si>
  <si>
    <t>181910081</t>
  </si>
  <si>
    <t>181910083</t>
  </si>
  <si>
    <t>181910084</t>
  </si>
  <si>
    <t>181910089</t>
  </si>
  <si>
    <t>181910092</t>
  </si>
  <si>
    <t>181910094</t>
  </si>
  <si>
    <t>181910099</t>
  </si>
  <si>
    <t>181910100</t>
  </si>
  <si>
    <t>181910102</t>
  </si>
  <si>
    <t>181910105</t>
  </si>
  <si>
    <t>181910107</t>
  </si>
  <si>
    <t>181910108</t>
  </si>
  <si>
    <t>181910111</t>
  </si>
  <si>
    <t>181910112</t>
  </si>
  <si>
    <t>181910114</t>
  </si>
  <si>
    <t>181910115</t>
  </si>
  <si>
    <t>181910116</t>
  </si>
  <si>
    <t>181910117</t>
  </si>
  <si>
    <t>181910121</t>
  </si>
  <si>
    <t>181910122</t>
  </si>
  <si>
    <t>181910125</t>
  </si>
  <si>
    <t>181910126</t>
  </si>
  <si>
    <t>181910129</t>
  </si>
  <si>
    <t>181910134</t>
  </si>
  <si>
    <t>181910135</t>
  </si>
  <si>
    <t>181910136</t>
  </si>
  <si>
    <t>181910138</t>
  </si>
  <si>
    <t>181910139</t>
  </si>
  <si>
    <t>181910141</t>
  </si>
  <si>
    <t>181910142</t>
  </si>
  <si>
    <t>181910143</t>
  </si>
  <si>
    <t>181910144</t>
  </si>
  <si>
    <t>181910145</t>
  </si>
  <si>
    <t>181910146</t>
  </si>
  <si>
    <t>181910147</t>
  </si>
  <si>
    <t>181910150</t>
  </si>
  <si>
    <t>181910151</t>
  </si>
  <si>
    <t>181910153</t>
  </si>
  <si>
    <t>181910154</t>
  </si>
  <si>
    <t>181910157</t>
  </si>
  <si>
    <t>181910158</t>
  </si>
  <si>
    <t>181910159</t>
  </si>
  <si>
    <t>181910160</t>
  </si>
  <si>
    <t>181910163</t>
  </si>
  <si>
    <t>181910164</t>
  </si>
  <si>
    <t>181910168</t>
  </si>
  <si>
    <t>181910169</t>
  </si>
  <si>
    <t>181910171</t>
  </si>
  <si>
    <t>181910173</t>
  </si>
  <si>
    <t>181910174</t>
  </si>
  <si>
    <t>181910177</t>
  </si>
  <si>
    <t>181910178</t>
  </si>
  <si>
    <t>181910180</t>
  </si>
  <si>
    <t>181910183</t>
  </si>
  <si>
    <t>181910184</t>
  </si>
  <si>
    <t>181910186</t>
  </si>
  <si>
    <t>181910189</t>
  </si>
  <si>
    <t>181910190</t>
  </si>
  <si>
    <t>181910191</t>
  </si>
  <si>
    <t>181910193</t>
  </si>
  <si>
    <t>181910196</t>
  </si>
  <si>
    <t>181910197</t>
  </si>
  <si>
    <t>181910198</t>
  </si>
  <si>
    <t>181910200</t>
  </si>
  <si>
    <t>181910204</t>
  </si>
  <si>
    <t>181910205</t>
  </si>
  <si>
    <t>181910206</t>
  </si>
  <si>
    <t>181910208</t>
  </si>
  <si>
    <t>181910210</t>
  </si>
  <si>
    <t>181910211</t>
  </si>
  <si>
    <t>181910213</t>
  </si>
  <si>
    <t>181910215</t>
  </si>
  <si>
    <t>181910216</t>
  </si>
  <si>
    <t>181910220</t>
  </si>
  <si>
    <t>181910224</t>
  </si>
  <si>
    <t>181910234</t>
  </si>
  <si>
    <t>181910235</t>
  </si>
  <si>
    <t>181910238</t>
  </si>
  <si>
    <t>181910241</t>
  </si>
  <si>
    <t>181910242</t>
  </si>
  <si>
    <t>181910243</t>
  </si>
  <si>
    <t>181910247</t>
  </si>
  <si>
    <t>181910248</t>
  </si>
  <si>
    <t>181910249</t>
  </si>
  <si>
    <t>181910250</t>
  </si>
  <si>
    <t>181910251</t>
  </si>
  <si>
    <t>181910252</t>
  </si>
  <si>
    <t>181910256</t>
  </si>
  <si>
    <t>181910257</t>
  </si>
  <si>
    <t>181910259</t>
  </si>
  <si>
    <t>181910261</t>
  </si>
  <si>
    <t>181910263</t>
  </si>
  <si>
    <t>181910265</t>
  </si>
  <si>
    <t>181910267</t>
  </si>
  <si>
    <t>181910270</t>
  </si>
  <si>
    <t>181910271</t>
  </si>
  <si>
    <t>181910273</t>
  </si>
  <si>
    <t>181910274</t>
  </si>
  <si>
    <t>181910275</t>
  </si>
  <si>
    <t>181910277</t>
  </si>
  <si>
    <t>181910278</t>
  </si>
  <si>
    <t>181910283</t>
  </si>
  <si>
    <t>181910284</t>
  </si>
  <si>
    <t>181910287</t>
  </si>
  <si>
    <t>181910289</t>
  </si>
  <si>
    <t>181910294</t>
  </si>
  <si>
    <t>181910295</t>
  </si>
  <si>
    <t>181910296</t>
  </si>
  <si>
    <t>181910297</t>
  </si>
  <si>
    <t>181910298</t>
  </si>
  <si>
    <t>181910299</t>
  </si>
  <si>
    <t>181910302</t>
  </si>
  <si>
    <t>181910306</t>
  </si>
  <si>
    <t>181910307</t>
  </si>
  <si>
    <t>181910308</t>
  </si>
  <si>
    <t>181910310</t>
  </si>
  <si>
    <t>181910312</t>
  </si>
  <si>
    <t>181910315</t>
  </si>
  <si>
    <t>181910316</t>
  </si>
  <si>
    <t>181910317</t>
  </si>
  <si>
    <t>181910319</t>
  </si>
  <si>
    <t>181910322</t>
  </si>
  <si>
    <t>181910330</t>
  </si>
  <si>
    <t>181910334</t>
  </si>
  <si>
    <t>181910336</t>
  </si>
  <si>
    <t>181910339</t>
  </si>
  <si>
    <t>181910344</t>
  </si>
  <si>
    <t>181910345</t>
  </si>
  <si>
    <t>181910346</t>
  </si>
  <si>
    <t>181910347</t>
  </si>
  <si>
    <t>181910348</t>
  </si>
  <si>
    <t>181910351</t>
  </si>
  <si>
    <t>181910357</t>
  </si>
  <si>
    <t>181910359</t>
  </si>
  <si>
    <t>181910360</t>
  </si>
  <si>
    <t>181910362</t>
  </si>
  <si>
    <t>181910363</t>
  </si>
  <si>
    <t>181910367</t>
  </si>
  <si>
    <t>181910368</t>
  </si>
  <si>
    <t>181910370</t>
  </si>
  <si>
    <t>181910371</t>
  </si>
  <si>
    <t>181910372</t>
  </si>
  <si>
    <t>181910377</t>
  </si>
  <si>
    <t>181910378</t>
  </si>
  <si>
    <t>181910379</t>
  </si>
  <si>
    <t>181910380</t>
  </si>
  <si>
    <t>181910384</t>
  </si>
  <si>
    <t>181910385</t>
  </si>
  <si>
    <t>181910386</t>
  </si>
  <si>
    <t>181910387</t>
  </si>
  <si>
    <t>181910391</t>
  </si>
  <si>
    <t>181910394</t>
  </si>
  <si>
    <t>181910399</t>
  </si>
  <si>
    <t>181910402</t>
  </si>
  <si>
    <t>181910403</t>
  </si>
  <si>
    <t>181910404</t>
  </si>
  <si>
    <t>181910405</t>
  </si>
  <si>
    <t>181910407</t>
  </si>
  <si>
    <t>181910409</t>
  </si>
  <si>
    <t>181910410</t>
  </si>
  <si>
    <t>181910411</t>
  </si>
  <si>
    <t>181910415</t>
  </si>
  <si>
    <t>181910420</t>
  </si>
  <si>
    <t>181910421</t>
  </si>
  <si>
    <t>181910423</t>
  </si>
  <si>
    <t>181910427</t>
  </si>
  <si>
    <t>181910428</t>
  </si>
  <si>
    <t>Wk:</t>
  </si>
  <si>
    <t>SIKAP</t>
  </si>
  <si>
    <t>NAMA PESERTA</t>
  </si>
  <si>
    <t>SKOR</t>
  </si>
  <si>
    <t>HASIL PENILAIAN</t>
  </si>
  <si>
    <t>PREDIKAT</t>
  </si>
  <si>
    <t xml:space="preserve">Rataan Nilai 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</si>
  <si>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</si>
  <si>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</si>
  <si>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</si>
  <si>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</si>
  <si>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</si>
  <si>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</si>
  <si>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</si>
  <si>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</si>
  <si>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</si>
  <si>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</si>
  <si>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</si>
  <si>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LARAS WINARTI</t>
  </si>
  <si>
    <t>Mata Pelajaran:</t>
  </si>
  <si>
    <t>FAJAR GHANDI SAPUTRA</t>
  </si>
  <si>
    <t xml:space="preserve">YULIAWATI </t>
  </si>
  <si>
    <t>SYIFA HUMAIRA K.</t>
  </si>
  <si>
    <t>Banjaran,     Oktober 2018</t>
  </si>
  <si>
    <t>Predikat SIkap</t>
  </si>
  <si>
    <t>SB / B / C / K</t>
  </si>
  <si>
    <t>pendidikan Agama Islam dan Budi Pekerti</t>
  </si>
  <si>
    <t>Pendidikan Agama Islam Dan Budi Pekerti</t>
  </si>
  <si>
    <t xml:space="preserve"> </t>
  </si>
  <si>
    <t>SB</t>
  </si>
  <si>
    <t>Pendidikan Agama Islam dan Budi Pekerti</t>
  </si>
  <si>
    <t>Harun Arrosyid, S.Pd.I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</si>
</sst>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Arial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8"/>
      <name val="Tahoma"/>
      <family val="2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131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13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0" xfId="11" applyFont="1" applyFill="1" applyBorder="1" applyAlignment="1">
      <alignment horizontal="left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3" fillId="0" borderId="13" xfId="1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18" fillId="0" borderId="0" xfId="1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2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2" xfId="1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1" fillId="2" borderId="2" xfId="1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/>
    </xf>
    <xf numFmtId="0" fontId="23" fillId="2" borderId="2" xfId="1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7" fillId="2" borderId="2" xfId="11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 wrapText="1"/>
    </xf>
    <xf numFmtId="49" fontId="3" fillId="0" borderId="2" xfId="12" applyNumberFormat="1" applyFont="1" applyBorder="1" applyAlignment="1">
      <alignment horizontal="center" vertical="center"/>
    </xf>
    <xf numFmtId="49" fontId="3" fillId="0" borderId="13" xfId="12" applyNumberFormat="1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2" borderId="1" xfId="1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1" fillId="2" borderId="1" xfId="1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8" fillId="0" borderId="2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vertical="center"/>
    </xf>
    <xf numFmtId="0" fontId="26" fillId="3" borderId="2" xfId="0" applyFont="1" applyFill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26" fillId="2" borderId="13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/>
    </xf>
    <xf numFmtId="0" fontId="26" fillId="2" borderId="2" xfId="11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26" fillId="4" borderId="13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/>
    </xf>
    <xf numFmtId="0" fontId="28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0"/>
  <sheetViews>
    <sheetView tabSelected="1" topLeftCell="A277" zoomScale="85" zoomScaleNormal="85" workbookViewId="0">
      <selection activeCell="F304" sqref="F304"/>
    </sheetView>
  </sheetViews>
  <sheetFormatPr defaultRowHeight="12.75" x14ac:dyDescent="0.2"/>
  <cols>
    <col min="1" max="1" width="4.7109375" style="18" customWidth="1"/>
    <col min="2" max="2" width="8.85546875" style="21" customWidth="1"/>
    <col min="3" max="3" width="33" style="17" customWidth="1"/>
    <col min="4" max="4" width="3.7109375" style="18" customWidth="1"/>
    <col min="5" max="5" width="7.42578125" style="18" customWidth="1"/>
    <col min="6" max="6" width="7.7109375" style="18" customWidth="1"/>
    <col min="7" max="8" width="7.7109375" style="69" customWidth="1"/>
    <col min="9" max="9" width="11.5703125" style="10" customWidth="1"/>
    <col min="10" max="16384" width="9.140625" style="10"/>
  </cols>
  <sheetData>
    <row r="1" spans="1:9" ht="15" x14ac:dyDescent="0.2">
      <c r="A1" s="1" t="s">
        <v>4</v>
      </c>
      <c r="B1" s="25"/>
    </row>
    <row r="2" spans="1:9" ht="15" x14ac:dyDescent="0.2">
      <c r="A2" s="3" t="s">
        <v>0</v>
      </c>
      <c r="B2" s="25"/>
      <c r="E2" s="97" t="s">
        <v>467</v>
      </c>
      <c r="F2" s="98" t="s">
        <v>474</v>
      </c>
      <c r="G2" s="99"/>
    </row>
    <row r="3" spans="1:9" x14ac:dyDescent="0.2">
      <c r="A3" s="1" t="s">
        <v>20</v>
      </c>
      <c r="B3" s="2"/>
    </row>
    <row r="4" spans="1:9" x14ac:dyDescent="0.2">
      <c r="A4" s="1"/>
      <c r="B4" s="2"/>
    </row>
    <row r="5" spans="1:9" x14ac:dyDescent="0.2">
      <c r="A5" s="9"/>
      <c r="B5" s="23" t="s">
        <v>12</v>
      </c>
      <c r="C5" s="17" t="s">
        <v>13</v>
      </c>
      <c r="D5" s="23" t="s">
        <v>448</v>
      </c>
      <c r="E5" s="19" t="s">
        <v>222</v>
      </c>
    </row>
    <row r="6" spans="1:9" ht="15" customHeight="1" x14ac:dyDescent="0.2">
      <c r="A6" s="125" t="s">
        <v>1</v>
      </c>
      <c r="B6" s="126"/>
      <c r="C6" s="129" t="s">
        <v>450</v>
      </c>
      <c r="D6" s="115" t="s">
        <v>6</v>
      </c>
      <c r="E6" s="127" t="s">
        <v>451</v>
      </c>
      <c r="F6" s="127" t="s">
        <v>452</v>
      </c>
      <c r="G6" s="127"/>
      <c r="H6" s="127"/>
      <c r="I6" s="115" t="s">
        <v>458</v>
      </c>
    </row>
    <row r="7" spans="1:9" x14ac:dyDescent="0.2">
      <c r="A7" s="8" t="s">
        <v>3</v>
      </c>
      <c r="B7" s="5" t="s">
        <v>2</v>
      </c>
      <c r="C7" s="130"/>
      <c r="D7" s="116"/>
      <c r="E7" s="128"/>
      <c r="F7" s="55" t="s">
        <v>449</v>
      </c>
      <c r="G7" s="70" t="s">
        <v>455</v>
      </c>
      <c r="H7" s="70" t="s">
        <v>453</v>
      </c>
      <c r="I7" s="116"/>
    </row>
    <row r="8" spans="1:9" ht="15.95" customHeight="1" x14ac:dyDescent="0.2">
      <c r="A8" s="4">
        <v>1</v>
      </c>
      <c r="B8" s="49" t="s">
        <v>238</v>
      </c>
      <c r="C8" s="100" t="s">
        <v>21</v>
      </c>
      <c r="D8" s="36" t="s">
        <v>7</v>
      </c>
      <c r="E8" s="36"/>
      <c r="F8" s="16"/>
      <c r="G8" s="93"/>
      <c r="H8" s="86" t="str">
        <f>IFERROR(VLOOKUP(G8,$A$45:$B$50,2,TRUE),"-")</f>
        <v>-</v>
      </c>
      <c r="I8" s="108" t="str">
        <f>IF(G8=0,"-",(IF(G8&lt;70,"Belum Tuntas","Tuntas")))</f>
        <v>-</v>
      </c>
    </row>
    <row r="9" spans="1:9" ht="15.95" customHeight="1" x14ac:dyDescent="0.2">
      <c r="A9" s="27">
        <v>2</v>
      </c>
      <c r="B9" s="49" t="s">
        <v>240</v>
      </c>
      <c r="C9" s="101" t="s">
        <v>22</v>
      </c>
      <c r="D9" s="37">
        <v>1</v>
      </c>
      <c r="E9" s="37"/>
      <c r="F9" s="15"/>
      <c r="G9" s="54"/>
      <c r="H9" s="86" t="str">
        <f t="shared" ref="H9:H43" si="0">IFERROR(VLOOKUP(G9,$A$45:$B$50,2,TRUE),"-")</f>
        <v>-</v>
      </c>
      <c r="I9" s="54" t="str">
        <f>IF(G9=0,"-",(IF(G9&lt;70,"Belum Tuntas","Tuntas")))</f>
        <v>-</v>
      </c>
    </row>
    <row r="10" spans="1:9" ht="15.95" customHeight="1" x14ac:dyDescent="0.2">
      <c r="A10" s="27">
        <v>3</v>
      </c>
      <c r="B10" s="49" t="s">
        <v>241</v>
      </c>
      <c r="C10" s="101" t="s">
        <v>23</v>
      </c>
      <c r="D10" s="37">
        <v>1</v>
      </c>
      <c r="E10" s="37"/>
      <c r="F10" s="14"/>
      <c r="G10" s="54"/>
      <c r="H10" s="86" t="str">
        <f t="shared" si="0"/>
        <v>-</v>
      </c>
      <c r="I10" s="54" t="str">
        <f t="shared" ref="I10:I43" si="1">IF(G10=0,"-",(IF(G10&lt;70,"Belum Tuntas","Tuntas")))</f>
        <v>-</v>
      </c>
    </row>
    <row r="11" spans="1:9" ht="15.95" customHeight="1" x14ac:dyDescent="0.2">
      <c r="A11" s="27">
        <v>4</v>
      </c>
      <c r="B11" s="49" t="s">
        <v>245</v>
      </c>
      <c r="C11" s="102" t="s">
        <v>24</v>
      </c>
      <c r="D11" s="40">
        <v>1</v>
      </c>
      <c r="E11" s="40"/>
      <c r="F11" s="14"/>
      <c r="G11" s="54"/>
      <c r="H11" s="86" t="str">
        <f t="shared" si="0"/>
        <v>-</v>
      </c>
      <c r="I11" s="54" t="str">
        <f t="shared" si="1"/>
        <v>-</v>
      </c>
    </row>
    <row r="12" spans="1:9" ht="15.95" customHeight="1" x14ac:dyDescent="0.2">
      <c r="A12" s="27">
        <v>5</v>
      </c>
      <c r="B12" s="49" t="s">
        <v>246</v>
      </c>
      <c r="C12" s="101" t="s">
        <v>25</v>
      </c>
      <c r="D12" s="48">
        <v>1</v>
      </c>
      <c r="E12" s="48"/>
      <c r="F12" s="15"/>
      <c r="G12" s="54"/>
      <c r="H12" s="86" t="str">
        <f t="shared" si="0"/>
        <v>-</v>
      </c>
      <c r="I12" s="54" t="str">
        <f t="shared" si="1"/>
        <v>-</v>
      </c>
    </row>
    <row r="13" spans="1:9" ht="15.95" customHeight="1" x14ac:dyDescent="0.2">
      <c r="A13" s="27">
        <v>6</v>
      </c>
      <c r="B13" s="49" t="s">
        <v>261</v>
      </c>
      <c r="C13" s="102" t="s">
        <v>26</v>
      </c>
      <c r="D13" s="40">
        <v>1</v>
      </c>
      <c r="E13" s="40"/>
      <c r="F13" s="14"/>
      <c r="G13" s="54"/>
      <c r="H13" s="86" t="str">
        <f t="shared" si="0"/>
        <v>-</v>
      </c>
      <c r="I13" s="54" t="str">
        <f t="shared" si="1"/>
        <v>-</v>
      </c>
    </row>
    <row r="14" spans="1:9" ht="15.95" customHeight="1" x14ac:dyDescent="0.2">
      <c r="A14" s="27">
        <v>7</v>
      </c>
      <c r="B14" s="49" t="s">
        <v>267</v>
      </c>
      <c r="C14" s="101" t="s">
        <v>27</v>
      </c>
      <c r="D14" s="37" t="s">
        <v>7</v>
      </c>
      <c r="E14" s="37"/>
      <c r="F14" s="14"/>
      <c r="G14" s="54"/>
      <c r="H14" s="86" t="str">
        <f t="shared" si="0"/>
        <v>-</v>
      </c>
      <c r="I14" s="54" t="str">
        <f t="shared" si="1"/>
        <v>-</v>
      </c>
    </row>
    <row r="15" spans="1:9" ht="15.95" customHeight="1" x14ac:dyDescent="0.2">
      <c r="A15" s="27">
        <v>8</v>
      </c>
      <c r="B15" s="49" t="s">
        <v>272</v>
      </c>
      <c r="C15" s="101" t="s">
        <v>28</v>
      </c>
      <c r="D15" s="37">
        <v>1</v>
      </c>
      <c r="E15" s="37"/>
      <c r="F15" s="14"/>
      <c r="G15" s="54"/>
      <c r="H15" s="86" t="str">
        <f t="shared" si="0"/>
        <v>-</v>
      </c>
      <c r="I15" s="54" t="str">
        <f t="shared" si="1"/>
        <v>-</v>
      </c>
    </row>
    <row r="16" spans="1:9" ht="15.95" customHeight="1" x14ac:dyDescent="0.2">
      <c r="A16" s="27">
        <v>9</v>
      </c>
      <c r="B16" s="49" t="s">
        <v>274</v>
      </c>
      <c r="C16" s="101" t="s">
        <v>29</v>
      </c>
      <c r="D16" s="37">
        <v>1</v>
      </c>
      <c r="E16" s="37"/>
      <c r="F16" s="14"/>
      <c r="G16" s="54"/>
      <c r="H16" s="86" t="str">
        <f t="shared" si="0"/>
        <v>-</v>
      </c>
      <c r="I16" s="54" t="str">
        <f t="shared" si="1"/>
        <v>-</v>
      </c>
    </row>
    <row r="17" spans="1:9" ht="15.95" customHeight="1" x14ac:dyDescent="0.2">
      <c r="A17" s="27">
        <v>10</v>
      </c>
      <c r="B17" s="49" t="s">
        <v>284</v>
      </c>
      <c r="C17" s="101" t="s">
        <v>30</v>
      </c>
      <c r="D17" s="37" t="s">
        <v>7</v>
      </c>
      <c r="E17" s="37"/>
      <c r="F17" s="14"/>
      <c r="G17" s="54"/>
      <c r="H17" s="86" t="str">
        <f t="shared" si="0"/>
        <v>-</v>
      </c>
      <c r="I17" s="54" t="str">
        <f t="shared" si="1"/>
        <v>-</v>
      </c>
    </row>
    <row r="18" spans="1:9" ht="15.95" customHeight="1" x14ac:dyDescent="0.2">
      <c r="A18" s="27">
        <v>11</v>
      </c>
      <c r="B18" s="49" t="s">
        <v>288</v>
      </c>
      <c r="C18" s="101" t="s">
        <v>31</v>
      </c>
      <c r="D18" s="37" t="s">
        <v>7</v>
      </c>
      <c r="E18" s="37"/>
      <c r="F18" s="14"/>
      <c r="G18" s="54"/>
      <c r="H18" s="86" t="str">
        <f t="shared" si="0"/>
        <v>-</v>
      </c>
      <c r="I18" s="54" t="str">
        <f t="shared" si="1"/>
        <v>-</v>
      </c>
    </row>
    <row r="19" spans="1:9" ht="15.95" customHeight="1" x14ac:dyDescent="0.2">
      <c r="A19" s="27">
        <v>12</v>
      </c>
      <c r="B19" s="49" t="s">
        <v>289</v>
      </c>
      <c r="C19" s="101" t="s">
        <v>32</v>
      </c>
      <c r="D19" s="37" t="s">
        <v>7</v>
      </c>
      <c r="E19" s="37"/>
      <c r="F19" s="14"/>
      <c r="G19" s="54"/>
      <c r="H19" s="86" t="str">
        <f t="shared" si="0"/>
        <v>-</v>
      </c>
      <c r="I19" s="54" t="str">
        <f t="shared" si="1"/>
        <v>-</v>
      </c>
    </row>
    <row r="20" spans="1:9" ht="15.95" customHeight="1" x14ac:dyDescent="0.2">
      <c r="A20" s="27">
        <v>13</v>
      </c>
      <c r="B20" s="49" t="s">
        <v>297</v>
      </c>
      <c r="C20" s="101" t="s">
        <v>33</v>
      </c>
      <c r="D20" s="37" t="s">
        <v>7</v>
      </c>
      <c r="E20" s="37"/>
      <c r="F20" s="14"/>
      <c r="G20" s="54"/>
      <c r="H20" s="86" t="str">
        <f t="shared" si="0"/>
        <v>-</v>
      </c>
      <c r="I20" s="54" t="str">
        <f t="shared" si="1"/>
        <v>-</v>
      </c>
    </row>
    <row r="21" spans="1:9" ht="15.95" customHeight="1" x14ac:dyDescent="0.2">
      <c r="A21" s="27">
        <v>14</v>
      </c>
      <c r="B21" s="49" t="s">
        <v>299</v>
      </c>
      <c r="C21" s="101" t="s">
        <v>34</v>
      </c>
      <c r="D21" s="37" t="s">
        <v>7</v>
      </c>
      <c r="E21" s="37"/>
      <c r="F21" s="15"/>
      <c r="G21" s="54"/>
      <c r="H21" s="86" t="str">
        <f t="shared" si="0"/>
        <v>-</v>
      </c>
      <c r="I21" s="54" t="str">
        <f t="shared" si="1"/>
        <v>-</v>
      </c>
    </row>
    <row r="22" spans="1:9" ht="15.95" customHeight="1" x14ac:dyDescent="0.2">
      <c r="A22" s="27">
        <v>15</v>
      </c>
      <c r="B22" s="49" t="s">
        <v>310</v>
      </c>
      <c r="C22" s="101" t="s">
        <v>35</v>
      </c>
      <c r="D22" s="37">
        <v>1</v>
      </c>
      <c r="E22" s="37"/>
      <c r="F22" s="14"/>
      <c r="G22" s="54"/>
      <c r="H22" s="86" t="str">
        <f t="shared" si="0"/>
        <v>-</v>
      </c>
      <c r="I22" s="54" t="str">
        <f t="shared" si="1"/>
        <v>-</v>
      </c>
    </row>
    <row r="23" spans="1:9" ht="15.95" customHeight="1" x14ac:dyDescent="0.2">
      <c r="A23" s="27">
        <v>16</v>
      </c>
      <c r="B23" s="49" t="s">
        <v>323</v>
      </c>
      <c r="C23" s="101" t="s">
        <v>36</v>
      </c>
      <c r="D23" s="37">
        <v>1</v>
      </c>
      <c r="E23" s="37"/>
      <c r="F23" s="14"/>
      <c r="G23" s="54"/>
      <c r="H23" s="86" t="str">
        <f t="shared" si="0"/>
        <v>-</v>
      </c>
      <c r="I23" s="54" t="str">
        <f t="shared" si="1"/>
        <v>-</v>
      </c>
    </row>
    <row r="24" spans="1:9" ht="15.95" customHeight="1" x14ac:dyDescent="0.2">
      <c r="A24" s="27">
        <v>17</v>
      </c>
      <c r="B24" s="49" t="s">
        <v>326</v>
      </c>
      <c r="C24" s="102" t="s">
        <v>5</v>
      </c>
      <c r="D24" s="40">
        <v>1</v>
      </c>
      <c r="E24" s="40"/>
      <c r="F24" s="14"/>
      <c r="G24" s="54"/>
      <c r="H24" s="86" t="str">
        <f t="shared" si="0"/>
        <v>-</v>
      </c>
      <c r="I24" s="54" t="str">
        <f t="shared" si="1"/>
        <v>-</v>
      </c>
    </row>
    <row r="25" spans="1:9" ht="15.95" customHeight="1" x14ac:dyDescent="0.2">
      <c r="A25" s="27">
        <v>18</v>
      </c>
      <c r="B25" s="49" t="s">
        <v>328</v>
      </c>
      <c r="C25" s="101" t="s">
        <v>37</v>
      </c>
      <c r="D25" s="37">
        <v>1</v>
      </c>
      <c r="E25" s="37"/>
      <c r="F25" s="14"/>
      <c r="G25" s="54"/>
      <c r="H25" s="86" t="str">
        <f t="shared" si="0"/>
        <v>-</v>
      </c>
      <c r="I25" s="54" t="str">
        <f t="shared" si="1"/>
        <v>-</v>
      </c>
    </row>
    <row r="26" spans="1:9" ht="15.95" customHeight="1" x14ac:dyDescent="0.2">
      <c r="A26" s="27">
        <v>19</v>
      </c>
      <c r="B26" s="49" t="s">
        <v>329</v>
      </c>
      <c r="C26" s="101" t="s">
        <v>38</v>
      </c>
      <c r="D26" s="37">
        <v>1</v>
      </c>
      <c r="E26" s="37"/>
      <c r="F26" s="14"/>
      <c r="G26" s="54"/>
      <c r="H26" s="86" t="str">
        <f t="shared" si="0"/>
        <v>-</v>
      </c>
      <c r="I26" s="54" t="str">
        <f t="shared" si="1"/>
        <v>-</v>
      </c>
    </row>
    <row r="27" spans="1:9" ht="15.95" customHeight="1" x14ac:dyDescent="0.2">
      <c r="A27" s="27">
        <v>20</v>
      </c>
      <c r="B27" s="49" t="s">
        <v>331</v>
      </c>
      <c r="C27" s="102" t="s">
        <v>39</v>
      </c>
      <c r="D27" s="40" t="s">
        <v>7</v>
      </c>
      <c r="E27" s="40"/>
      <c r="F27" s="15"/>
      <c r="G27" s="54"/>
      <c r="H27" s="86" t="str">
        <f t="shared" si="0"/>
        <v>-</v>
      </c>
      <c r="I27" s="54" t="str">
        <f t="shared" si="1"/>
        <v>-</v>
      </c>
    </row>
    <row r="28" spans="1:9" ht="15.95" customHeight="1" x14ac:dyDescent="0.2">
      <c r="A28" s="27">
        <v>21</v>
      </c>
      <c r="B28" s="49" t="s">
        <v>337</v>
      </c>
      <c r="C28" s="101" t="s">
        <v>40</v>
      </c>
      <c r="D28" s="37">
        <v>1</v>
      </c>
      <c r="E28" s="37"/>
      <c r="F28" s="14"/>
      <c r="G28" s="54"/>
      <c r="H28" s="86" t="str">
        <f t="shared" si="0"/>
        <v>-</v>
      </c>
      <c r="I28" s="54" t="str">
        <f t="shared" si="1"/>
        <v>-</v>
      </c>
    </row>
    <row r="29" spans="1:9" ht="15.95" customHeight="1" x14ac:dyDescent="0.2">
      <c r="A29" s="27">
        <v>22</v>
      </c>
      <c r="B29" s="49" t="s">
        <v>338</v>
      </c>
      <c r="C29" s="101" t="s">
        <v>41</v>
      </c>
      <c r="D29" s="37" t="s">
        <v>7</v>
      </c>
      <c r="E29" s="37"/>
      <c r="F29" s="14"/>
      <c r="G29" s="54"/>
      <c r="H29" s="86" t="str">
        <f t="shared" si="0"/>
        <v>-</v>
      </c>
      <c r="I29" s="54" t="str">
        <f t="shared" si="1"/>
        <v>-</v>
      </c>
    </row>
    <row r="30" spans="1:9" ht="15.95" customHeight="1" x14ac:dyDescent="0.2">
      <c r="A30" s="27">
        <v>23</v>
      </c>
      <c r="B30" s="49" t="s">
        <v>356</v>
      </c>
      <c r="C30" s="103" t="s">
        <v>42</v>
      </c>
      <c r="D30" s="39" t="s">
        <v>7</v>
      </c>
      <c r="E30" s="39"/>
      <c r="F30" s="15"/>
      <c r="G30" s="54"/>
      <c r="H30" s="86" t="str">
        <f t="shared" si="0"/>
        <v>-</v>
      </c>
      <c r="I30" s="54" t="str">
        <f t="shared" si="1"/>
        <v>-</v>
      </c>
    </row>
    <row r="31" spans="1:9" ht="15.95" customHeight="1" x14ac:dyDescent="0.2">
      <c r="A31" s="27">
        <v>24</v>
      </c>
      <c r="B31" s="49" t="s">
        <v>359</v>
      </c>
      <c r="C31" s="104" t="s">
        <v>43</v>
      </c>
      <c r="D31" s="38" t="s">
        <v>7</v>
      </c>
      <c r="E31" s="38"/>
      <c r="F31" s="14"/>
      <c r="G31" s="54"/>
      <c r="H31" s="86" t="str">
        <f t="shared" si="0"/>
        <v>-</v>
      </c>
      <c r="I31" s="54" t="str">
        <f t="shared" si="1"/>
        <v>-</v>
      </c>
    </row>
    <row r="32" spans="1:9" ht="15.95" customHeight="1" x14ac:dyDescent="0.2">
      <c r="A32" s="27">
        <v>25</v>
      </c>
      <c r="B32" s="49" t="s">
        <v>365</v>
      </c>
      <c r="C32" s="101" t="s">
        <v>44</v>
      </c>
      <c r="D32" s="37" t="s">
        <v>7</v>
      </c>
      <c r="E32" s="37"/>
      <c r="F32" s="15"/>
      <c r="G32" s="54"/>
      <c r="H32" s="86" t="str">
        <f t="shared" si="0"/>
        <v>-</v>
      </c>
      <c r="I32" s="54" t="str">
        <f t="shared" si="1"/>
        <v>-</v>
      </c>
    </row>
    <row r="33" spans="1:9" ht="15.95" customHeight="1" x14ac:dyDescent="0.2">
      <c r="A33" s="27">
        <v>26</v>
      </c>
      <c r="B33" s="49" t="s">
        <v>378</v>
      </c>
      <c r="C33" s="101" t="s">
        <v>45</v>
      </c>
      <c r="D33" s="37">
        <v>1</v>
      </c>
      <c r="E33" s="37"/>
      <c r="F33" s="12"/>
      <c r="G33" s="54"/>
      <c r="H33" s="86" t="str">
        <f t="shared" si="0"/>
        <v>-</v>
      </c>
      <c r="I33" s="54" t="str">
        <f t="shared" si="1"/>
        <v>-</v>
      </c>
    </row>
    <row r="34" spans="1:9" ht="15.95" customHeight="1" x14ac:dyDescent="0.2">
      <c r="A34" s="27">
        <v>27</v>
      </c>
      <c r="B34" s="49" t="s">
        <v>390</v>
      </c>
      <c r="C34" s="101" t="s">
        <v>46</v>
      </c>
      <c r="D34" s="37" t="s">
        <v>7</v>
      </c>
      <c r="E34" s="37"/>
      <c r="F34" s="14"/>
      <c r="G34" s="54"/>
      <c r="H34" s="86" t="str">
        <f t="shared" si="0"/>
        <v>-</v>
      </c>
      <c r="I34" s="54" t="str">
        <f t="shared" si="1"/>
        <v>-</v>
      </c>
    </row>
    <row r="35" spans="1:9" ht="15.95" customHeight="1" x14ac:dyDescent="0.2">
      <c r="A35" s="27">
        <v>28</v>
      </c>
      <c r="B35" s="49" t="s">
        <v>394</v>
      </c>
      <c r="C35" s="104" t="s">
        <v>47</v>
      </c>
      <c r="D35" s="37" t="s">
        <v>7</v>
      </c>
      <c r="E35" s="37"/>
      <c r="F35" s="15"/>
      <c r="G35" s="54"/>
      <c r="H35" s="86" t="str">
        <f t="shared" si="0"/>
        <v>-</v>
      </c>
      <c r="I35" s="54" t="str">
        <f t="shared" si="1"/>
        <v>-</v>
      </c>
    </row>
    <row r="36" spans="1:9" ht="15.95" customHeight="1" x14ac:dyDescent="0.2">
      <c r="A36" s="27">
        <v>29</v>
      </c>
      <c r="B36" s="49" t="s">
        <v>399</v>
      </c>
      <c r="C36" s="101" t="s">
        <v>48</v>
      </c>
      <c r="D36" s="37" t="s">
        <v>7</v>
      </c>
      <c r="E36" s="37"/>
      <c r="F36" s="14"/>
      <c r="G36" s="54"/>
      <c r="H36" s="86" t="str">
        <f t="shared" si="0"/>
        <v>-</v>
      </c>
      <c r="I36" s="54" t="str">
        <f t="shared" si="1"/>
        <v>-</v>
      </c>
    </row>
    <row r="37" spans="1:9" ht="15.95" customHeight="1" x14ac:dyDescent="0.2">
      <c r="A37" s="27">
        <v>30</v>
      </c>
      <c r="B37" s="49" t="s">
        <v>421</v>
      </c>
      <c r="C37" s="101" t="s">
        <v>49</v>
      </c>
      <c r="D37" s="37" t="s">
        <v>7</v>
      </c>
      <c r="E37" s="37"/>
      <c r="F37" s="14"/>
      <c r="G37" s="54"/>
      <c r="H37" s="86" t="str">
        <f t="shared" si="0"/>
        <v>-</v>
      </c>
      <c r="I37" s="54" t="str">
        <f t="shared" si="1"/>
        <v>-</v>
      </c>
    </row>
    <row r="38" spans="1:9" ht="15.95" customHeight="1" x14ac:dyDescent="0.2">
      <c r="A38" s="27">
        <v>31</v>
      </c>
      <c r="B38" s="49" t="s">
        <v>426</v>
      </c>
      <c r="C38" s="101" t="s">
        <v>50</v>
      </c>
      <c r="D38" s="37" t="s">
        <v>7</v>
      </c>
      <c r="E38" s="37"/>
      <c r="F38" s="14"/>
      <c r="G38" s="54"/>
      <c r="H38" s="86" t="str">
        <f t="shared" si="0"/>
        <v>-</v>
      </c>
      <c r="I38" s="54" t="str">
        <f t="shared" si="1"/>
        <v>-</v>
      </c>
    </row>
    <row r="39" spans="1:9" ht="15.95" customHeight="1" x14ac:dyDescent="0.2">
      <c r="A39" s="27">
        <v>32</v>
      </c>
      <c r="B39" s="49" t="s">
        <v>429</v>
      </c>
      <c r="C39" s="101" t="s">
        <v>51</v>
      </c>
      <c r="D39" s="37" t="s">
        <v>7</v>
      </c>
      <c r="E39" s="37"/>
      <c r="F39" s="14"/>
      <c r="G39" s="54"/>
      <c r="H39" s="86" t="str">
        <f t="shared" si="0"/>
        <v>-</v>
      </c>
      <c r="I39" s="54" t="str">
        <f t="shared" si="1"/>
        <v>-</v>
      </c>
    </row>
    <row r="40" spans="1:9" ht="15.95" customHeight="1" x14ac:dyDescent="0.2">
      <c r="A40" s="27">
        <v>33</v>
      </c>
      <c r="B40" s="49" t="s">
        <v>437</v>
      </c>
      <c r="C40" s="101" t="s">
        <v>52</v>
      </c>
      <c r="D40" s="37" t="s">
        <v>7</v>
      </c>
      <c r="E40" s="37"/>
      <c r="F40" s="14"/>
      <c r="G40" s="54"/>
      <c r="H40" s="86" t="str">
        <f t="shared" si="0"/>
        <v>-</v>
      </c>
      <c r="I40" s="54" t="str">
        <f t="shared" si="1"/>
        <v>-</v>
      </c>
    </row>
    <row r="41" spans="1:9" ht="15.95" customHeight="1" x14ac:dyDescent="0.2">
      <c r="A41" s="27">
        <v>34</v>
      </c>
      <c r="B41" s="49" t="s">
        <v>441</v>
      </c>
      <c r="C41" s="101" t="s">
        <v>53</v>
      </c>
      <c r="D41" s="37">
        <v>1</v>
      </c>
      <c r="E41" s="37"/>
      <c r="F41" s="15"/>
      <c r="G41" s="54"/>
      <c r="H41" s="86" t="str">
        <f t="shared" si="0"/>
        <v>-</v>
      </c>
      <c r="I41" s="54" t="str">
        <f t="shared" si="1"/>
        <v>-</v>
      </c>
    </row>
    <row r="42" spans="1:9" ht="15.95" customHeight="1" x14ac:dyDescent="0.2">
      <c r="A42" s="27">
        <v>35</v>
      </c>
      <c r="B42" s="49" t="s">
        <v>442</v>
      </c>
      <c r="C42" s="101" t="s">
        <v>54</v>
      </c>
      <c r="D42" s="37" t="s">
        <v>7</v>
      </c>
      <c r="E42" s="37"/>
      <c r="F42" s="53"/>
      <c r="G42" s="54"/>
      <c r="H42" s="86" t="str">
        <f t="shared" si="0"/>
        <v>-</v>
      </c>
      <c r="I42" s="54" t="str">
        <f t="shared" si="1"/>
        <v>-</v>
      </c>
    </row>
    <row r="43" spans="1:9" ht="15.95" customHeight="1" x14ac:dyDescent="0.2">
      <c r="A43" s="27">
        <v>36</v>
      </c>
      <c r="B43" s="49" t="s">
        <v>445</v>
      </c>
      <c r="C43" s="102" t="s">
        <v>55</v>
      </c>
      <c r="D43" s="40" t="s">
        <v>7</v>
      </c>
      <c r="E43" s="40"/>
      <c r="F43" s="53"/>
      <c r="G43" s="54"/>
      <c r="H43" s="86" t="str">
        <f t="shared" si="0"/>
        <v>-</v>
      </c>
      <c r="I43" s="54" t="str">
        <f t="shared" si="1"/>
        <v>-</v>
      </c>
    </row>
    <row r="44" spans="1:9" ht="15.95" customHeight="1" x14ac:dyDescent="0.2">
      <c r="A44" s="7"/>
      <c r="B44" s="71"/>
      <c r="C44" s="117" t="s">
        <v>454</v>
      </c>
      <c r="D44" s="118"/>
      <c r="E44" s="40"/>
      <c r="F44" s="53"/>
      <c r="G44" s="54" t="str">
        <f>IFERROR(AVERAGE(G8:G43),"")</f>
        <v/>
      </c>
      <c r="H44" s="54"/>
      <c r="I44" s="54">
        <f>COUNTIF(I8:I43,"Tuntas")</f>
        <v>0</v>
      </c>
    </row>
    <row r="45" spans="1:9" x14ac:dyDescent="0.2">
      <c r="A45" s="90" t="s">
        <v>465</v>
      </c>
      <c r="B45" s="87" t="s">
        <v>464</v>
      </c>
      <c r="C45" s="76"/>
      <c r="D45" s="72"/>
      <c r="E45" s="72"/>
      <c r="F45" s="7"/>
      <c r="G45" s="94"/>
      <c r="H45" s="94"/>
    </row>
    <row r="46" spans="1:9" x14ac:dyDescent="0.2">
      <c r="A46" s="91">
        <v>25</v>
      </c>
      <c r="B46" s="88" t="s">
        <v>459</v>
      </c>
      <c r="C46" s="73" t="s">
        <v>8</v>
      </c>
      <c r="D46" s="7">
        <f>SUM(D8:D43)</f>
        <v>15</v>
      </c>
      <c r="E46" s="7"/>
      <c r="F46" s="69"/>
      <c r="G46" s="18" t="s">
        <v>471</v>
      </c>
    </row>
    <row r="47" spans="1:9" x14ac:dyDescent="0.2">
      <c r="A47" s="91">
        <v>60</v>
      </c>
      <c r="B47" s="88" t="s">
        <v>460</v>
      </c>
      <c r="C47" s="73" t="s">
        <v>9</v>
      </c>
      <c r="D47" s="7">
        <f>COUNTIF(D8:D43,"p")</f>
        <v>21</v>
      </c>
      <c r="E47" s="7"/>
      <c r="F47" s="69"/>
      <c r="G47" s="18" t="s">
        <v>457</v>
      </c>
    </row>
    <row r="48" spans="1:9" x14ac:dyDescent="0.2">
      <c r="A48" s="91">
        <v>70</v>
      </c>
      <c r="B48" s="88" t="s">
        <v>461</v>
      </c>
      <c r="C48" s="23" t="s">
        <v>10</v>
      </c>
      <c r="D48" s="20">
        <f>SUM(D46:D47)</f>
        <v>36</v>
      </c>
      <c r="E48" s="20"/>
      <c r="F48" s="69"/>
    </row>
    <row r="49" spans="1:9" x14ac:dyDescent="0.2">
      <c r="A49" s="92">
        <v>80</v>
      </c>
      <c r="B49" s="88" t="s">
        <v>462</v>
      </c>
      <c r="C49" s="109" t="s">
        <v>472</v>
      </c>
    </row>
    <row r="50" spans="1:9" x14ac:dyDescent="0.2">
      <c r="A50" s="92">
        <v>90</v>
      </c>
      <c r="B50" s="89" t="s">
        <v>463</v>
      </c>
      <c r="C50" s="109" t="s">
        <v>473</v>
      </c>
      <c r="G50" s="95"/>
      <c r="H50" s="94"/>
    </row>
    <row r="55" spans="1:9" ht="15" x14ac:dyDescent="0.2">
      <c r="A55" s="1" t="s">
        <v>4</v>
      </c>
      <c r="B55" s="25"/>
    </row>
    <row r="56" spans="1:9" ht="15" x14ac:dyDescent="0.2">
      <c r="A56" s="3" t="s">
        <v>0</v>
      </c>
      <c r="B56" s="25"/>
      <c r="E56" s="97" t="s">
        <v>467</v>
      </c>
      <c r="F56" s="98"/>
      <c r="G56" s="99"/>
    </row>
    <row r="57" spans="1:9" x14ac:dyDescent="0.2">
      <c r="A57" s="1" t="s">
        <v>20</v>
      </c>
      <c r="B57" s="2"/>
    </row>
    <row r="58" spans="1:9" x14ac:dyDescent="0.2">
      <c r="A58" s="1"/>
      <c r="B58" s="2"/>
    </row>
    <row r="59" spans="1:9" x14ac:dyDescent="0.2">
      <c r="A59" s="9"/>
      <c r="B59" s="23" t="s">
        <v>12</v>
      </c>
      <c r="C59" s="77" t="s">
        <v>18</v>
      </c>
      <c r="D59" s="23" t="s">
        <v>448</v>
      </c>
      <c r="E59" s="19" t="s">
        <v>223</v>
      </c>
      <c r="F59" s="69"/>
    </row>
    <row r="60" spans="1:9" ht="15" customHeight="1" x14ac:dyDescent="0.2">
      <c r="A60" s="125" t="s">
        <v>1</v>
      </c>
      <c r="B60" s="126"/>
      <c r="C60" s="129" t="s">
        <v>450</v>
      </c>
      <c r="D60" s="115" t="s">
        <v>6</v>
      </c>
      <c r="E60" s="115" t="s">
        <v>451</v>
      </c>
      <c r="F60" s="121" t="s">
        <v>452</v>
      </c>
      <c r="G60" s="122"/>
      <c r="H60" s="123"/>
      <c r="I60" s="115" t="s">
        <v>458</v>
      </c>
    </row>
    <row r="61" spans="1:9" ht="15" customHeight="1" x14ac:dyDescent="0.2">
      <c r="A61" s="8" t="s">
        <v>3</v>
      </c>
      <c r="B61" s="5" t="s">
        <v>2</v>
      </c>
      <c r="C61" s="130"/>
      <c r="D61" s="116"/>
      <c r="E61" s="116"/>
      <c r="F61" s="55" t="s">
        <v>449</v>
      </c>
      <c r="G61" s="70" t="s">
        <v>455</v>
      </c>
      <c r="H61" s="70" t="s">
        <v>453</v>
      </c>
      <c r="I61" s="116"/>
    </row>
    <row r="62" spans="1:9" ht="15.95" customHeight="1" x14ac:dyDescent="0.2">
      <c r="A62" s="11">
        <v>1</v>
      </c>
      <c r="B62" s="50" t="s">
        <v>235</v>
      </c>
      <c r="C62" s="100" t="s">
        <v>56</v>
      </c>
      <c r="D62" s="36">
        <v>1</v>
      </c>
      <c r="E62" s="61"/>
      <c r="F62" s="32"/>
      <c r="G62" s="93"/>
      <c r="H62" s="86" t="str">
        <f>IFERROR(VLOOKUP(G62,$A$99:$B$104,2,TRUE),"-")</f>
        <v>-</v>
      </c>
      <c r="I62" s="108" t="str">
        <f>IF(G62=0,"-",(IF(G62&lt;70,"Belum Tuntas","Tuntas")))</f>
        <v>-</v>
      </c>
    </row>
    <row r="63" spans="1:9" ht="15.95" customHeight="1" x14ac:dyDescent="0.2">
      <c r="A63" s="27">
        <v>2</v>
      </c>
      <c r="B63" s="49" t="s">
        <v>236</v>
      </c>
      <c r="C63" s="101" t="s">
        <v>57</v>
      </c>
      <c r="D63" s="37">
        <v>1</v>
      </c>
      <c r="E63" s="56"/>
      <c r="F63" s="30"/>
      <c r="G63" s="54"/>
      <c r="H63" s="86" t="str">
        <f t="shared" ref="H63:H97" si="2">IFERROR(VLOOKUP(G63,$A$99:$B$104,2,TRUE),"-")</f>
        <v>-</v>
      </c>
      <c r="I63" s="54" t="str">
        <f>IF(G63=0,"-",(IF(G63&lt;70,"Belum Tuntas","Tuntas")))</f>
        <v>-</v>
      </c>
    </row>
    <row r="64" spans="1:9" ht="15.95" customHeight="1" x14ac:dyDescent="0.2">
      <c r="A64" s="27">
        <v>3</v>
      </c>
      <c r="B64" s="49" t="s">
        <v>237</v>
      </c>
      <c r="C64" s="101" t="s">
        <v>58</v>
      </c>
      <c r="D64" s="37">
        <v>1</v>
      </c>
      <c r="E64" s="56"/>
      <c r="F64" s="33"/>
      <c r="G64" s="54"/>
      <c r="H64" s="86" t="str">
        <f t="shared" si="2"/>
        <v>-</v>
      </c>
      <c r="I64" s="54" t="str">
        <f t="shared" ref="I64:I97" si="3">IF(G64=0,"-",(IF(G64&lt;70,"Belum Tuntas","Tuntas")))</f>
        <v>-</v>
      </c>
    </row>
    <row r="65" spans="1:9" ht="15.95" customHeight="1" x14ac:dyDescent="0.2">
      <c r="A65" s="27">
        <v>4</v>
      </c>
      <c r="B65" s="49" t="s">
        <v>243</v>
      </c>
      <c r="C65" s="101" t="s">
        <v>59</v>
      </c>
      <c r="D65" s="37">
        <v>1</v>
      </c>
      <c r="E65" s="56"/>
      <c r="F65" s="30"/>
      <c r="G65" s="54"/>
      <c r="H65" s="86" t="str">
        <f t="shared" si="2"/>
        <v>-</v>
      </c>
      <c r="I65" s="54" t="str">
        <f t="shared" si="3"/>
        <v>-</v>
      </c>
    </row>
    <row r="66" spans="1:9" ht="15.95" customHeight="1" x14ac:dyDescent="0.2">
      <c r="A66" s="27">
        <v>5</v>
      </c>
      <c r="B66" s="49" t="s">
        <v>249</v>
      </c>
      <c r="C66" s="101" t="s">
        <v>60</v>
      </c>
      <c r="D66" s="37" t="s">
        <v>7</v>
      </c>
      <c r="E66" s="56"/>
      <c r="F66" s="33"/>
      <c r="G66" s="54"/>
      <c r="H66" s="86" t="str">
        <f t="shared" si="2"/>
        <v>-</v>
      </c>
      <c r="I66" s="54" t="str">
        <f t="shared" si="3"/>
        <v>-</v>
      </c>
    </row>
    <row r="67" spans="1:9" ht="15.95" customHeight="1" x14ac:dyDescent="0.2">
      <c r="A67" s="27">
        <v>6</v>
      </c>
      <c r="B67" s="49" t="s">
        <v>252</v>
      </c>
      <c r="C67" s="101" t="s">
        <v>61</v>
      </c>
      <c r="D67" s="37" t="s">
        <v>7</v>
      </c>
      <c r="E67" s="56"/>
      <c r="F67" s="30"/>
      <c r="G67" s="54"/>
      <c r="H67" s="86" t="str">
        <f t="shared" si="2"/>
        <v>-</v>
      </c>
      <c r="I67" s="54" t="str">
        <f t="shared" si="3"/>
        <v>-</v>
      </c>
    </row>
    <row r="68" spans="1:9" ht="15.95" customHeight="1" x14ac:dyDescent="0.2">
      <c r="A68" s="27">
        <v>7</v>
      </c>
      <c r="B68" s="49" t="s">
        <v>254</v>
      </c>
      <c r="C68" s="101" t="s">
        <v>62</v>
      </c>
      <c r="D68" s="37" t="s">
        <v>7</v>
      </c>
      <c r="E68" s="56"/>
      <c r="F68" s="30"/>
      <c r="G68" s="54"/>
      <c r="H68" s="86" t="str">
        <f t="shared" si="2"/>
        <v>-</v>
      </c>
      <c r="I68" s="54" t="str">
        <f t="shared" si="3"/>
        <v>-</v>
      </c>
    </row>
    <row r="69" spans="1:9" ht="15.95" customHeight="1" x14ac:dyDescent="0.2">
      <c r="A69" s="27">
        <v>8</v>
      </c>
      <c r="B69" s="49" t="s">
        <v>270</v>
      </c>
      <c r="C69" s="101" t="s">
        <v>229</v>
      </c>
      <c r="D69" s="37">
        <v>1</v>
      </c>
      <c r="E69" s="56"/>
      <c r="F69" s="33"/>
      <c r="G69" s="54"/>
      <c r="H69" s="86" t="str">
        <f t="shared" si="2"/>
        <v>-</v>
      </c>
      <c r="I69" s="54" t="str">
        <f t="shared" si="3"/>
        <v>-</v>
      </c>
    </row>
    <row r="70" spans="1:9" ht="15.95" customHeight="1" x14ac:dyDescent="0.2">
      <c r="A70" s="27">
        <v>9</v>
      </c>
      <c r="B70" s="49" t="s">
        <v>279</v>
      </c>
      <c r="C70" s="102" t="s">
        <v>63</v>
      </c>
      <c r="D70" s="40" t="s">
        <v>7</v>
      </c>
      <c r="E70" s="57"/>
      <c r="F70" s="30"/>
      <c r="G70" s="54"/>
      <c r="H70" s="86" t="str">
        <f t="shared" si="2"/>
        <v>-</v>
      </c>
      <c r="I70" s="54" t="str">
        <f t="shared" si="3"/>
        <v>-</v>
      </c>
    </row>
    <row r="71" spans="1:9" ht="15.95" customHeight="1" x14ac:dyDescent="0.2">
      <c r="A71" s="27">
        <v>10</v>
      </c>
      <c r="B71" s="49" t="s">
        <v>285</v>
      </c>
      <c r="C71" s="101" t="s">
        <v>64</v>
      </c>
      <c r="D71" s="37" t="s">
        <v>7</v>
      </c>
      <c r="E71" s="56"/>
      <c r="F71" s="30"/>
      <c r="G71" s="54"/>
      <c r="H71" s="86" t="str">
        <f t="shared" si="2"/>
        <v>-</v>
      </c>
      <c r="I71" s="54" t="str">
        <f t="shared" si="3"/>
        <v>-</v>
      </c>
    </row>
    <row r="72" spans="1:9" ht="15.95" customHeight="1" x14ac:dyDescent="0.2">
      <c r="A72" s="27">
        <v>11</v>
      </c>
      <c r="B72" s="49" t="s">
        <v>292</v>
      </c>
      <c r="C72" s="101" t="s">
        <v>65</v>
      </c>
      <c r="D72" s="37" t="s">
        <v>7</v>
      </c>
      <c r="E72" s="56"/>
      <c r="F72" s="30"/>
      <c r="G72" s="54"/>
      <c r="H72" s="86" t="str">
        <f t="shared" si="2"/>
        <v>-</v>
      </c>
      <c r="I72" s="54" t="str">
        <f t="shared" si="3"/>
        <v>-</v>
      </c>
    </row>
    <row r="73" spans="1:9" ht="15.95" customHeight="1" x14ac:dyDescent="0.2">
      <c r="A73" s="27">
        <v>12</v>
      </c>
      <c r="B73" s="49" t="s">
        <v>298</v>
      </c>
      <c r="C73" s="101" t="s">
        <v>66</v>
      </c>
      <c r="D73" s="37" t="s">
        <v>7</v>
      </c>
      <c r="E73" s="56"/>
      <c r="F73" s="30"/>
      <c r="G73" s="54"/>
      <c r="H73" s="86" t="str">
        <f t="shared" si="2"/>
        <v>-</v>
      </c>
      <c r="I73" s="54" t="str">
        <f t="shared" si="3"/>
        <v>-</v>
      </c>
    </row>
    <row r="74" spans="1:9" ht="15.95" customHeight="1" x14ac:dyDescent="0.2">
      <c r="A74" s="27">
        <v>13</v>
      </c>
      <c r="B74" s="49" t="s">
        <v>302</v>
      </c>
      <c r="C74" s="101" t="s">
        <v>67</v>
      </c>
      <c r="D74" s="37">
        <v>1</v>
      </c>
      <c r="E74" s="56"/>
      <c r="F74" s="30"/>
      <c r="G74" s="54"/>
      <c r="H74" s="86" t="str">
        <f t="shared" si="2"/>
        <v>-</v>
      </c>
      <c r="I74" s="54" t="str">
        <f t="shared" si="3"/>
        <v>-</v>
      </c>
    </row>
    <row r="75" spans="1:9" ht="15.95" customHeight="1" x14ac:dyDescent="0.2">
      <c r="A75" s="27">
        <v>14</v>
      </c>
      <c r="B75" s="49" t="s">
        <v>306</v>
      </c>
      <c r="C75" s="101" t="s">
        <v>230</v>
      </c>
      <c r="D75" s="48" t="s">
        <v>7</v>
      </c>
      <c r="E75" s="58"/>
      <c r="F75" s="30"/>
      <c r="G75" s="54"/>
      <c r="H75" s="86" t="str">
        <f t="shared" si="2"/>
        <v>-</v>
      </c>
      <c r="I75" s="54" t="str">
        <f t="shared" si="3"/>
        <v>-</v>
      </c>
    </row>
    <row r="76" spans="1:9" ht="15.95" customHeight="1" x14ac:dyDescent="0.2">
      <c r="A76" s="27">
        <v>15</v>
      </c>
      <c r="B76" s="49" t="s">
        <v>309</v>
      </c>
      <c r="C76" s="101" t="s">
        <v>68</v>
      </c>
      <c r="D76" s="37" t="s">
        <v>7</v>
      </c>
      <c r="E76" s="56"/>
      <c r="F76" s="30"/>
      <c r="G76" s="54"/>
      <c r="H76" s="86" t="str">
        <f t="shared" si="2"/>
        <v>-</v>
      </c>
      <c r="I76" s="54" t="str">
        <f t="shared" si="3"/>
        <v>-</v>
      </c>
    </row>
    <row r="77" spans="1:9" ht="15.95" customHeight="1" x14ac:dyDescent="0.2">
      <c r="A77" s="27">
        <v>16</v>
      </c>
      <c r="B77" s="49" t="s">
        <v>313</v>
      </c>
      <c r="C77" s="101" t="s">
        <v>69</v>
      </c>
      <c r="D77" s="37">
        <v>1</v>
      </c>
      <c r="E77" s="56"/>
      <c r="F77" s="30"/>
      <c r="G77" s="54"/>
      <c r="H77" s="86" t="str">
        <f t="shared" si="2"/>
        <v>-</v>
      </c>
      <c r="I77" s="54" t="str">
        <f t="shared" si="3"/>
        <v>-</v>
      </c>
    </row>
    <row r="78" spans="1:9" ht="15.95" customHeight="1" x14ac:dyDescent="0.2">
      <c r="A78" s="27">
        <v>17</v>
      </c>
      <c r="B78" s="49" t="s">
        <v>320</v>
      </c>
      <c r="C78" s="101" t="s">
        <v>70</v>
      </c>
      <c r="D78" s="37">
        <v>1</v>
      </c>
      <c r="E78" s="56"/>
      <c r="F78" s="30"/>
      <c r="G78" s="54"/>
      <c r="H78" s="86" t="str">
        <f t="shared" si="2"/>
        <v>-</v>
      </c>
      <c r="I78" s="54" t="str">
        <f t="shared" si="3"/>
        <v>-</v>
      </c>
    </row>
    <row r="79" spans="1:9" ht="15.95" customHeight="1" x14ac:dyDescent="0.2">
      <c r="A79" s="27">
        <v>18</v>
      </c>
      <c r="B79" s="49" t="s">
        <v>325</v>
      </c>
      <c r="C79" s="101" t="s">
        <v>71</v>
      </c>
      <c r="D79" s="37">
        <v>1</v>
      </c>
      <c r="E79" s="56"/>
      <c r="F79" s="29"/>
      <c r="G79" s="54"/>
      <c r="H79" s="86" t="str">
        <f t="shared" si="2"/>
        <v>-</v>
      </c>
      <c r="I79" s="54" t="str">
        <f t="shared" si="3"/>
        <v>-</v>
      </c>
    </row>
    <row r="80" spans="1:9" ht="15.95" customHeight="1" x14ac:dyDescent="0.2">
      <c r="A80" s="27">
        <v>19</v>
      </c>
      <c r="B80" s="49" t="s">
        <v>339</v>
      </c>
      <c r="C80" s="101" t="s">
        <v>72</v>
      </c>
      <c r="D80" s="37" t="s">
        <v>7</v>
      </c>
      <c r="E80" s="56"/>
      <c r="F80" s="30"/>
      <c r="G80" s="54"/>
      <c r="H80" s="86" t="str">
        <f t="shared" si="2"/>
        <v>-</v>
      </c>
      <c r="I80" s="54" t="str">
        <f t="shared" si="3"/>
        <v>-</v>
      </c>
    </row>
    <row r="81" spans="1:9" ht="15.95" customHeight="1" x14ac:dyDescent="0.2">
      <c r="A81" s="27">
        <v>20</v>
      </c>
      <c r="B81" s="49" t="s">
        <v>340</v>
      </c>
      <c r="C81" s="101" t="s">
        <v>73</v>
      </c>
      <c r="D81" s="37">
        <v>1</v>
      </c>
      <c r="E81" s="56"/>
      <c r="F81" s="29"/>
      <c r="G81" s="54"/>
      <c r="H81" s="86" t="str">
        <f t="shared" si="2"/>
        <v>-</v>
      </c>
      <c r="I81" s="54" t="str">
        <f t="shared" si="3"/>
        <v>-</v>
      </c>
    </row>
    <row r="82" spans="1:9" ht="15.95" customHeight="1" x14ac:dyDescent="0.2">
      <c r="A82" s="27">
        <v>21</v>
      </c>
      <c r="B82" s="49" t="s">
        <v>343</v>
      </c>
      <c r="C82" s="101" t="s">
        <v>74</v>
      </c>
      <c r="D82" s="48" t="s">
        <v>7</v>
      </c>
      <c r="E82" s="58"/>
      <c r="F82" s="30"/>
      <c r="G82" s="54"/>
      <c r="H82" s="86" t="str">
        <f t="shared" si="2"/>
        <v>-</v>
      </c>
      <c r="I82" s="54" t="str">
        <f t="shared" si="3"/>
        <v>-</v>
      </c>
    </row>
    <row r="83" spans="1:9" ht="15.95" customHeight="1" x14ac:dyDescent="0.2">
      <c r="A83" s="27">
        <v>22</v>
      </c>
      <c r="B83" s="49" t="s">
        <v>357</v>
      </c>
      <c r="C83" s="102" t="s">
        <v>75</v>
      </c>
      <c r="D83" s="40" t="s">
        <v>7</v>
      </c>
      <c r="E83" s="57"/>
      <c r="F83" s="29"/>
      <c r="G83" s="54"/>
      <c r="H83" s="86" t="str">
        <f t="shared" si="2"/>
        <v>-</v>
      </c>
      <c r="I83" s="54" t="str">
        <f t="shared" si="3"/>
        <v>-</v>
      </c>
    </row>
    <row r="84" spans="1:9" ht="15.95" customHeight="1" x14ac:dyDescent="0.2">
      <c r="A84" s="27">
        <v>23</v>
      </c>
      <c r="B84" s="49" t="s">
        <v>361</v>
      </c>
      <c r="C84" s="101" t="s">
        <v>76</v>
      </c>
      <c r="D84" s="37" t="s">
        <v>7</v>
      </c>
      <c r="E84" s="56"/>
      <c r="F84" s="29"/>
      <c r="G84" s="54"/>
      <c r="H84" s="86" t="str">
        <f t="shared" si="2"/>
        <v>-</v>
      </c>
      <c r="I84" s="54" t="str">
        <f t="shared" si="3"/>
        <v>-</v>
      </c>
    </row>
    <row r="85" spans="1:9" ht="15.95" customHeight="1" x14ac:dyDescent="0.2">
      <c r="A85" s="27">
        <v>24</v>
      </c>
      <c r="B85" s="49" t="s">
        <v>363</v>
      </c>
      <c r="C85" s="101" t="s">
        <v>77</v>
      </c>
      <c r="D85" s="37" t="s">
        <v>7</v>
      </c>
      <c r="E85" s="56"/>
      <c r="F85" s="30"/>
      <c r="G85" s="54"/>
      <c r="H85" s="86" t="str">
        <f t="shared" si="2"/>
        <v>-</v>
      </c>
      <c r="I85" s="54" t="str">
        <f t="shared" si="3"/>
        <v>-</v>
      </c>
    </row>
    <row r="86" spans="1:9" ht="15.95" customHeight="1" x14ac:dyDescent="0.2">
      <c r="A86" s="27">
        <v>25</v>
      </c>
      <c r="B86" s="49" t="s">
        <v>368</v>
      </c>
      <c r="C86" s="101" t="s">
        <v>78</v>
      </c>
      <c r="D86" s="37">
        <v>1</v>
      </c>
      <c r="E86" s="56"/>
      <c r="F86" s="30"/>
      <c r="G86" s="54"/>
      <c r="H86" s="86" t="str">
        <f t="shared" si="2"/>
        <v>-</v>
      </c>
      <c r="I86" s="54" t="str">
        <f t="shared" si="3"/>
        <v>-</v>
      </c>
    </row>
    <row r="87" spans="1:9" ht="15.95" customHeight="1" x14ac:dyDescent="0.2">
      <c r="A87" s="27">
        <v>26</v>
      </c>
      <c r="B87" s="49" t="s">
        <v>377</v>
      </c>
      <c r="C87" s="101" t="s">
        <v>79</v>
      </c>
      <c r="D87" s="37">
        <v>1</v>
      </c>
      <c r="E87" s="56"/>
      <c r="F87" s="30"/>
      <c r="G87" s="54"/>
      <c r="H87" s="86" t="str">
        <f t="shared" si="2"/>
        <v>-</v>
      </c>
      <c r="I87" s="54" t="str">
        <f t="shared" si="3"/>
        <v>-</v>
      </c>
    </row>
    <row r="88" spans="1:9" ht="15.95" customHeight="1" x14ac:dyDescent="0.2">
      <c r="A88" s="27">
        <v>27</v>
      </c>
      <c r="B88" s="49" t="s">
        <v>388</v>
      </c>
      <c r="C88" s="101" t="s">
        <v>80</v>
      </c>
      <c r="D88" s="37" t="s">
        <v>7</v>
      </c>
      <c r="E88" s="56"/>
      <c r="F88" s="30"/>
      <c r="G88" s="54"/>
      <c r="H88" s="86" t="str">
        <f t="shared" si="2"/>
        <v>-</v>
      </c>
      <c r="I88" s="54" t="str">
        <f t="shared" si="3"/>
        <v>-</v>
      </c>
    </row>
    <row r="89" spans="1:9" ht="15.95" customHeight="1" x14ac:dyDescent="0.2">
      <c r="A89" s="27">
        <v>28</v>
      </c>
      <c r="B89" s="49" t="s">
        <v>391</v>
      </c>
      <c r="C89" s="101" t="s">
        <v>81</v>
      </c>
      <c r="D89" s="37" t="s">
        <v>7</v>
      </c>
      <c r="E89" s="56"/>
      <c r="F89" s="30"/>
      <c r="G89" s="54"/>
      <c r="H89" s="86" t="str">
        <f t="shared" si="2"/>
        <v>-</v>
      </c>
      <c r="I89" s="54" t="str">
        <f t="shared" si="3"/>
        <v>-</v>
      </c>
    </row>
    <row r="90" spans="1:9" ht="15.95" customHeight="1" x14ac:dyDescent="0.2">
      <c r="A90" s="27">
        <v>29</v>
      </c>
      <c r="B90" s="49" t="s">
        <v>396</v>
      </c>
      <c r="C90" s="102" t="s">
        <v>82</v>
      </c>
      <c r="D90" s="40" t="s">
        <v>7</v>
      </c>
      <c r="E90" s="57"/>
      <c r="F90" s="30"/>
      <c r="G90" s="54"/>
      <c r="H90" s="86" t="str">
        <f t="shared" si="2"/>
        <v>-</v>
      </c>
      <c r="I90" s="54" t="str">
        <f t="shared" si="3"/>
        <v>-</v>
      </c>
    </row>
    <row r="91" spans="1:9" ht="15.95" customHeight="1" x14ac:dyDescent="0.2">
      <c r="A91" s="27">
        <v>30</v>
      </c>
      <c r="B91" s="49" t="s">
        <v>400</v>
      </c>
      <c r="C91" s="101" t="s">
        <v>83</v>
      </c>
      <c r="D91" s="37" t="s">
        <v>7</v>
      </c>
      <c r="E91" s="56"/>
      <c r="F91" s="29"/>
      <c r="G91" s="54"/>
      <c r="H91" s="86" t="str">
        <f t="shared" si="2"/>
        <v>-</v>
      </c>
      <c r="I91" s="54" t="str">
        <f t="shared" si="3"/>
        <v>-</v>
      </c>
    </row>
    <row r="92" spans="1:9" ht="15.95" customHeight="1" x14ac:dyDescent="0.2">
      <c r="A92" s="27">
        <v>31</v>
      </c>
      <c r="B92" s="49" t="s">
        <v>403</v>
      </c>
      <c r="C92" s="102" t="s">
        <v>84</v>
      </c>
      <c r="D92" s="40" t="s">
        <v>7</v>
      </c>
      <c r="E92" s="57"/>
      <c r="F92" s="30"/>
      <c r="G92" s="54"/>
      <c r="H92" s="86" t="str">
        <f t="shared" si="2"/>
        <v>-</v>
      </c>
      <c r="I92" s="54" t="str">
        <f t="shared" si="3"/>
        <v>-</v>
      </c>
    </row>
    <row r="93" spans="1:9" ht="15.95" customHeight="1" x14ac:dyDescent="0.2">
      <c r="A93" s="27">
        <v>32</v>
      </c>
      <c r="B93" s="49" t="s">
        <v>405</v>
      </c>
      <c r="C93" s="101" t="s">
        <v>85</v>
      </c>
      <c r="D93" s="37" t="s">
        <v>7</v>
      </c>
      <c r="E93" s="56"/>
      <c r="F93" s="30"/>
      <c r="G93" s="54"/>
      <c r="H93" s="86" t="str">
        <f t="shared" si="2"/>
        <v>-</v>
      </c>
      <c r="I93" s="54" t="str">
        <f t="shared" si="3"/>
        <v>-</v>
      </c>
    </row>
    <row r="94" spans="1:9" ht="15.95" customHeight="1" x14ac:dyDescent="0.2">
      <c r="A94" s="27">
        <v>33</v>
      </c>
      <c r="B94" s="49" t="s">
        <v>414</v>
      </c>
      <c r="C94" s="102" t="s">
        <v>86</v>
      </c>
      <c r="D94" s="40" t="s">
        <v>7</v>
      </c>
      <c r="E94" s="57"/>
      <c r="F94" s="30"/>
      <c r="G94" s="54"/>
      <c r="H94" s="86" t="str">
        <f t="shared" si="2"/>
        <v>-</v>
      </c>
      <c r="I94" s="54" t="str">
        <f t="shared" si="3"/>
        <v>-</v>
      </c>
    </row>
    <row r="95" spans="1:9" ht="15.95" customHeight="1" x14ac:dyDescent="0.2">
      <c r="A95" s="27">
        <v>34</v>
      </c>
      <c r="B95" s="49" t="s">
        <v>423</v>
      </c>
      <c r="C95" s="101" t="s">
        <v>87</v>
      </c>
      <c r="D95" s="37">
        <v>1</v>
      </c>
      <c r="E95" s="56"/>
      <c r="F95" s="30"/>
      <c r="G95" s="54"/>
      <c r="H95" s="86" t="str">
        <f t="shared" si="2"/>
        <v>-</v>
      </c>
      <c r="I95" s="54" t="str">
        <f t="shared" si="3"/>
        <v>-</v>
      </c>
    </row>
    <row r="96" spans="1:9" ht="15.95" customHeight="1" x14ac:dyDescent="0.2">
      <c r="A96" s="27">
        <v>35</v>
      </c>
      <c r="B96" s="49" t="s">
        <v>432</v>
      </c>
      <c r="C96" s="101" t="s">
        <v>88</v>
      </c>
      <c r="D96" s="37">
        <v>1</v>
      </c>
      <c r="E96" s="56"/>
      <c r="F96" s="30"/>
      <c r="G96" s="54"/>
      <c r="H96" s="86" t="str">
        <f t="shared" si="2"/>
        <v>-</v>
      </c>
      <c r="I96" s="54" t="str">
        <f t="shared" si="3"/>
        <v>-</v>
      </c>
    </row>
    <row r="97" spans="1:9" ht="15.95" customHeight="1" x14ac:dyDescent="0.2">
      <c r="A97" s="27">
        <v>36</v>
      </c>
      <c r="B97" s="49" t="s">
        <v>439</v>
      </c>
      <c r="C97" s="102" t="s">
        <v>89</v>
      </c>
      <c r="D97" s="40" t="s">
        <v>7</v>
      </c>
      <c r="E97" s="57"/>
      <c r="F97" s="33"/>
      <c r="G97" s="54"/>
      <c r="H97" s="86" t="str">
        <f t="shared" si="2"/>
        <v>-</v>
      </c>
      <c r="I97" s="54" t="str">
        <f t="shared" si="3"/>
        <v>-</v>
      </c>
    </row>
    <row r="98" spans="1:9" ht="15.95" customHeight="1" x14ac:dyDescent="0.2">
      <c r="A98" s="7"/>
      <c r="B98" s="71"/>
      <c r="C98" s="117" t="s">
        <v>454</v>
      </c>
      <c r="D98" s="118"/>
      <c r="E98" s="40"/>
      <c r="F98" s="53"/>
      <c r="G98" s="54" t="str">
        <f>IFERROR(AVERAGE(G62:G97),"")</f>
        <v/>
      </c>
      <c r="H98" s="54"/>
      <c r="I98" s="54">
        <f>COUNTIF(I62:I97,"Tuntas")</f>
        <v>0</v>
      </c>
    </row>
    <row r="99" spans="1:9" x14ac:dyDescent="0.2">
      <c r="A99" s="90" t="s">
        <v>465</v>
      </c>
      <c r="B99" s="87" t="s">
        <v>464</v>
      </c>
      <c r="C99" s="76"/>
      <c r="D99" s="72"/>
      <c r="E99" s="72"/>
      <c r="F99" s="7"/>
      <c r="G99" s="94"/>
      <c r="H99" s="94"/>
    </row>
    <row r="100" spans="1:9" x14ac:dyDescent="0.2">
      <c r="A100" s="91">
        <v>25</v>
      </c>
      <c r="B100" s="88" t="s">
        <v>459</v>
      </c>
      <c r="C100" s="73" t="s">
        <v>8</v>
      </c>
      <c r="D100" s="7">
        <f>SUM(D62:D97)</f>
        <v>14</v>
      </c>
      <c r="E100" s="7"/>
      <c r="F100" s="69"/>
      <c r="G100" s="18" t="s">
        <v>471</v>
      </c>
    </row>
    <row r="101" spans="1:9" x14ac:dyDescent="0.2">
      <c r="A101" s="91">
        <v>60</v>
      </c>
      <c r="B101" s="88" t="s">
        <v>460</v>
      </c>
      <c r="C101" s="73" t="s">
        <v>9</v>
      </c>
      <c r="D101" s="7">
        <f>COUNTIF(D62:D97,"p")</f>
        <v>22</v>
      </c>
      <c r="E101" s="7"/>
      <c r="F101" s="69"/>
      <c r="G101" s="18" t="s">
        <v>457</v>
      </c>
    </row>
    <row r="102" spans="1:9" x14ac:dyDescent="0.2">
      <c r="A102" s="91">
        <v>70</v>
      </c>
      <c r="B102" s="88" t="s">
        <v>461</v>
      </c>
      <c r="C102" s="23" t="s">
        <v>10</v>
      </c>
      <c r="D102" s="20">
        <f>SUM(D100:D101)</f>
        <v>36</v>
      </c>
      <c r="E102" s="20"/>
      <c r="F102" s="69"/>
    </row>
    <row r="103" spans="1:9" x14ac:dyDescent="0.2">
      <c r="A103" s="92">
        <v>80</v>
      </c>
      <c r="B103" s="88" t="s">
        <v>462</v>
      </c>
      <c r="C103" s="109" t="s">
        <v>472</v>
      </c>
    </row>
    <row r="104" spans="1:9" x14ac:dyDescent="0.2">
      <c r="A104" s="92">
        <v>90</v>
      </c>
      <c r="B104" s="89" t="s">
        <v>463</v>
      </c>
      <c r="C104" s="109" t="s">
        <v>473</v>
      </c>
      <c r="G104" s="95"/>
    </row>
    <row r="109" spans="1:9" ht="15" x14ac:dyDescent="0.2">
      <c r="A109" s="1" t="s">
        <v>4</v>
      </c>
      <c r="B109" s="25"/>
    </row>
    <row r="110" spans="1:9" ht="15" x14ac:dyDescent="0.2">
      <c r="A110" s="3" t="s">
        <v>0</v>
      </c>
      <c r="B110" s="25"/>
      <c r="E110" s="97" t="s">
        <v>467</v>
      </c>
      <c r="F110" s="98"/>
      <c r="G110" s="99"/>
    </row>
    <row r="111" spans="1:9" x14ac:dyDescent="0.2">
      <c r="A111" s="1" t="s">
        <v>20</v>
      </c>
      <c r="B111" s="2"/>
    </row>
    <row r="112" spans="1:9" x14ac:dyDescent="0.2">
      <c r="A112" s="1"/>
      <c r="B112" s="2"/>
    </row>
    <row r="113" spans="1:9" x14ac:dyDescent="0.2">
      <c r="A113" s="9"/>
      <c r="B113" s="23" t="s">
        <v>12</v>
      </c>
      <c r="C113" s="77" t="s">
        <v>17</v>
      </c>
      <c r="D113" s="23" t="s">
        <v>448</v>
      </c>
      <c r="E113" s="19" t="s">
        <v>224</v>
      </c>
      <c r="F113" s="69"/>
    </row>
    <row r="114" spans="1:9" ht="15" customHeight="1" x14ac:dyDescent="0.2">
      <c r="A114" s="125" t="s">
        <v>1</v>
      </c>
      <c r="B114" s="126"/>
      <c r="C114" s="129" t="s">
        <v>450</v>
      </c>
      <c r="D114" s="115" t="s">
        <v>6</v>
      </c>
      <c r="E114" s="115" t="s">
        <v>451</v>
      </c>
      <c r="F114" s="121" t="s">
        <v>452</v>
      </c>
      <c r="G114" s="122"/>
      <c r="H114" s="123"/>
      <c r="I114" s="115" t="s">
        <v>458</v>
      </c>
    </row>
    <row r="115" spans="1:9" ht="15" customHeight="1" x14ac:dyDescent="0.2">
      <c r="A115" s="8" t="s">
        <v>3</v>
      </c>
      <c r="B115" s="5" t="s">
        <v>2</v>
      </c>
      <c r="C115" s="130"/>
      <c r="D115" s="116"/>
      <c r="E115" s="116"/>
      <c r="F115" s="55" t="s">
        <v>449</v>
      </c>
      <c r="G115" s="70" t="s">
        <v>455</v>
      </c>
      <c r="H115" s="70" t="s">
        <v>453</v>
      </c>
      <c r="I115" s="116"/>
    </row>
    <row r="116" spans="1:9" ht="15.95" customHeight="1" x14ac:dyDescent="0.2">
      <c r="A116" s="11">
        <v>1</v>
      </c>
      <c r="B116" s="49" t="s">
        <v>239</v>
      </c>
      <c r="C116" s="100" t="s">
        <v>90</v>
      </c>
      <c r="D116" s="36">
        <v>1</v>
      </c>
      <c r="E116" s="61"/>
      <c r="F116" s="34"/>
      <c r="G116" s="93"/>
      <c r="H116" s="86" t="str">
        <f>IFERROR(VLOOKUP(G116,$A$153:$B$158,2,TRUE),"-")</f>
        <v>-</v>
      </c>
      <c r="I116" s="108" t="str">
        <f>IF(G116=0,"-",(IF(G116&lt;70,"Belum Tuntas","Tuntas")))</f>
        <v>-</v>
      </c>
    </row>
    <row r="117" spans="1:9" ht="15.95" customHeight="1" x14ac:dyDescent="0.2">
      <c r="A117" s="27">
        <v>2</v>
      </c>
      <c r="B117" s="49" t="s">
        <v>244</v>
      </c>
      <c r="C117" s="102" t="s">
        <v>91</v>
      </c>
      <c r="D117" s="40">
        <v>1</v>
      </c>
      <c r="E117" s="57"/>
      <c r="F117" s="30"/>
      <c r="G117" s="54"/>
      <c r="H117" s="86" t="str">
        <f t="shared" ref="H117:H151" si="4">IFERROR(VLOOKUP(G117,$A$153:$B$158,2,TRUE),"-")</f>
        <v>-</v>
      </c>
      <c r="I117" s="54" t="str">
        <f>IF(G117=0,"-",(IF(G117&lt;70,"Belum Tuntas","Tuntas")))</f>
        <v>-</v>
      </c>
    </row>
    <row r="118" spans="1:9" ht="15.95" customHeight="1" x14ac:dyDescent="0.2">
      <c r="A118" s="27">
        <v>3</v>
      </c>
      <c r="B118" s="49" t="s">
        <v>258</v>
      </c>
      <c r="C118" s="101" t="s">
        <v>92</v>
      </c>
      <c r="D118" s="37">
        <v>1</v>
      </c>
      <c r="E118" s="56"/>
      <c r="F118" s="30"/>
      <c r="G118" s="54"/>
      <c r="H118" s="86" t="str">
        <f t="shared" si="4"/>
        <v>-</v>
      </c>
      <c r="I118" s="54" t="str">
        <f t="shared" ref="I118:I151" si="5">IF(G118=0,"-",(IF(G118&lt;70,"Belum Tuntas","Tuntas")))</f>
        <v>-</v>
      </c>
    </row>
    <row r="119" spans="1:9" ht="15.95" customHeight="1" x14ac:dyDescent="0.2">
      <c r="A119" s="27">
        <v>4</v>
      </c>
      <c r="B119" s="49" t="s">
        <v>263</v>
      </c>
      <c r="C119" s="101" t="s">
        <v>93</v>
      </c>
      <c r="D119" s="37" t="s">
        <v>7</v>
      </c>
      <c r="E119" s="56"/>
      <c r="F119" s="30"/>
      <c r="G119" s="54"/>
      <c r="H119" s="86" t="str">
        <f t="shared" si="4"/>
        <v>-</v>
      </c>
      <c r="I119" s="54" t="str">
        <f t="shared" si="5"/>
        <v>-</v>
      </c>
    </row>
    <row r="120" spans="1:9" ht="15.95" customHeight="1" x14ac:dyDescent="0.2">
      <c r="A120" s="27">
        <v>5</v>
      </c>
      <c r="B120" s="49" t="s">
        <v>266</v>
      </c>
      <c r="C120" s="101" t="s">
        <v>94</v>
      </c>
      <c r="D120" s="37" t="s">
        <v>7</v>
      </c>
      <c r="E120" s="56"/>
      <c r="F120" s="29"/>
      <c r="G120" s="54"/>
      <c r="H120" s="86" t="str">
        <f t="shared" si="4"/>
        <v>-</v>
      </c>
      <c r="I120" s="54" t="str">
        <f t="shared" si="5"/>
        <v>-</v>
      </c>
    </row>
    <row r="121" spans="1:9" ht="15.95" customHeight="1" x14ac:dyDescent="0.2">
      <c r="A121" s="27">
        <v>6</v>
      </c>
      <c r="B121" s="49" t="s">
        <v>271</v>
      </c>
      <c r="C121" s="101" t="s">
        <v>95</v>
      </c>
      <c r="D121" s="37" t="s">
        <v>7</v>
      </c>
      <c r="E121" s="56"/>
      <c r="F121" s="30"/>
      <c r="G121" s="54"/>
      <c r="H121" s="86" t="str">
        <f t="shared" si="4"/>
        <v>-</v>
      </c>
      <c r="I121" s="54" t="str">
        <f t="shared" si="5"/>
        <v>-</v>
      </c>
    </row>
    <row r="122" spans="1:9" ht="15.95" customHeight="1" x14ac:dyDescent="0.2">
      <c r="A122" s="27">
        <v>7</v>
      </c>
      <c r="B122" s="49" t="s">
        <v>273</v>
      </c>
      <c r="C122" s="101" t="s">
        <v>96</v>
      </c>
      <c r="D122" s="37">
        <v>1</v>
      </c>
      <c r="E122" s="56"/>
      <c r="F122" s="31"/>
      <c r="G122" s="54"/>
      <c r="H122" s="86" t="str">
        <f t="shared" si="4"/>
        <v>-</v>
      </c>
      <c r="I122" s="54" t="str">
        <f t="shared" si="5"/>
        <v>-</v>
      </c>
    </row>
    <row r="123" spans="1:9" ht="15.95" customHeight="1" x14ac:dyDescent="0.2">
      <c r="A123" s="27">
        <v>8</v>
      </c>
      <c r="B123" s="49" t="s">
        <v>281</v>
      </c>
      <c r="C123" s="101" t="s">
        <v>97</v>
      </c>
      <c r="D123" s="37" t="s">
        <v>7</v>
      </c>
      <c r="E123" s="56"/>
      <c r="F123" s="30"/>
      <c r="G123" s="54"/>
      <c r="H123" s="86" t="str">
        <f t="shared" si="4"/>
        <v>-</v>
      </c>
      <c r="I123" s="54" t="str">
        <f t="shared" si="5"/>
        <v>-</v>
      </c>
    </row>
    <row r="124" spans="1:9" ht="15.95" customHeight="1" x14ac:dyDescent="0.2">
      <c r="A124" s="27">
        <v>9</v>
      </c>
      <c r="B124" s="49" t="s">
        <v>295</v>
      </c>
      <c r="C124" s="101" t="s">
        <v>98</v>
      </c>
      <c r="D124" s="37" t="s">
        <v>7</v>
      </c>
      <c r="E124" s="56"/>
      <c r="F124" s="30"/>
      <c r="G124" s="54"/>
      <c r="H124" s="86" t="str">
        <f t="shared" si="4"/>
        <v>-</v>
      </c>
      <c r="I124" s="54" t="str">
        <f t="shared" si="5"/>
        <v>-</v>
      </c>
    </row>
    <row r="125" spans="1:9" ht="15.95" customHeight="1" x14ac:dyDescent="0.2">
      <c r="A125" s="27">
        <v>10</v>
      </c>
      <c r="B125" s="49" t="s">
        <v>303</v>
      </c>
      <c r="C125" s="101" t="s">
        <v>468</v>
      </c>
      <c r="D125" s="37">
        <v>1</v>
      </c>
      <c r="E125" s="56"/>
      <c r="F125" s="30"/>
      <c r="G125" s="54"/>
      <c r="H125" s="86" t="str">
        <f t="shared" si="4"/>
        <v>-</v>
      </c>
      <c r="I125" s="54" t="str">
        <f t="shared" si="5"/>
        <v>-</v>
      </c>
    </row>
    <row r="126" spans="1:9" ht="15.95" customHeight="1" x14ac:dyDescent="0.2">
      <c r="A126" s="27">
        <v>11</v>
      </c>
      <c r="B126" s="49" t="s">
        <v>307</v>
      </c>
      <c r="C126" s="101" t="s">
        <v>99</v>
      </c>
      <c r="D126" s="37" t="s">
        <v>7</v>
      </c>
      <c r="E126" s="56"/>
      <c r="F126" s="30"/>
      <c r="G126" s="54"/>
      <c r="H126" s="86" t="str">
        <f t="shared" si="4"/>
        <v>-</v>
      </c>
      <c r="I126" s="54" t="str">
        <f t="shared" si="5"/>
        <v>-</v>
      </c>
    </row>
    <row r="127" spans="1:9" ht="15.95" customHeight="1" x14ac:dyDescent="0.2">
      <c r="A127" s="27">
        <v>12</v>
      </c>
      <c r="B127" s="49" t="s">
        <v>315</v>
      </c>
      <c r="C127" s="101" t="s">
        <v>100</v>
      </c>
      <c r="D127" s="37" t="s">
        <v>7</v>
      </c>
      <c r="E127" s="56"/>
      <c r="F127" s="31"/>
      <c r="G127" s="54"/>
      <c r="H127" s="86" t="str">
        <f t="shared" si="4"/>
        <v>-</v>
      </c>
      <c r="I127" s="54" t="str">
        <f t="shared" si="5"/>
        <v>-</v>
      </c>
    </row>
    <row r="128" spans="1:9" ht="15.95" customHeight="1" x14ac:dyDescent="0.2">
      <c r="A128" s="27">
        <v>13</v>
      </c>
      <c r="B128" s="49" t="s">
        <v>318</v>
      </c>
      <c r="C128" s="101" t="s">
        <v>101</v>
      </c>
      <c r="D128" s="37" t="s">
        <v>7</v>
      </c>
      <c r="E128" s="56"/>
      <c r="F128" s="30"/>
      <c r="G128" s="54"/>
      <c r="H128" s="86" t="str">
        <f t="shared" si="4"/>
        <v>-</v>
      </c>
      <c r="I128" s="54" t="str">
        <f t="shared" si="5"/>
        <v>-</v>
      </c>
    </row>
    <row r="129" spans="1:9" ht="15.95" customHeight="1" x14ac:dyDescent="0.2">
      <c r="A129" s="27">
        <v>14</v>
      </c>
      <c r="B129" s="49" t="s">
        <v>332</v>
      </c>
      <c r="C129" s="103" t="s">
        <v>102</v>
      </c>
      <c r="D129" s="39" t="s">
        <v>7</v>
      </c>
      <c r="E129" s="56"/>
      <c r="F129" s="30"/>
      <c r="G129" s="54"/>
      <c r="H129" s="86" t="str">
        <f t="shared" si="4"/>
        <v>-</v>
      </c>
      <c r="I129" s="54" t="str">
        <f t="shared" si="5"/>
        <v>-</v>
      </c>
    </row>
    <row r="130" spans="1:9" ht="15.95" customHeight="1" x14ac:dyDescent="0.2">
      <c r="A130" s="27">
        <v>15</v>
      </c>
      <c r="B130" s="49" t="s">
        <v>334</v>
      </c>
      <c r="C130" s="101" t="s">
        <v>103</v>
      </c>
      <c r="D130" s="37" t="s">
        <v>7</v>
      </c>
      <c r="E130" s="59"/>
      <c r="F130" s="30"/>
      <c r="G130" s="54"/>
      <c r="H130" s="86" t="str">
        <f t="shared" si="4"/>
        <v>-</v>
      </c>
      <c r="I130" s="54" t="str">
        <f t="shared" si="5"/>
        <v>-</v>
      </c>
    </row>
    <row r="131" spans="1:9" ht="15.95" customHeight="1" x14ac:dyDescent="0.2">
      <c r="A131" s="27">
        <v>16</v>
      </c>
      <c r="B131" s="49" t="s">
        <v>349</v>
      </c>
      <c r="C131" s="101" t="s">
        <v>104</v>
      </c>
      <c r="D131" s="37" t="s">
        <v>7</v>
      </c>
      <c r="E131" s="56"/>
      <c r="F131" s="30"/>
      <c r="G131" s="54"/>
      <c r="H131" s="86" t="str">
        <f t="shared" si="4"/>
        <v>-</v>
      </c>
      <c r="I131" s="54" t="str">
        <f t="shared" si="5"/>
        <v>-</v>
      </c>
    </row>
    <row r="132" spans="1:9" ht="15.95" customHeight="1" x14ac:dyDescent="0.2">
      <c r="A132" s="27">
        <v>17</v>
      </c>
      <c r="B132" s="49" t="s">
        <v>352</v>
      </c>
      <c r="C132" s="101" t="s">
        <v>105</v>
      </c>
      <c r="D132" s="37">
        <v>1</v>
      </c>
      <c r="E132" s="56"/>
      <c r="F132" s="30"/>
      <c r="G132" s="54"/>
      <c r="H132" s="86" t="str">
        <f t="shared" si="4"/>
        <v>-</v>
      </c>
      <c r="I132" s="54" t="str">
        <f t="shared" si="5"/>
        <v>-</v>
      </c>
    </row>
    <row r="133" spans="1:9" ht="15.95" customHeight="1" x14ac:dyDescent="0.2">
      <c r="A133" s="27">
        <v>18</v>
      </c>
      <c r="B133" s="49" t="s">
        <v>355</v>
      </c>
      <c r="C133" s="101" t="s">
        <v>106</v>
      </c>
      <c r="D133" s="37">
        <v>1</v>
      </c>
      <c r="E133" s="56"/>
      <c r="F133" s="29"/>
      <c r="G133" s="54"/>
      <c r="H133" s="86" t="str">
        <f t="shared" si="4"/>
        <v>-</v>
      </c>
      <c r="I133" s="54" t="str">
        <f t="shared" si="5"/>
        <v>-</v>
      </c>
    </row>
    <row r="134" spans="1:9" ht="15.95" customHeight="1" x14ac:dyDescent="0.2">
      <c r="A134" s="27">
        <v>19</v>
      </c>
      <c r="B134" s="49" t="s">
        <v>362</v>
      </c>
      <c r="C134" s="101" t="s">
        <v>107</v>
      </c>
      <c r="D134" s="37" t="s">
        <v>7</v>
      </c>
      <c r="E134" s="56"/>
      <c r="F134" s="30"/>
      <c r="G134" s="54"/>
      <c r="H134" s="86" t="str">
        <f t="shared" si="4"/>
        <v>-</v>
      </c>
      <c r="I134" s="54" t="str">
        <f t="shared" si="5"/>
        <v>-</v>
      </c>
    </row>
    <row r="135" spans="1:9" ht="15.95" customHeight="1" x14ac:dyDescent="0.2">
      <c r="A135" s="27">
        <v>20</v>
      </c>
      <c r="B135" s="49" t="s">
        <v>367</v>
      </c>
      <c r="C135" s="101" t="s">
        <v>108</v>
      </c>
      <c r="D135" s="37">
        <v>1</v>
      </c>
      <c r="E135" s="56"/>
      <c r="F135" s="30"/>
      <c r="G135" s="54"/>
      <c r="H135" s="86" t="str">
        <f t="shared" si="4"/>
        <v>-</v>
      </c>
      <c r="I135" s="54" t="str">
        <f t="shared" si="5"/>
        <v>-</v>
      </c>
    </row>
    <row r="136" spans="1:9" ht="15.95" customHeight="1" x14ac:dyDescent="0.2">
      <c r="A136" s="27">
        <v>21</v>
      </c>
      <c r="B136" s="49" t="s">
        <v>375</v>
      </c>
      <c r="C136" s="101" t="s">
        <v>109</v>
      </c>
      <c r="D136" s="37">
        <v>1</v>
      </c>
      <c r="E136" s="56"/>
      <c r="F136" s="30"/>
      <c r="G136" s="54"/>
      <c r="H136" s="86" t="str">
        <f t="shared" si="4"/>
        <v>-</v>
      </c>
      <c r="I136" s="54" t="str">
        <f t="shared" si="5"/>
        <v>-</v>
      </c>
    </row>
    <row r="137" spans="1:9" ht="15.95" customHeight="1" x14ac:dyDescent="0.2">
      <c r="A137" s="27">
        <v>22</v>
      </c>
      <c r="B137" s="49" t="s">
        <v>381</v>
      </c>
      <c r="C137" s="101" t="s">
        <v>110</v>
      </c>
      <c r="D137" s="37">
        <v>1</v>
      </c>
      <c r="E137" s="56"/>
      <c r="F137" s="30"/>
      <c r="G137" s="54"/>
      <c r="H137" s="86" t="str">
        <f t="shared" si="4"/>
        <v>-</v>
      </c>
      <c r="I137" s="54" t="str">
        <f t="shared" si="5"/>
        <v>-</v>
      </c>
    </row>
    <row r="138" spans="1:9" ht="15.95" customHeight="1" x14ac:dyDescent="0.2">
      <c r="A138" s="27">
        <v>23</v>
      </c>
      <c r="B138" s="49" t="s">
        <v>382</v>
      </c>
      <c r="C138" s="101" t="s">
        <v>111</v>
      </c>
      <c r="D138" s="37" t="s">
        <v>7</v>
      </c>
      <c r="E138" s="56"/>
      <c r="F138" s="29"/>
      <c r="G138" s="54"/>
      <c r="H138" s="86" t="str">
        <f t="shared" si="4"/>
        <v>-</v>
      </c>
      <c r="I138" s="54" t="str">
        <f t="shared" si="5"/>
        <v>-</v>
      </c>
    </row>
    <row r="139" spans="1:9" ht="15.95" customHeight="1" x14ac:dyDescent="0.2">
      <c r="A139" s="27">
        <v>24</v>
      </c>
      <c r="B139" s="49" t="s">
        <v>387</v>
      </c>
      <c r="C139" s="101" t="s">
        <v>112</v>
      </c>
      <c r="D139" s="37">
        <v>1</v>
      </c>
      <c r="E139" s="56"/>
      <c r="F139" s="30"/>
      <c r="G139" s="54"/>
      <c r="H139" s="86" t="str">
        <f t="shared" si="4"/>
        <v>-</v>
      </c>
      <c r="I139" s="54" t="str">
        <f t="shared" si="5"/>
        <v>-</v>
      </c>
    </row>
    <row r="140" spans="1:9" ht="15.95" customHeight="1" x14ac:dyDescent="0.2">
      <c r="A140" s="27">
        <v>25</v>
      </c>
      <c r="B140" s="49" t="s">
        <v>389</v>
      </c>
      <c r="C140" s="101" t="s">
        <v>113</v>
      </c>
      <c r="D140" s="37">
        <v>1</v>
      </c>
      <c r="E140" s="56"/>
      <c r="F140" s="30"/>
      <c r="G140" s="54"/>
      <c r="H140" s="86" t="str">
        <f t="shared" si="4"/>
        <v>-</v>
      </c>
      <c r="I140" s="54" t="str">
        <f t="shared" si="5"/>
        <v>-</v>
      </c>
    </row>
    <row r="141" spans="1:9" ht="15.95" customHeight="1" x14ac:dyDescent="0.2">
      <c r="A141" s="27">
        <v>26</v>
      </c>
      <c r="B141" s="49" t="s">
        <v>402</v>
      </c>
      <c r="C141" s="101" t="s">
        <v>114</v>
      </c>
      <c r="D141" s="37" t="s">
        <v>7</v>
      </c>
      <c r="E141" s="56"/>
      <c r="F141" s="30"/>
      <c r="G141" s="54"/>
      <c r="H141" s="86" t="str">
        <f t="shared" si="4"/>
        <v>-</v>
      </c>
      <c r="I141" s="54" t="str">
        <f t="shared" si="5"/>
        <v>-</v>
      </c>
    </row>
    <row r="142" spans="1:9" ht="15.95" customHeight="1" x14ac:dyDescent="0.2">
      <c r="A142" s="27">
        <v>27</v>
      </c>
      <c r="B142" s="49" t="s">
        <v>408</v>
      </c>
      <c r="C142" s="101" t="s">
        <v>115</v>
      </c>
      <c r="D142" s="37" t="s">
        <v>7</v>
      </c>
      <c r="E142" s="56"/>
      <c r="F142" s="30"/>
      <c r="G142" s="54"/>
      <c r="H142" s="86" t="str">
        <f t="shared" si="4"/>
        <v>-</v>
      </c>
      <c r="I142" s="54" t="str">
        <f t="shared" si="5"/>
        <v>-</v>
      </c>
    </row>
    <row r="143" spans="1:9" ht="15.95" customHeight="1" x14ac:dyDescent="0.2">
      <c r="A143" s="27">
        <v>28</v>
      </c>
      <c r="B143" s="49" t="s">
        <v>416</v>
      </c>
      <c r="C143" s="101" t="s">
        <v>116</v>
      </c>
      <c r="D143" s="37" t="s">
        <v>7</v>
      </c>
      <c r="E143" s="56"/>
      <c r="F143" s="30"/>
      <c r="G143" s="54"/>
      <c r="H143" s="86" t="str">
        <f t="shared" si="4"/>
        <v>-</v>
      </c>
      <c r="I143" s="54" t="str">
        <f t="shared" si="5"/>
        <v>-</v>
      </c>
    </row>
    <row r="144" spans="1:9" ht="15.95" customHeight="1" x14ac:dyDescent="0.2">
      <c r="A144" s="27">
        <v>29</v>
      </c>
      <c r="B144" s="49" t="s">
        <v>422</v>
      </c>
      <c r="C144" s="101" t="s">
        <v>117</v>
      </c>
      <c r="D144" s="37" t="s">
        <v>7</v>
      </c>
      <c r="E144" s="56"/>
      <c r="F144" s="30"/>
      <c r="G144" s="54"/>
      <c r="H144" s="86" t="str">
        <f t="shared" si="4"/>
        <v>-</v>
      </c>
      <c r="I144" s="54" t="str">
        <f t="shared" si="5"/>
        <v>-</v>
      </c>
    </row>
    <row r="145" spans="1:13" ht="15.95" customHeight="1" x14ac:dyDescent="0.2">
      <c r="A145" s="27">
        <v>30</v>
      </c>
      <c r="B145" s="49" t="s">
        <v>431</v>
      </c>
      <c r="C145" s="101" t="s">
        <v>118</v>
      </c>
      <c r="D145" s="37" t="s">
        <v>7</v>
      </c>
      <c r="E145" s="56"/>
      <c r="F145" s="30"/>
      <c r="G145" s="54"/>
      <c r="H145" s="86" t="str">
        <f t="shared" si="4"/>
        <v>-</v>
      </c>
      <c r="I145" s="54" t="str">
        <f t="shared" si="5"/>
        <v>-</v>
      </c>
    </row>
    <row r="146" spans="1:13" ht="15.95" customHeight="1" x14ac:dyDescent="0.2">
      <c r="A146" s="27">
        <v>31</v>
      </c>
      <c r="B146" s="49" t="s">
        <v>434</v>
      </c>
      <c r="C146" s="101" t="s">
        <v>119</v>
      </c>
      <c r="D146" s="37" t="s">
        <v>7</v>
      </c>
      <c r="E146" s="56"/>
      <c r="F146" s="30"/>
      <c r="G146" s="54"/>
      <c r="H146" s="86" t="str">
        <f t="shared" si="4"/>
        <v>-</v>
      </c>
      <c r="I146" s="54" t="str">
        <f t="shared" si="5"/>
        <v>-</v>
      </c>
    </row>
    <row r="147" spans="1:13" ht="15.95" customHeight="1" x14ac:dyDescent="0.2">
      <c r="A147" s="27">
        <v>32</v>
      </c>
      <c r="B147" s="49" t="s">
        <v>435</v>
      </c>
      <c r="C147" s="101" t="s">
        <v>120</v>
      </c>
      <c r="D147" s="37" t="s">
        <v>7</v>
      </c>
      <c r="E147" s="56"/>
      <c r="F147" s="30"/>
      <c r="G147" s="54"/>
      <c r="H147" s="86" t="str">
        <f t="shared" si="4"/>
        <v>-</v>
      </c>
      <c r="I147" s="54" t="str">
        <f t="shared" si="5"/>
        <v>-</v>
      </c>
      <c r="J147" s="24"/>
      <c r="K147" s="24"/>
      <c r="L147" s="24"/>
      <c r="M147" s="24"/>
    </row>
    <row r="148" spans="1:13" ht="15.95" customHeight="1" x14ac:dyDescent="0.2">
      <c r="A148" s="27">
        <v>33</v>
      </c>
      <c r="B148" s="49" t="s">
        <v>436</v>
      </c>
      <c r="C148" s="101" t="s">
        <v>121</v>
      </c>
      <c r="D148" s="37" t="s">
        <v>7</v>
      </c>
      <c r="E148" s="56"/>
      <c r="F148" s="30"/>
      <c r="G148" s="54"/>
      <c r="H148" s="86" t="str">
        <f t="shared" si="4"/>
        <v>-</v>
      </c>
      <c r="I148" s="54" t="str">
        <f t="shared" si="5"/>
        <v>-</v>
      </c>
      <c r="J148" s="24"/>
      <c r="K148" s="24"/>
      <c r="L148" s="24"/>
      <c r="M148" s="24"/>
    </row>
    <row r="149" spans="1:13" ht="15.95" customHeight="1" x14ac:dyDescent="0.2">
      <c r="A149" s="27">
        <v>34</v>
      </c>
      <c r="B149" s="49" t="s">
        <v>443</v>
      </c>
      <c r="C149" s="101" t="s">
        <v>19</v>
      </c>
      <c r="D149" s="37" t="s">
        <v>7</v>
      </c>
      <c r="E149" s="56"/>
      <c r="F149" s="30"/>
      <c r="G149" s="54"/>
      <c r="H149" s="86" t="str">
        <f t="shared" si="4"/>
        <v>-</v>
      </c>
      <c r="I149" s="54" t="str">
        <f t="shared" si="5"/>
        <v>-</v>
      </c>
      <c r="J149" s="24"/>
      <c r="K149" s="24"/>
      <c r="L149" s="24"/>
      <c r="M149" s="24"/>
    </row>
    <row r="150" spans="1:13" ht="15.95" customHeight="1" x14ac:dyDescent="0.2">
      <c r="A150" s="27">
        <v>35</v>
      </c>
      <c r="B150" s="49" t="s">
        <v>446</v>
      </c>
      <c r="C150" s="101" t="s">
        <v>122</v>
      </c>
      <c r="D150" s="37">
        <v>1</v>
      </c>
      <c r="E150" s="56"/>
      <c r="F150" s="30"/>
      <c r="G150" s="54"/>
      <c r="H150" s="86" t="str">
        <f t="shared" si="4"/>
        <v>-</v>
      </c>
      <c r="I150" s="54" t="str">
        <f t="shared" si="5"/>
        <v>-</v>
      </c>
      <c r="J150" s="24"/>
      <c r="K150" s="24"/>
      <c r="L150" s="24"/>
      <c r="M150" s="24"/>
    </row>
    <row r="151" spans="1:13" ht="15.95" customHeight="1" x14ac:dyDescent="0.2">
      <c r="A151" s="27">
        <v>36</v>
      </c>
      <c r="B151" s="49" t="s">
        <v>446</v>
      </c>
      <c r="C151" s="74" t="s">
        <v>122</v>
      </c>
      <c r="D151" s="37">
        <v>1</v>
      </c>
      <c r="E151" s="56"/>
      <c r="F151" s="30"/>
      <c r="G151" s="54"/>
      <c r="H151" s="86" t="str">
        <f t="shared" si="4"/>
        <v>-</v>
      </c>
      <c r="I151" s="54" t="str">
        <f t="shared" si="5"/>
        <v>-</v>
      </c>
      <c r="J151" s="24"/>
      <c r="K151" s="24"/>
      <c r="L151" s="24"/>
      <c r="M151" s="24"/>
    </row>
    <row r="152" spans="1:13" ht="15.95" customHeight="1" x14ac:dyDescent="0.2">
      <c r="A152" s="6"/>
      <c r="B152" s="85"/>
      <c r="C152" s="124" t="s">
        <v>456</v>
      </c>
      <c r="D152" s="124"/>
      <c r="E152" s="75"/>
      <c r="F152" s="53"/>
      <c r="G152" s="54" t="str">
        <f>IFERROR(AVERAGE(G116:G151),"")</f>
        <v/>
      </c>
      <c r="H152" s="54"/>
      <c r="I152" s="54">
        <f>COUNTIF(I116:I151,"Tuntas")</f>
        <v>0</v>
      </c>
      <c r="J152" s="24"/>
      <c r="K152" s="24"/>
      <c r="L152" s="24"/>
      <c r="M152" s="24"/>
    </row>
    <row r="153" spans="1:13" x14ac:dyDescent="0.2">
      <c r="A153" s="90" t="s">
        <v>465</v>
      </c>
      <c r="B153" s="87" t="s">
        <v>464</v>
      </c>
      <c r="C153" s="84"/>
      <c r="D153" s="6"/>
      <c r="E153" s="6"/>
      <c r="F153" s="6"/>
      <c r="J153" s="24"/>
      <c r="K153" s="24"/>
      <c r="L153" s="24"/>
      <c r="M153" s="24"/>
    </row>
    <row r="154" spans="1:13" x14ac:dyDescent="0.2">
      <c r="A154" s="91">
        <v>25</v>
      </c>
      <c r="B154" s="88" t="s">
        <v>459</v>
      </c>
      <c r="C154" s="73" t="s">
        <v>8</v>
      </c>
      <c r="D154" s="7">
        <f>SUM(D116:D151)</f>
        <v>14</v>
      </c>
      <c r="E154" s="7"/>
      <c r="F154" s="69"/>
      <c r="G154" s="18" t="s">
        <v>471</v>
      </c>
    </row>
    <row r="155" spans="1:13" x14ac:dyDescent="0.2">
      <c r="A155" s="91">
        <v>60</v>
      </c>
      <c r="B155" s="88" t="s">
        <v>460</v>
      </c>
      <c r="C155" s="73" t="s">
        <v>9</v>
      </c>
      <c r="D155" s="7">
        <f>COUNTIF(D116:D153,"p")</f>
        <v>22</v>
      </c>
      <c r="E155" s="7"/>
      <c r="F155" s="69"/>
      <c r="G155" s="18" t="s">
        <v>457</v>
      </c>
    </row>
    <row r="156" spans="1:13" x14ac:dyDescent="0.2">
      <c r="A156" s="91">
        <v>70</v>
      </c>
      <c r="B156" s="88" t="s">
        <v>461</v>
      </c>
      <c r="C156" s="23" t="s">
        <v>10</v>
      </c>
      <c r="D156" s="20">
        <f>SUM(D154:D155)</f>
        <v>36</v>
      </c>
      <c r="E156" s="20"/>
      <c r="F156" s="69"/>
    </row>
    <row r="157" spans="1:13" x14ac:dyDescent="0.2">
      <c r="A157" s="92">
        <v>80</v>
      </c>
      <c r="B157" s="88" t="s">
        <v>462</v>
      </c>
      <c r="C157" s="109" t="s">
        <v>472</v>
      </c>
    </row>
    <row r="158" spans="1:13" x14ac:dyDescent="0.2">
      <c r="A158" s="92">
        <v>90</v>
      </c>
      <c r="B158" s="89" t="s">
        <v>463</v>
      </c>
      <c r="C158" s="109" t="s">
        <v>473</v>
      </c>
      <c r="G158" s="95"/>
    </row>
    <row r="163" spans="1:9" ht="15" x14ac:dyDescent="0.2">
      <c r="A163" s="1" t="s">
        <v>4</v>
      </c>
      <c r="B163" s="25"/>
    </row>
    <row r="164" spans="1:9" ht="15" x14ac:dyDescent="0.2">
      <c r="A164" s="3" t="s">
        <v>0</v>
      </c>
      <c r="B164" s="25"/>
      <c r="E164" s="97" t="s">
        <v>467</v>
      </c>
      <c r="F164" s="98" t="s">
        <v>475</v>
      </c>
      <c r="G164" s="99"/>
    </row>
    <row r="165" spans="1:9" x14ac:dyDescent="0.2">
      <c r="A165" s="1" t="s">
        <v>20</v>
      </c>
      <c r="B165" s="2"/>
    </row>
    <row r="166" spans="1:9" x14ac:dyDescent="0.2">
      <c r="A166" s="1"/>
      <c r="B166" s="2"/>
    </row>
    <row r="167" spans="1:9" x14ac:dyDescent="0.2">
      <c r="A167" s="9"/>
      <c r="B167" s="23" t="s">
        <v>12</v>
      </c>
      <c r="C167" s="22" t="s">
        <v>16</v>
      </c>
      <c r="D167" s="23" t="s">
        <v>448</v>
      </c>
      <c r="E167" s="19" t="s">
        <v>225</v>
      </c>
      <c r="F167" s="69"/>
    </row>
    <row r="168" spans="1:9" ht="15" customHeight="1" x14ac:dyDescent="0.2">
      <c r="A168" s="125" t="s">
        <v>1</v>
      </c>
      <c r="B168" s="126"/>
      <c r="C168" s="129" t="s">
        <v>450</v>
      </c>
      <c r="D168" s="115" t="s">
        <v>6</v>
      </c>
      <c r="E168" s="115" t="s">
        <v>451</v>
      </c>
      <c r="F168" s="121" t="s">
        <v>452</v>
      </c>
      <c r="G168" s="122"/>
      <c r="H168" s="123"/>
      <c r="I168" s="115" t="s">
        <v>458</v>
      </c>
    </row>
    <row r="169" spans="1:9" ht="15" customHeight="1" x14ac:dyDescent="0.2">
      <c r="A169" s="8" t="s">
        <v>3</v>
      </c>
      <c r="B169" s="5" t="s">
        <v>2</v>
      </c>
      <c r="C169" s="130"/>
      <c r="D169" s="116"/>
      <c r="E169" s="116"/>
      <c r="F169" s="55" t="s">
        <v>449</v>
      </c>
      <c r="G169" s="70" t="s">
        <v>455</v>
      </c>
      <c r="H169" s="70" t="s">
        <v>453</v>
      </c>
      <c r="I169" s="116"/>
    </row>
    <row r="170" spans="1:9" ht="15.95" customHeight="1" x14ac:dyDescent="0.2">
      <c r="A170" s="11">
        <v>1</v>
      </c>
      <c r="B170" s="49" t="s">
        <v>247</v>
      </c>
      <c r="C170" s="110" t="s">
        <v>231</v>
      </c>
      <c r="D170" s="36">
        <v>1</v>
      </c>
      <c r="E170" s="61"/>
      <c r="F170" s="32" t="s">
        <v>462</v>
      </c>
      <c r="G170" s="33">
        <v>45</v>
      </c>
      <c r="H170" s="86" t="str">
        <f>IFERROR(VLOOKUP(G170,$A$207:$B$212,2,TRUE),"-")</f>
        <v>E</v>
      </c>
      <c r="I170" s="108" t="str">
        <f>IF(G170=0,"-",(IF(G170&lt;70,"Belum Tuntas","Tuntas")))</f>
        <v>Belum Tuntas</v>
      </c>
    </row>
    <row r="171" spans="1:9" ht="15.95" customHeight="1" x14ac:dyDescent="0.2">
      <c r="A171" s="27">
        <v>2</v>
      </c>
      <c r="B171" s="49" t="s">
        <v>248</v>
      </c>
      <c r="C171" s="101" t="s">
        <v>123</v>
      </c>
      <c r="D171" s="37">
        <v>1</v>
      </c>
      <c r="E171" s="56"/>
      <c r="F171" s="32" t="s">
        <v>462</v>
      </c>
      <c r="G171" s="33">
        <v>70</v>
      </c>
      <c r="H171" s="86" t="str">
        <f t="shared" ref="H171:H205" si="6">IFERROR(VLOOKUP(G171,$A$207:$B$212,2,TRUE),"-")</f>
        <v>C</v>
      </c>
      <c r="I171" s="54" t="str">
        <f>IF(G171=0,"-",(IF(G171&lt;70,"Belum Tuntas","Tuntas")))</f>
        <v>Tuntas</v>
      </c>
    </row>
    <row r="172" spans="1:9" ht="15.95" customHeight="1" x14ac:dyDescent="0.2">
      <c r="A172" s="27">
        <v>3</v>
      </c>
      <c r="B172" s="49" t="s">
        <v>250</v>
      </c>
      <c r="C172" s="111" t="s">
        <v>124</v>
      </c>
      <c r="D172" s="37" t="s">
        <v>7</v>
      </c>
      <c r="E172" s="56"/>
      <c r="F172" s="32" t="s">
        <v>462</v>
      </c>
      <c r="G172" s="33">
        <v>60</v>
      </c>
      <c r="H172" s="86" t="str">
        <f t="shared" si="6"/>
        <v>D</v>
      </c>
      <c r="I172" s="54" t="str">
        <f t="shared" ref="I172:I205" si="7">IF(G172=0,"-",(IF(G172&lt;70,"Belum Tuntas","Tuntas")))</f>
        <v>Belum Tuntas</v>
      </c>
    </row>
    <row r="173" spans="1:9" ht="15.95" customHeight="1" x14ac:dyDescent="0.2">
      <c r="A173" s="27">
        <v>4</v>
      </c>
      <c r="B173" s="49" t="s">
        <v>256</v>
      </c>
      <c r="C173" s="111" t="s">
        <v>125</v>
      </c>
      <c r="D173" s="37">
        <v>1</v>
      </c>
      <c r="E173" s="56"/>
      <c r="F173" s="32" t="s">
        <v>462</v>
      </c>
      <c r="G173" s="33">
        <v>50</v>
      </c>
      <c r="H173" s="86" t="str">
        <f t="shared" si="6"/>
        <v>E</v>
      </c>
      <c r="I173" s="54" t="str">
        <f t="shared" si="7"/>
        <v>Belum Tuntas</v>
      </c>
    </row>
    <row r="174" spans="1:9" ht="15.95" customHeight="1" x14ac:dyDescent="0.2">
      <c r="A174" s="27">
        <v>5</v>
      </c>
      <c r="B174" s="49" t="s">
        <v>260</v>
      </c>
      <c r="C174" s="111" t="s">
        <v>126</v>
      </c>
      <c r="D174" s="37">
        <v>1</v>
      </c>
      <c r="E174" s="56"/>
      <c r="F174" s="32" t="s">
        <v>462</v>
      </c>
      <c r="G174" s="33">
        <v>40</v>
      </c>
      <c r="H174" s="86" t="str">
        <f t="shared" si="6"/>
        <v>E</v>
      </c>
      <c r="I174" s="54" t="str">
        <f t="shared" si="7"/>
        <v>Belum Tuntas</v>
      </c>
    </row>
    <row r="175" spans="1:9" ht="15.95" customHeight="1" x14ac:dyDescent="0.2">
      <c r="A175" s="27">
        <v>6</v>
      </c>
      <c r="B175" s="49" t="s">
        <v>264</v>
      </c>
      <c r="C175" s="111" t="s">
        <v>127</v>
      </c>
      <c r="D175" s="37">
        <v>1</v>
      </c>
      <c r="E175" s="56"/>
      <c r="F175" s="32" t="s">
        <v>461</v>
      </c>
      <c r="G175" s="33">
        <v>30</v>
      </c>
      <c r="H175" s="86" t="str">
        <f t="shared" si="6"/>
        <v>E</v>
      </c>
      <c r="I175" s="54" t="str">
        <f t="shared" si="7"/>
        <v>Belum Tuntas</v>
      </c>
    </row>
    <row r="176" spans="1:9" ht="15.95" customHeight="1" x14ac:dyDescent="0.2">
      <c r="A176" s="27">
        <v>7</v>
      </c>
      <c r="B176" s="49" t="s">
        <v>275</v>
      </c>
      <c r="C176" s="111" t="s">
        <v>128</v>
      </c>
      <c r="D176" s="37">
        <v>1</v>
      </c>
      <c r="E176" s="56"/>
      <c r="F176" s="32" t="s">
        <v>462</v>
      </c>
      <c r="G176" s="33">
        <v>30</v>
      </c>
      <c r="H176" s="86" t="str">
        <f t="shared" si="6"/>
        <v>E</v>
      </c>
      <c r="I176" s="54" t="str">
        <f t="shared" si="7"/>
        <v>Belum Tuntas</v>
      </c>
    </row>
    <row r="177" spans="1:9" ht="15.95" customHeight="1" x14ac:dyDescent="0.2">
      <c r="A177" s="27">
        <v>8</v>
      </c>
      <c r="B177" s="49" t="s">
        <v>277</v>
      </c>
      <c r="C177" s="101" t="s">
        <v>129</v>
      </c>
      <c r="D177" s="37" t="s">
        <v>7</v>
      </c>
      <c r="E177" s="56"/>
      <c r="F177" s="32" t="s">
        <v>462</v>
      </c>
      <c r="G177" s="33">
        <v>70</v>
      </c>
      <c r="H177" s="86" t="str">
        <f t="shared" si="6"/>
        <v>C</v>
      </c>
      <c r="I177" s="54" t="str">
        <f t="shared" si="7"/>
        <v>Tuntas</v>
      </c>
    </row>
    <row r="178" spans="1:9" ht="15.95" customHeight="1" x14ac:dyDescent="0.2">
      <c r="A178" s="27">
        <v>9</v>
      </c>
      <c r="B178" s="49" t="s">
        <v>287</v>
      </c>
      <c r="C178" s="111" t="s">
        <v>130</v>
      </c>
      <c r="D178" s="37">
        <v>1</v>
      </c>
      <c r="E178" s="56"/>
      <c r="F178" s="32" t="s">
        <v>462</v>
      </c>
      <c r="G178" s="33">
        <v>30</v>
      </c>
      <c r="H178" s="86" t="str">
        <f t="shared" si="6"/>
        <v>E</v>
      </c>
      <c r="I178" s="54" t="str">
        <f t="shared" si="7"/>
        <v>Belum Tuntas</v>
      </c>
    </row>
    <row r="179" spans="1:9" ht="15.95" customHeight="1" x14ac:dyDescent="0.2">
      <c r="A179" s="27">
        <v>10</v>
      </c>
      <c r="B179" s="49" t="s">
        <v>294</v>
      </c>
      <c r="C179" s="111" t="s">
        <v>131</v>
      </c>
      <c r="D179" s="37" t="s">
        <v>7</v>
      </c>
      <c r="E179" s="56"/>
      <c r="F179" s="32" t="s">
        <v>462</v>
      </c>
      <c r="G179" s="33">
        <v>45</v>
      </c>
      <c r="H179" s="86" t="str">
        <f t="shared" si="6"/>
        <v>E</v>
      </c>
      <c r="I179" s="54" t="str">
        <f t="shared" si="7"/>
        <v>Belum Tuntas</v>
      </c>
    </row>
    <row r="180" spans="1:9" ht="15.95" customHeight="1" x14ac:dyDescent="0.2">
      <c r="A180" s="27">
        <v>11</v>
      </c>
      <c r="B180" s="49" t="s">
        <v>308</v>
      </c>
      <c r="C180" s="111" t="s">
        <v>132</v>
      </c>
      <c r="D180" s="37" t="s">
        <v>7</v>
      </c>
      <c r="E180" s="56"/>
      <c r="F180" s="32" t="s">
        <v>462</v>
      </c>
      <c r="G180" s="33">
        <v>50</v>
      </c>
      <c r="H180" s="86" t="str">
        <f t="shared" si="6"/>
        <v>E</v>
      </c>
      <c r="I180" s="54" t="str">
        <f t="shared" si="7"/>
        <v>Belum Tuntas</v>
      </c>
    </row>
    <row r="181" spans="1:9" ht="15.95" customHeight="1" x14ac:dyDescent="0.2">
      <c r="A181" s="27">
        <v>12</v>
      </c>
      <c r="B181" s="49" t="s">
        <v>311</v>
      </c>
      <c r="C181" s="112" t="s">
        <v>133</v>
      </c>
      <c r="D181" s="39">
        <v>1</v>
      </c>
      <c r="E181" s="59"/>
      <c r="F181" s="32" t="s">
        <v>461</v>
      </c>
      <c r="G181" s="33">
        <v>25</v>
      </c>
      <c r="H181" s="86" t="str">
        <f t="shared" si="6"/>
        <v>E</v>
      </c>
      <c r="I181" s="54" t="str">
        <f t="shared" si="7"/>
        <v>Belum Tuntas</v>
      </c>
    </row>
    <row r="182" spans="1:9" ht="15.95" customHeight="1" x14ac:dyDescent="0.2">
      <c r="A182" s="27">
        <v>13</v>
      </c>
      <c r="B182" s="49" t="s">
        <v>314</v>
      </c>
      <c r="C182" s="111" t="s">
        <v>134</v>
      </c>
      <c r="D182" s="37">
        <v>1</v>
      </c>
      <c r="E182" s="56"/>
      <c r="F182" s="32" t="s">
        <v>462</v>
      </c>
      <c r="G182" s="33">
        <v>55</v>
      </c>
      <c r="H182" s="86" t="str">
        <f t="shared" si="6"/>
        <v>E</v>
      </c>
      <c r="I182" s="54" t="str">
        <f t="shared" si="7"/>
        <v>Belum Tuntas</v>
      </c>
    </row>
    <row r="183" spans="1:9" ht="15.95" customHeight="1" x14ac:dyDescent="0.2">
      <c r="A183" s="27">
        <v>14</v>
      </c>
      <c r="B183" s="49" t="s">
        <v>316</v>
      </c>
      <c r="C183" s="111" t="s">
        <v>135</v>
      </c>
      <c r="D183" s="37">
        <v>1</v>
      </c>
      <c r="E183" s="56"/>
      <c r="F183" s="32" t="s">
        <v>462</v>
      </c>
      <c r="G183" s="33">
        <v>15</v>
      </c>
      <c r="H183" s="86" t="str">
        <f t="shared" si="6"/>
        <v>-</v>
      </c>
      <c r="I183" s="54" t="str">
        <f t="shared" si="7"/>
        <v>Belum Tuntas</v>
      </c>
    </row>
    <row r="184" spans="1:9" ht="15.95" customHeight="1" x14ac:dyDescent="0.2">
      <c r="A184" s="27">
        <v>15</v>
      </c>
      <c r="B184" s="49" t="s">
        <v>324</v>
      </c>
      <c r="C184" s="111" t="s">
        <v>136</v>
      </c>
      <c r="D184" s="37">
        <v>1</v>
      </c>
      <c r="E184" s="56"/>
      <c r="F184" s="32" t="s">
        <v>462</v>
      </c>
      <c r="G184" s="33">
        <v>40</v>
      </c>
      <c r="H184" s="86" t="str">
        <f t="shared" si="6"/>
        <v>E</v>
      </c>
      <c r="I184" s="54" t="str">
        <f t="shared" si="7"/>
        <v>Belum Tuntas</v>
      </c>
    </row>
    <row r="185" spans="1:9" ht="15.95" customHeight="1" x14ac:dyDescent="0.2">
      <c r="A185" s="27">
        <v>16</v>
      </c>
      <c r="B185" s="49" t="s">
        <v>330</v>
      </c>
      <c r="C185" s="111" t="s">
        <v>137</v>
      </c>
      <c r="D185" s="37" t="s">
        <v>7</v>
      </c>
      <c r="E185" s="56"/>
      <c r="F185" s="32" t="s">
        <v>462</v>
      </c>
      <c r="G185" s="33">
        <v>65</v>
      </c>
      <c r="H185" s="86" t="str">
        <f t="shared" si="6"/>
        <v>D</v>
      </c>
      <c r="I185" s="54" t="str">
        <f t="shared" si="7"/>
        <v>Belum Tuntas</v>
      </c>
    </row>
    <row r="186" spans="1:9" ht="15.95" customHeight="1" x14ac:dyDescent="0.2">
      <c r="A186" s="27">
        <v>17</v>
      </c>
      <c r="B186" s="49" t="s">
        <v>341</v>
      </c>
      <c r="C186" s="111" t="s">
        <v>138</v>
      </c>
      <c r="D186" s="37">
        <v>1</v>
      </c>
      <c r="E186" s="56"/>
      <c r="F186" s="32" t="s">
        <v>462</v>
      </c>
      <c r="G186" s="33">
        <v>25</v>
      </c>
      <c r="H186" s="86" t="str">
        <f t="shared" si="6"/>
        <v>E</v>
      </c>
      <c r="I186" s="54" t="str">
        <f t="shared" si="7"/>
        <v>Belum Tuntas</v>
      </c>
    </row>
    <row r="187" spans="1:9" ht="15.95" customHeight="1" x14ac:dyDescent="0.2">
      <c r="A187" s="27">
        <v>18</v>
      </c>
      <c r="B187" s="49" t="s">
        <v>342</v>
      </c>
      <c r="C187" s="101" t="s">
        <v>139</v>
      </c>
      <c r="D187" s="37" t="s">
        <v>7</v>
      </c>
      <c r="E187" s="56"/>
      <c r="F187" s="32" t="s">
        <v>462</v>
      </c>
      <c r="G187" s="33">
        <v>85</v>
      </c>
      <c r="H187" s="86" t="str">
        <f t="shared" si="6"/>
        <v>B</v>
      </c>
      <c r="I187" s="54" t="str">
        <f t="shared" si="7"/>
        <v>Tuntas</v>
      </c>
    </row>
    <row r="188" spans="1:9" ht="15.95" customHeight="1" x14ac:dyDescent="0.2">
      <c r="A188" s="27">
        <v>19</v>
      </c>
      <c r="B188" s="49" t="s">
        <v>344</v>
      </c>
      <c r="C188" s="111" t="s">
        <v>140</v>
      </c>
      <c r="D188" s="37">
        <v>1</v>
      </c>
      <c r="E188" s="56"/>
      <c r="F188" s="32" t="s">
        <v>462</v>
      </c>
      <c r="G188" s="33">
        <v>35</v>
      </c>
      <c r="H188" s="86" t="str">
        <f t="shared" si="6"/>
        <v>E</v>
      </c>
      <c r="I188" s="54" t="str">
        <f t="shared" si="7"/>
        <v>Belum Tuntas</v>
      </c>
    </row>
    <row r="189" spans="1:9" ht="15.95" customHeight="1" x14ac:dyDescent="0.2">
      <c r="A189" s="27">
        <v>20</v>
      </c>
      <c r="B189" s="49" t="s">
        <v>351</v>
      </c>
      <c r="C189" s="111" t="s">
        <v>141</v>
      </c>
      <c r="D189" s="37" t="s">
        <v>7</v>
      </c>
      <c r="E189" s="56"/>
      <c r="F189" s="32" t="s">
        <v>462</v>
      </c>
      <c r="G189" s="33">
        <v>60</v>
      </c>
      <c r="H189" s="86" t="str">
        <f t="shared" si="6"/>
        <v>D</v>
      </c>
      <c r="I189" s="54" t="str">
        <f t="shared" si="7"/>
        <v>Belum Tuntas</v>
      </c>
    </row>
    <row r="190" spans="1:9" ht="15.95" customHeight="1" x14ac:dyDescent="0.2">
      <c r="A190" s="27">
        <v>21</v>
      </c>
      <c r="B190" s="49" t="s">
        <v>354</v>
      </c>
      <c r="C190" s="111" t="s">
        <v>142</v>
      </c>
      <c r="D190" s="37">
        <v>1</v>
      </c>
      <c r="E190" s="56"/>
      <c r="F190" s="32" t="s">
        <v>462</v>
      </c>
      <c r="G190" s="33">
        <v>45</v>
      </c>
      <c r="H190" s="86" t="str">
        <f t="shared" si="6"/>
        <v>E</v>
      </c>
      <c r="I190" s="54" t="str">
        <f t="shared" si="7"/>
        <v>Belum Tuntas</v>
      </c>
    </row>
    <row r="191" spans="1:9" ht="15.95" customHeight="1" x14ac:dyDescent="0.2">
      <c r="A191" s="27">
        <v>22</v>
      </c>
      <c r="B191" s="49" t="s">
        <v>360</v>
      </c>
      <c r="C191" s="101" t="s">
        <v>143</v>
      </c>
      <c r="D191" s="37" t="s">
        <v>7</v>
      </c>
      <c r="E191" s="56"/>
      <c r="F191" s="32" t="s">
        <v>462</v>
      </c>
      <c r="G191" s="33">
        <v>70</v>
      </c>
      <c r="H191" s="86" t="str">
        <f t="shared" si="6"/>
        <v>C</v>
      </c>
      <c r="I191" s="54" t="str">
        <f t="shared" si="7"/>
        <v>Tuntas</v>
      </c>
    </row>
    <row r="192" spans="1:9" ht="15.95" customHeight="1" x14ac:dyDescent="0.2">
      <c r="A192" s="27">
        <v>23</v>
      </c>
      <c r="B192" s="49" t="s">
        <v>366</v>
      </c>
      <c r="C192" s="111" t="s">
        <v>144</v>
      </c>
      <c r="D192" s="37" t="s">
        <v>7</v>
      </c>
      <c r="E192" s="56"/>
      <c r="F192" s="32" t="s">
        <v>462</v>
      </c>
      <c r="G192" s="33">
        <v>60</v>
      </c>
      <c r="H192" s="86" t="str">
        <f t="shared" si="6"/>
        <v>D</v>
      </c>
      <c r="I192" s="54" t="str">
        <f t="shared" si="7"/>
        <v>Belum Tuntas</v>
      </c>
    </row>
    <row r="193" spans="1:9" ht="15.95" customHeight="1" x14ac:dyDescent="0.2">
      <c r="A193" s="27">
        <v>24</v>
      </c>
      <c r="B193" s="49" t="s">
        <v>369</v>
      </c>
      <c r="C193" s="111" t="s">
        <v>145</v>
      </c>
      <c r="D193" s="37" t="s">
        <v>7</v>
      </c>
      <c r="E193" s="56"/>
      <c r="F193" s="32" t="s">
        <v>462</v>
      </c>
      <c r="G193" s="33">
        <v>50</v>
      </c>
      <c r="H193" s="86" t="str">
        <f t="shared" si="6"/>
        <v>E</v>
      </c>
      <c r="I193" s="54" t="str">
        <f t="shared" si="7"/>
        <v>Belum Tuntas</v>
      </c>
    </row>
    <row r="194" spans="1:9" ht="15.95" customHeight="1" x14ac:dyDescent="0.2">
      <c r="A194" s="27">
        <v>25</v>
      </c>
      <c r="B194" s="49" t="s">
        <v>376</v>
      </c>
      <c r="C194" s="112" t="s">
        <v>146</v>
      </c>
      <c r="D194" s="39">
        <v>1</v>
      </c>
      <c r="E194" s="59"/>
      <c r="F194" s="32" t="s">
        <v>462</v>
      </c>
      <c r="G194" s="33">
        <v>55</v>
      </c>
      <c r="H194" s="86" t="str">
        <f t="shared" si="6"/>
        <v>E</v>
      </c>
      <c r="I194" s="54" t="str">
        <f t="shared" si="7"/>
        <v>Belum Tuntas</v>
      </c>
    </row>
    <row r="195" spans="1:9" ht="15.95" customHeight="1" x14ac:dyDescent="0.2">
      <c r="A195" s="27">
        <v>26</v>
      </c>
      <c r="B195" s="49" t="s">
        <v>386</v>
      </c>
      <c r="C195" s="101" t="s">
        <v>147</v>
      </c>
      <c r="D195" s="37">
        <v>1</v>
      </c>
      <c r="E195" s="56"/>
      <c r="F195" s="32" t="s">
        <v>462</v>
      </c>
      <c r="G195" s="33">
        <v>70</v>
      </c>
      <c r="H195" s="86" t="str">
        <f t="shared" si="6"/>
        <v>C</v>
      </c>
      <c r="I195" s="54" t="str">
        <f t="shared" si="7"/>
        <v>Tuntas</v>
      </c>
    </row>
    <row r="196" spans="1:9" ht="15.95" customHeight="1" x14ac:dyDescent="0.2">
      <c r="A196" s="27">
        <v>27</v>
      </c>
      <c r="B196" s="49" t="s">
        <v>395</v>
      </c>
      <c r="C196" s="101" t="s">
        <v>148</v>
      </c>
      <c r="D196" s="37" t="s">
        <v>7</v>
      </c>
      <c r="E196" s="56"/>
      <c r="F196" s="32" t="s">
        <v>462</v>
      </c>
      <c r="G196" s="33"/>
      <c r="H196" s="86" t="str">
        <f t="shared" si="6"/>
        <v>-</v>
      </c>
      <c r="I196" s="54" t="str">
        <f t="shared" si="7"/>
        <v>-</v>
      </c>
    </row>
    <row r="197" spans="1:9" ht="15.95" customHeight="1" x14ac:dyDescent="0.2">
      <c r="A197" s="27">
        <v>28</v>
      </c>
      <c r="B197" s="49" t="s">
        <v>401</v>
      </c>
      <c r="C197" s="101" t="s">
        <v>149</v>
      </c>
      <c r="D197" s="37" t="s">
        <v>7</v>
      </c>
      <c r="E197" s="56"/>
      <c r="F197" s="32" t="s">
        <v>462</v>
      </c>
      <c r="G197" s="33">
        <v>100</v>
      </c>
      <c r="H197" s="86" t="str">
        <f t="shared" si="6"/>
        <v>A</v>
      </c>
      <c r="I197" s="54" t="str">
        <f t="shared" si="7"/>
        <v>Tuntas</v>
      </c>
    </row>
    <row r="198" spans="1:9" ht="15.95" customHeight="1" x14ac:dyDescent="0.2">
      <c r="A198" s="27">
        <v>29</v>
      </c>
      <c r="B198" s="49" t="s">
        <v>406</v>
      </c>
      <c r="C198" s="101" t="s">
        <v>150</v>
      </c>
      <c r="D198" s="37" t="s">
        <v>7</v>
      </c>
      <c r="E198" s="56"/>
      <c r="F198" s="32" t="s">
        <v>462</v>
      </c>
      <c r="G198" s="33">
        <v>80</v>
      </c>
      <c r="H198" s="86" t="str">
        <f t="shared" si="6"/>
        <v>B</v>
      </c>
      <c r="I198" s="54" t="str">
        <f t="shared" si="7"/>
        <v>Tuntas</v>
      </c>
    </row>
    <row r="199" spans="1:9" ht="15.95" customHeight="1" x14ac:dyDescent="0.2">
      <c r="A199" s="27">
        <v>30</v>
      </c>
      <c r="B199" s="49" t="s">
        <v>410</v>
      </c>
      <c r="C199" s="103" t="s">
        <v>151</v>
      </c>
      <c r="D199" s="39" t="s">
        <v>7</v>
      </c>
      <c r="E199" s="59"/>
      <c r="F199" s="32" t="s">
        <v>462</v>
      </c>
      <c r="G199" s="33">
        <v>80</v>
      </c>
      <c r="H199" s="86" t="str">
        <f t="shared" si="6"/>
        <v>B</v>
      </c>
      <c r="I199" s="54" t="str">
        <f t="shared" si="7"/>
        <v>Tuntas</v>
      </c>
    </row>
    <row r="200" spans="1:9" ht="15.95" customHeight="1" x14ac:dyDescent="0.2">
      <c r="A200" s="27">
        <v>31</v>
      </c>
      <c r="B200" s="49" t="s">
        <v>411</v>
      </c>
      <c r="C200" s="101" t="s">
        <v>152</v>
      </c>
      <c r="D200" s="37" t="s">
        <v>7</v>
      </c>
      <c r="E200" s="56"/>
      <c r="F200" s="32" t="s">
        <v>462</v>
      </c>
      <c r="G200" s="33">
        <v>80</v>
      </c>
      <c r="H200" s="86" t="str">
        <f t="shared" si="6"/>
        <v>B</v>
      </c>
      <c r="I200" s="54" t="str">
        <f t="shared" si="7"/>
        <v>Tuntas</v>
      </c>
    </row>
    <row r="201" spans="1:9" ht="15.95" customHeight="1" x14ac:dyDescent="0.2">
      <c r="A201" s="27">
        <v>32</v>
      </c>
      <c r="B201" s="49" t="s">
        <v>412</v>
      </c>
      <c r="C201" s="101" t="s">
        <v>153</v>
      </c>
      <c r="D201" s="37" t="s">
        <v>7</v>
      </c>
      <c r="E201" s="56"/>
      <c r="F201" s="32" t="s">
        <v>462</v>
      </c>
      <c r="G201" s="33">
        <v>70</v>
      </c>
      <c r="H201" s="86" t="str">
        <f t="shared" si="6"/>
        <v>C</v>
      </c>
      <c r="I201" s="54" t="str">
        <f t="shared" si="7"/>
        <v>Tuntas</v>
      </c>
    </row>
    <row r="202" spans="1:9" ht="15.95" customHeight="1" x14ac:dyDescent="0.2">
      <c r="A202" s="27">
        <v>33</v>
      </c>
      <c r="B202" s="49" t="s">
        <v>415</v>
      </c>
      <c r="C202" s="101" t="s">
        <v>154</v>
      </c>
      <c r="D202" s="37" t="s">
        <v>7</v>
      </c>
      <c r="E202" s="56"/>
      <c r="F202" s="32" t="s">
        <v>477</v>
      </c>
      <c r="G202" s="33">
        <v>90</v>
      </c>
      <c r="H202" s="86" t="str">
        <f t="shared" si="6"/>
        <v>A</v>
      </c>
      <c r="I202" s="54" t="str">
        <f t="shared" si="7"/>
        <v>Tuntas</v>
      </c>
    </row>
    <row r="203" spans="1:9" ht="15.95" customHeight="1" x14ac:dyDescent="0.2">
      <c r="A203" s="27">
        <v>34</v>
      </c>
      <c r="B203" s="49" t="s">
        <v>424</v>
      </c>
      <c r="C203" s="111" t="s">
        <v>155</v>
      </c>
      <c r="D203" s="37" t="s">
        <v>7</v>
      </c>
      <c r="E203" s="56"/>
      <c r="F203" s="32" t="s">
        <v>462</v>
      </c>
      <c r="G203" s="33">
        <v>60</v>
      </c>
      <c r="H203" s="86" t="str">
        <f t="shared" si="6"/>
        <v>D</v>
      </c>
      <c r="I203" s="54" t="str">
        <f t="shared" si="7"/>
        <v>Belum Tuntas</v>
      </c>
    </row>
    <row r="204" spans="1:9" ht="15.95" customHeight="1" x14ac:dyDescent="0.2">
      <c r="A204" s="27">
        <v>35</v>
      </c>
      <c r="B204" s="49" t="s">
        <v>433</v>
      </c>
      <c r="C204" s="101" t="s">
        <v>228</v>
      </c>
      <c r="D204" s="37" t="s">
        <v>7</v>
      </c>
      <c r="E204" s="56"/>
      <c r="F204" s="32" t="s">
        <v>462</v>
      </c>
      <c r="G204" s="33">
        <v>70</v>
      </c>
      <c r="H204" s="86" t="str">
        <f t="shared" si="6"/>
        <v>C</v>
      </c>
      <c r="I204" s="54" t="str">
        <f t="shared" si="7"/>
        <v>Tuntas</v>
      </c>
    </row>
    <row r="205" spans="1:9" ht="15.95" customHeight="1" x14ac:dyDescent="0.2">
      <c r="A205" s="27">
        <v>36</v>
      </c>
      <c r="B205" s="49" t="s">
        <v>444</v>
      </c>
      <c r="C205" s="101" t="s">
        <v>156</v>
      </c>
      <c r="D205" s="37" t="s">
        <v>7</v>
      </c>
      <c r="E205" s="56"/>
      <c r="F205" s="32" t="s">
        <v>462</v>
      </c>
      <c r="G205" s="33"/>
      <c r="H205" s="86" t="str">
        <f t="shared" si="6"/>
        <v>-</v>
      </c>
      <c r="I205" s="54" t="str">
        <f t="shared" si="7"/>
        <v>-</v>
      </c>
    </row>
    <row r="206" spans="1:9" ht="15.95" customHeight="1" x14ac:dyDescent="0.2">
      <c r="A206" s="7"/>
      <c r="B206" s="71"/>
      <c r="C206" s="124" t="s">
        <v>456</v>
      </c>
      <c r="D206" s="124"/>
      <c r="E206" s="75"/>
      <c r="F206" s="53"/>
      <c r="G206" s="54">
        <f>IFERROR(AVERAGE(G170:G205),"")</f>
        <v>56.029411764705884</v>
      </c>
      <c r="H206" s="54"/>
      <c r="I206" s="54">
        <f>COUNTIF(I170:I205,"Tuntas")</f>
        <v>12</v>
      </c>
    </row>
    <row r="207" spans="1:9" x14ac:dyDescent="0.2">
      <c r="A207" s="90" t="s">
        <v>465</v>
      </c>
      <c r="B207" s="87" t="s">
        <v>464</v>
      </c>
      <c r="C207" s="76"/>
      <c r="D207" s="72"/>
      <c r="E207" s="72"/>
      <c r="F207" s="79"/>
    </row>
    <row r="208" spans="1:9" x14ac:dyDescent="0.2">
      <c r="A208" s="91">
        <v>25</v>
      </c>
      <c r="B208" s="88" t="s">
        <v>459</v>
      </c>
      <c r="C208" s="73" t="s">
        <v>8</v>
      </c>
      <c r="D208" s="7">
        <f>SUM(D170:D205)</f>
        <v>16</v>
      </c>
      <c r="E208" s="7"/>
      <c r="F208" s="69"/>
      <c r="G208" s="18" t="s">
        <v>471</v>
      </c>
    </row>
    <row r="209" spans="1:9" x14ac:dyDescent="0.2">
      <c r="A209" s="91">
        <v>60</v>
      </c>
      <c r="B209" s="88" t="s">
        <v>460</v>
      </c>
      <c r="C209" s="73" t="s">
        <v>9</v>
      </c>
      <c r="D209" s="7">
        <f>COUNTIF(D170:D205,"p")</f>
        <v>20</v>
      </c>
      <c r="E209" s="7"/>
      <c r="F209" s="69"/>
      <c r="G209" s="18" t="s">
        <v>457</v>
      </c>
    </row>
    <row r="210" spans="1:9" x14ac:dyDescent="0.2">
      <c r="A210" s="91">
        <v>70</v>
      </c>
      <c r="B210" s="88" t="s">
        <v>461</v>
      </c>
      <c r="C210" s="23" t="s">
        <v>10</v>
      </c>
      <c r="D210" s="20">
        <f>SUM(D208:D209)</f>
        <v>36</v>
      </c>
      <c r="E210" s="20"/>
      <c r="F210" s="69"/>
    </row>
    <row r="211" spans="1:9" x14ac:dyDescent="0.2">
      <c r="A211" s="92">
        <v>80</v>
      </c>
      <c r="B211" s="88" t="s">
        <v>462</v>
      </c>
      <c r="C211" s="109" t="s">
        <v>472</v>
      </c>
      <c r="D211" s="26"/>
      <c r="E211" s="26"/>
    </row>
    <row r="212" spans="1:9" x14ac:dyDescent="0.2">
      <c r="A212" s="92">
        <v>90</v>
      </c>
      <c r="B212" s="89" t="s">
        <v>463</v>
      </c>
      <c r="C212" s="109" t="s">
        <v>473</v>
      </c>
      <c r="G212" s="95" t="s">
        <v>479</v>
      </c>
    </row>
    <row r="217" spans="1:9" ht="15" x14ac:dyDescent="0.2">
      <c r="A217" s="1" t="s">
        <v>4</v>
      </c>
      <c r="B217" s="25"/>
    </row>
    <row r="218" spans="1:9" ht="15" x14ac:dyDescent="0.2">
      <c r="A218" s="3" t="s">
        <v>0</v>
      </c>
      <c r="B218" s="25"/>
      <c r="E218" s="97" t="s">
        <v>467</v>
      </c>
      <c r="F218" s="98" t="s">
        <v>475</v>
      </c>
      <c r="G218" s="99"/>
    </row>
    <row r="219" spans="1:9" x14ac:dyDescent="0.2">
      <c r="A219" s="1" t="s">
        <v>20</v>
      </c>
      <c r="B219" s="2"/>
    </row>
    <row r="220" spans="1:9" x14ac:dyDescent="0.2">
      <c r="A220" s="1"/>
      <c r="B220" s="2"/>
    </row>
    <row r="221" spans="1:9" x14ac:dyDescent="0.2">
      <c r="A221" s="9"/>
      <c r="B221" s="23" t="s">
        <v>12</v>
      </c>
      <c r="C221" s="77" t="s">
        <v>15</v>
      </c>
      <c r="D221" s="23" t="s">
        <v>448</v>
      </c>
      <c r="E221" s="19" t="s">
        <v>226</v>
      </c>
      <c r="F221" s="69"/>
    </row>
    <row r="222" spans="1:9" ht="15" customHeight="1" x14ac:dyDescent="0.2">
      <c r="A222" s="125" t="s">
        <v>1</v>
      </c>
      <c r="B222" s="126"/>
      <c r="C222" s="129" t="s">
        <v>450</v>
      </c>
      <c r="D222" s="115" t="s">
        <v>6</v>
      </c>
      <c r="E222" s="115" t="s">
        <v>451</v>
      </c>
      <c r="F222" s="121" t="s">
        <v>452</v>
      </c>
      <c r="G222" s="122"/>
      <c r="H222" s="123"/>
      <c r="I222" s="115" t="s">
        <v>458</v>
      </c>
    </row>
    <row r="223" spans="1:9" ht="15" customHeight="1" x14ac:dyDescent="0.2">
      <c r="A223" s="8" t="s">
        <v>3</v>
      </c>
      <c r="B223" s="5" t="s">
        <v>2</v>
      </c>
      <c r="C223" s="130"/>
      <c r="D223" s="116"/>
      <c r="E223" s="116"/>
      <c r="F223" s="55" t="s">
        <v>449</v>
      </c>
      <c r="G223" s="70" t="s">
        <v>455</v>
      </c>
      <c r="H223" s="70" t="s">
        <v>453</v>
      </c>
      <c r="I223" s="116"/>
    </row>
    <row r="224" spans="1:9" ht="15.95" customHeight="1" x14ac:dyDescent="0.2">
      <c r="A224" s="11">
        <v>1</v>
      </c>
      <c r="B224" s="49" t="s">
        <v>242</v>
      </c>
      <c r="C224" s="100" t="s">
        <v>157</v>
      </c>
      <c r="D224" s="36" t="s">
        <v>7</v>
      </c>
      <c r="E224" s="61"/>
      <c r="F224" s="32" t="s">
        <v>462</v>
      </c>
      <c r="G224" s="93">
        <v>95</v>
      </c>
      <c r="H224" s="86" t="str">
        <f>IFERROR(VLOOKUP(G224,$A$261:$B$266,2,TRUE),"-")</f>
        <v>A</v>
      </c>
      <c r="I224" s="108" t="str">
        <f>IF(G224=0,"-",(IF(G224&lt;70,"Belum Tuntas","Tuntas")))</f>
        <v>Tuntas</v>
      </c>
    </row>
    <row r="225" spans="1:9" ht="15.95" customHeight="1" x14ac:dyDescent="0.2">
      <c r="A225" s="27">
        <v>2</v>
      </c>
      <c r="B225" s="49" t="s">
        <v>255</v>
      </c>
      <c r="C225" s="103" t="s">
        <v>158</v>
      </c>
      <c r="D225" s="39" t="s">
        <v>7</v>
      </c>
      <c r="E225" s="59"/>
      <c r="F225" s="32" t="s">
        <v>477</v>
      </c>
      <c r="G225" s="54">
        <v>100</v>
      </c>
      <c r="H225" s="86" t="str">
        <f t="shared" ref="H225:H259" si="8">IFERROR(VLOOKUP(G225,$A$261:$B$266,2,TRUE),"-")</f>
        <v>A</v>
      </c>
      <c r="I225" s="54" t="str">
        <f>IF(G225=0,"-",(IF(G225&lt;70,"Belum Tuntas","Tuntas")))</f>
        <v>Tuntas</v>
      </c>
    </row>
    <row r="226" spans="1:9" ht="15.95" customHeight="1" x14ac:dyDescent="0.2">
      <c r="A226" s="27">
        <v>3</v>
      </c>
      <c r="B226" s="49" t="s">
        <v>257</v>
      </c>
      <c r="C226" s="101" t="s">
        <v>159</v>
      </c>
      <c r="D226" s="37">
        <v>1</v>
      </c>
      <c r="E226" s="56"/>
      <c r="F226" s="32" t="s">
        <v>462</v>
      </c>
      <c r="G226" s="54">
        <v>95</v>
      </c>
      <c r="H226" s="86" t="str">
        <f t="shared" si="8"/>
        <v>A</v>
      </c>
      <c r="I226" s="54" t="str">
        <f t="shared" ref="I226:I259" si="9">IF(G226=0,"-",(IF(G226&lt;70,"Belum Tuntas","Tuntas")))</f>
        <v>Tuntas</v>
      </c>
    </row>
    <row r="227" spans="1:9" ht="15.95" customHeight="1" x14ac:dyDescent="0.2">
      <c r="A227" s="27">
        <v>4</v>
      </c>
      <c r="B227" s="49" t="s">
        <v>259</v>
      </c>
      <c r="C227" s="101" t="s">
        <v>160</v>
      </c>
      <c r="D227" s="37" t="s">
        <v>7</v>
      </c>
      <c r="E227" s="56"/>
      <c r="F227" s="32" t="s">
        <v>462</v>
      </c>
      <c r="G227" s="54">
        <v>100</v>
      </c>
      <c r="H227" s="86" t="str">
        <f t="shared" si="8"/>
        <v>A</v>
      </c>
      <c r="I227" s="54" t="str">
        <f t="shared" si="9"/>
        <v>Tuntas</v>
      </c>
    </row>
    <row r="228" spans="1:9" ht="15.95" customHeight="1" x14ac:dyDescent="0.2">
      <c r="A228" s="27">
        <v>5</v>
      </c>
      <c r="B228" s="49" t="s">
        <v>262</v>
      </c>
      <c r="C228" s="101" t="s">
        <v>161</v>
      </c>
      <c r="D228" s="37">
        <v>1</v>
      </c>
      <c r="E228" s="56"/>
      <c r="F228" s="32" t="s">
        <v>462</v>
      </c>
      <c r="G228" s="54">
        <v>50</v>
      </c>
      <c r="H228" s="86" t="str">
        <f t="shared" si="8"/>
        <v>E</v>
      </c>
      <c r="I228" s="54" t="str">
        <f t="shared" si="9"/>
        <v>Belum Tuntas</v>
      </c>
    </row>
    <row r="229" spans="1:9" ht="15.95" customHeight="1" x14ac:dyDescent="0.2">
      <c r="A229" s="27">
        <v>6</v>
      </c>
      <c r="B229" s="49" t="s">
        <v>268</v>
      </c>
      <c r="C229" s="101" t="s">
        <v>162</v>
      </c>
      <c r="D229" s="37" t="s">
        <v>7</v>
      </c>
      <c r="E229" s="56"/>
      <c r="F229" s="32" t="s">
        <v>462</v>
      </c>
      <c r="G229" s="54">
        <v>95</v>
      </c>
      <c r="H229" s="86" t="str">
        <f t="shared" si="8"/>
        <v>A</v>
      </c>
      <c r="I229" s="54" t="str">
        <f t="shared" si="9"/>
        <v>Tuntas</v>
      </c>
    </row>
    <row r="230" spans="1:9" ht="15.95" customHeight="1" x14ac:dyDescent="0.2">
      <c r="A230" s="27">
        <v>7</v>
      </c>
      <c r="B230" s="49" t="s">
        <v>269</v>
      </c>
      <c r="C230" s="101" t="s">
        <v>232</v>
      </c>
      <c r="D230" s="37">
        <v>1</v>
      </c>
      <c r="E230" s="56"/>
      <c r="F230" s="32" t="s">
        <v>462</v>
      </c>
      <c r="G230" s="54">
        <v>100</v>
      </c>
      <c r="H230" s="86" t="str">
        <f t="shared" si="8"/>
        <v>A</v>
      </c>
      <c r="I230" s="54" t="str">
        <f t="shared" si="9"/>
        <v>Tuntas</v>
      </c>
    </row>
    <row r="231" spans="1:9" ht="15.95" customHeight="1" x14ac:dyDescent="0.2">
      <c r="A231" s="27">
        <v>8</v>
      </c>
      <c r="B231" s="49" t="s">
        <v>278</v>
      </c>
      <c r="C231" s="47" t="s">
        <v>163</v>
      </c>
      <c r="D231" s="45" t="s">
        <v>7</v>
      </c>
      <c r="E231" s="62"/>
      <c r="F231" s="32" t="s">
        <v>462</v>
      </c>
      <c r="G231" s="54">
        <v>100</v>
      </c>
      <c r="H231" s="86" t="str">
        <f t="shared" si="8"/>
        <v>A</v>
      </c>
      <c r="I231" s="54" t="str">
        <f t="shared" si="9"/>
        <v>Tuntas</v>
      </c>
    </row>
    <row r="232" spans="1:9" ht="15.95" customHeight="1" x14ac:dyDescent="0.2">
      <c r="A232" s="27">
        <v>9</v>
      </c>
      <c r="B232" s="49" t="s">
        <v>282</v>
      </c>
      <c r="C232" s="101" t="s">
        <v>234</v>
      </c>
      <c r="D232" s="37">
        <v>1</v>
      </c>
      <c r="E232" s="56"/>
      <c r="F232" s="32" t="s">
        <v>462</v>
      </c>
      <c r="G232" s="54">
        <v>95</v>
      </c>
      <c r="H232" s="86" t="str">
        <f t="shared" si="8"/>
        <v>A</v>
      </c>
      <c r="I232" s="54" t="str">
        <f t="shared" si="9"/>
        <v>Tuntas</v>
      </c>
    </row>
    <row r="233" spans="1:9" ht="15.95" customHeight="1" x14ac:dyDescent="0.2">
      <c r="A233" s="27">
        <v>10</v>
      </c>
      <c r="B233" s="49" t="s">
        <v>283</v>
      </c>
      <c r="C233" s="101" t="s">
        <v>476</v>
      </c>
      <c r="D233" s="37">
        <v>1</v>
      </c>
      <c r="E233" s="56"/>
      <c r="F233" s="32"/>
      <c r="G233" s="54"/>
      <c r="H233" s="86" t="str">
        <f t="shared" si="8"/>
        <v>-</v>
      </c>
      <c r="I233" s="54" t="str">
        <f t="shared" si="9"/>
        <v>-</v>
      </c>
    </row>
    <row r="234" spans="1:9" ht="15.95" customHeight="1" x14ac:dyDescent="0.2">
      <c r="A234" s="27">
        <v>11</v>
      </c>
      <c r="B234" s="49" t="s">
        <v>286</v>
      </c>
      <c r="C234" s="101" t="s">
        <v>164</v>
      </c>
      <c r="D234" s="37">
        <v>1</v>
      </c>
      <c r="E234" s="56"/>
      <c r="F234" s="32" t="s">
        <v>462</v>
      </c>
      <c r="G234" s="54"/>
      <c r="H234" s="86" t="str">
        <f t="shared" si="8"/>
        <v>-</v>
      </c>
      <c r="I234" s="54" t="str">
        <f t="shared" si="9"/>
        <v>-</v>
      </c>
    </row>
    <row r="235" spans="1:9" ht="15.95" customHeight="1" x14ac:dyDescent="0.2">
      <c r="A235" s="27">
        <v>12</v>
      </c>
      <c r="B235" s="49" t="s">
        <v>291</v>
      </c>
      <c r="C235" s="101" t="s">
        <v>220</v>
      </c>
      <c r="D235" s="37">
        <v>1</v>
      </c>
      <c r="E235" s="56"/>
      <c r="F235" s="32" t="s">
        <v>462</v>
      </c>
      <c r="G235" s="54">
        <v>90</v>
      </c>
      <c r="H235" s="86" t="str">
        <f t="shared" si="8"/>
        <v>A</v>
      </c>
      <c r="I235" s="54" t="str">
        <f t="shared" si="9"/>
        <v>Tuntas</v>
      </c>
    </row>
    <row r="236" spans="1:9" ht="15.95" customHeight="1" x14ac:dyDescent="0.2">
      <c r="A236" s="27">
        <v>13</v>
      </c>
      <c r="B236" s="49" t="s">
        <v>296</v>
      </c>
      <c r="C236" s="101" t="s">
        <v>165</v>
      </c>
      <c r="D236" s="37" t="s">
        <v>7</v>
      </c>
      <c r="E236" s="56"/>
      <c r="F236" s="32" t="s">
        <v>462</v>
      </c>
      <c r="G236" s="54">
        <v>95</v>
      </c>
      <c r="H236" s="86" t="str">
        <f t="shared" si="8"/>
        <v>A</v>
      </c>
      <c r="I236" s="54" t="str">
        <f t="shared" si="9"/>
        <v>Tuntas</v>
      </c>
    </row>
    <row r="237" spans="1:9" ht="15.95" customHeight="1" x14ac:dyDescent="0.2">
      <c r="A237" s="27">
        <v>14</v>
      </c>
      <c r="B237" s="49" t="s">
        <v>300</v>
      </c>
      <c r="C237" s="101" t="s">
        <v>166</v>
      </c>
      <c r="D237" s="37" t="s">
        <v>7</v>
      </c>
      <c r="E237" s="56"/>
      <c r="F237" s="32" t="s">
        <v>462</v>
      </c>
      <c r="G237" s="54">
        <v>95</v>
      </c>
      <c r="H237" s="86" t="str">
        <f t="shared" si="8"/>
        <v>A</v>
      </c>
      <c r="I237" s="54" t="str">
        <f t="shared" si="9"/>
        <v>Tuntas</v>
      </c>
    </row>
    <row r="238" spans="1:9" ht="15.95" customHeight="1" x14ac:dyDescent="0.2">
      <c r="A238" s="27">
        <v>15</v>
      </c>
      <c r="B238" s="49" t="s">
        <v>319</v>
      </c>
      <c r="C238" s="101" t="s">
        <v>167</v>
      </c>
      <c r="D238" s="37" t="s">
        <v>7</v>
      </c>
      <c r="E238" s="56"/>
      <c r="F238" s="32" t="s">
        <v>462</v>
      </c>
      <c r="G238" s="54">
        <v>80</v>
      </c>
      <c r="H238" s="86" t="str">
        <f t="shared" si="8"/>
        <v>B</v>
      </c>
      <c r="I238" s="54" t="str">
        <f t="shared" si="9"/>
        <v>Tuntas</v>
      </c>
    </row>
    <row r="239" spans="1:9" ht="15.95" customHeight="1" x14ac:dyDescent="0.2">
      <c r="A239" s="27">
        <v>16</v>
      </c>
      <c r="B239" s="49" t="s">
        <v>321</v>
      </c>
      <c r="C239" s="102" t="s">
        <v>168</v>
      </c>
      <c r="D239" s="40">
        <v>1</v>
      </c>
      <c r="E239" s="57"/>
      <c r="F239" s="32" t="s">
        <v>462</v>
      </c>
      <c r="G239" s="54">
        <v>90</v>
      </c>
      <c r="H239" s="86" t="str">
        <f t="shared" si="8"/>
        <v>A</v>
      </c>
      <c r="I239" s="54" t="str">
        <f t="shared" si="9"/>
        <v>Tuntas</v>
      </c>
    </row>
    <row r="240" spans="1:9" ht="15.95" customHeight="1" x14ac:dyDescent="0.2">
      <c r="A240" s="27">
        <v>17</v>
      </c>
      <c r="B240" s="49" t="s">
        <v>335</v>
      </c>
      <c r="C240" s="113" t="s">
        <v>169</v>
      </c>
      <c r="D240" s="46">
        <v>1</v>
      </c>
      <c r="E240" s="63"/>
      <c r="F240" s="32" t="s">
        <v>462</v>
      </c>
      <c r="G240" s="54">
        <v>50</v>
      </c>
      <c r="H240" s="86" t="str">
        <f t="shared" si="8"/>
        <v>E</v>
      </c>
      <c r="I240" s="54" t="str">
        <f t="shared" si="9"/>
        <v>Belum Tuntas</v>
      </c>
    </row>
    <row r="241" spans="1:9" ht="15.95" customHeight="1" x14ac:dyDescent="0.2">
      <c r="A241" s="27">
        <v>18</v>
      </c>
      <c r="C241" s="101" t="s">
        <v>466</v>
      </c>
      <c r="D241" s="37" t="s">
        <v>7</v>
      </c>
      <c r="E241" s="56"/>
      <c r="F241" s="32" t="s">
        <v>462</v>
      </c>
      <c r="G241" s="54">
        <v>95</v>
      </c>
      <c r="H241" s="86" t="str">
        <f t="shared" si="8"/>
        <v>A</v>
      </c>
      <c r="I241" s="54" t="str">
        <f t="shared" si="9"/>
        <v>Tuntas</v>
      </c>
    </row>
    <row r="242" spans="1:9" ht="15.95" customHeight="1" x14ac:dyDescent="0.2">
      <c r="A242" s="27">
        <v>19</v>
      </c>
      <c r="B242" s="49" t="s">
        <v>347</v>
      </c>
      <c r="C242" s="101" t="s">
        <v>170</v>
      </c>
      <c r="D242" s="37" t="s">
        <v>7</v>
      </c>
      <c r="E242" s="56"/>
      <c r="F242" s="32" t="s">
        <v>477</v>
      </c>
      <c r="G242" s="54">
        <v>70</v>
      </c>
      <c r="H242" s="86" t="str">
        <f t="shared" si="8"/>
        <v>C</v>
      </c>
      <c r="I242" s="54" t="str">
        <f t="shared" si="9"/>
        <v>Tuntas</v>
      </c>
    </row>
    <row r="243" spans="1:9" ht="15.95" customHeight="1" x14ac:dyDescent="0.2">
      <c r="A243" s="27">
        <v>20</v>
      </c>
      <c r="B243" s="49" t="s">
        <v>348</v>
      </c>
      <c r="C243" s="101" t="s">
        <v>171</v>
      </c>
      <c r="D243" s="37" t="s">
        <v>7</v>
      </c>
      <c r="E243" s="56"/>
      <c r="F243" s="32" t="s">
        <v>462</v>
      </c>
      <c r="G243" s="54">
        <v>85</v>
      </c>
      <c r="H243" s="86" t="str">
        <f t="shared" si="8"/>
        <v>B</v>
      </c>
      <c r="I243" s="54" t="str">
        <f t="shared" si="9"/>
        <v>Tuntas</v>
      </c>
    </row>
    <row r="244" spans="1:9" ht="15.95" customHeight="1" x14ac:dyDescent="0.2">
      <c r="A244" s="27">
        <v>21</v>
      </c>
      <c r="B244" s="49" t="s">
        <v>350</v>
      </c>
      <c r="C244" s="111" t="s">
        <v>172</v>
      </c>
      <c r="D244" s="37" t="s">
        <v>11</v>
      </c>
      <c r="E244" s="56"/>
      <c r="F244" s="32" t="s">
        <v>462</v>
      </c>
      <c r="G244" s="54">
        <v>40</v>
      </c>
      <c r="H244" s="86" t="str">
        <f t="shared" si="8"/>
        <v>E</v>
      </c>
      <c r="I244" s="54" t="str">
        <f t="shared" si="9"/>
        <v>Belum Tuntas</v>
      </c>
    </row>
    <row r="245" spans="1:9" ht="15.95" customHeight="1" x14ac:dyDescent="0.2">
      <c r="A245" s="27">
        <v>22</v>
      </c>
      <c r="B245" s="49" t="s">
        <v>358</v>
      </c>
      <c r="C245" s="111" t="s">
        <v>173</v>
      </c>
      <c r="D245" s="37" t="s">
        <v>7</v>
      </c>
      <c r="E245" s="56"/>
      <c r="F245" s="32" t="s">
        <v>462</v>
      </c>
      <c r="G245" s="54">
        <v>60</v>
      </c>
      <c r="H245" s="86" t="str">
        <f t="shared" si="8"/>
        <v>D</v>
      </c>
      <c r="I245" s="54" t="str">
        <f t="shared" si="9"/>
        <v>Belum Tuntas</v>
      </c>
    </row>
    <row r="246" spans="1:9" ht="15.95" customHeight="1" x14ac:dyDescent="0.2">
      <c r="A246" s="27">
        <v>23</v>
      </c>
      <c r="B246" s="49" t="s">
        <v>372</v>
      </c>
      <c r="C246" s="101" t="s">
        <v>174</v>
      </c>
      <c r="D246" s="37" t="s">
        <v>7</v>
      </c>
      <c r="E246" s="56"/>
      <c r="F246" s="32" t="s">
        <v>462</v>
      </c>
      <c r="G246" s="54">
        <v>90</v>
      </c>
      <c r="H246" s="86" t="str">
        <f t="shared" si="8"/>
        <v>A</v>
      </c>
      <c r="I246" s="54" t="str">
        <f t="shared" si="9"/>
        <v>Tuntas</v>
      </c>
    </row>
    <row r="247" spans="1:9" ht="15.95" customHeight="1" x14ac:dyDescent="0.2">
      <c r="A247" s="27">
        <v>24</v>
      </c>
      <c r="B247" s="49" t="s">
        <v>374</v>
      </c>
      <c r="C247" s="111" t="s">
        <v>175</v>
      </c>
      <c r="D247" s="37" t="s">
        <v>7</v>
      </c>
      <c r="E247" s="56"/>
      <c r="F247" s="32" t="s">
        <v>462</v>
      </c>
      <c r="G247" s="54">
        <v>35</v>
      </c>
      <c r="H247" s="86" t="str">
        <f t="shared" si="8"/>
        <v>E</v>
      </c>
      <c r="I247" s="54" t="str">
        <f t="shared" si="9"/>
        <v>Belum Tuntas</v>
      </c>
    </row>
    <row r="248" spans="1:9" ht="15.95" customHeight="1" x14ac:dyDescent="0.2">
      <c r="A248" s="27">
        <v>25</v>
      </c>
      <c r="B248" s="49" t="s">
        <v>380</v>
      </c>
      <c r="C248" s="101" t="s">
        <v>176</v>
      </c>
      <c r="D248" s="37" t="s">
        <v>7</v>
      </c>
      <c r="E248" s="56"/>
      <c r="F248" s="32" t="s">
        <v>477</v>
      </c>
      <c r="G248" s="54">
        <v>100</v>
      </c>
      <c r="H248" s="86" t="str">
        <f t="shared" si="8"/>
        <v>A</v>
      </c>
      <c r="I248" s="54" t="str">
        <f t="shared" si="9"/>
        <v>Tuntas</v>
      </c>
    </row>
    <row r="249" spans="1:9" ht="15.95" customHeight="1" x14ac:dyDescent="0.2">
      <c r="A249" s="27">
        <v>26</v>
      </c>
      <c r="B249" s="49" t="s">
        <v>383</v>
      </c>
      <c r="C249" s="104" t="s">
        <v>177</v>
      </c>
      <c r="D249" s="38" t="s">
        <v>7</v>
      </c>
      <c r="E249" s="60"/>
      <c r="F249" s="32" t="s">
        <v>462</v>
      </c>
      <c r="G249" s="54">
        <v>100</v>
      </c>
      <c r="H249" s="86" t="str">
        <f t="shared" si="8"/>
        <v>A</v>
      </c>
      <c r="I249" s="54" t="str">
        <f t="shared" si="9"/>
        <v>Tuntas</v>
      </c>
    </row>
    <row r="250" spans="1:9" ht="15.95" customHeight="1" x14ac:dyDescent="0.2">
      <c r="A250" s="27">
        <v>27</v>
      </c>
      <c r="B250" s="49" t="s">
        <v>384</v>
      </c>
      <c r="C250" s="101" t="s">
        <v>178</v>
      </c>
      <c r="D250" s="37">
        <v>1</v>
      </c>
      <c r="E250" s="56"/>
      <c r="F250" s="32" t="s">
        <v>477</v>
      </c>
      <c r="G250" s="54">
        <v>100</v>
      </c>
      <c r="H250" s="86" t="str">
        <f t="shared" si="8"/>
        <v>A</v>
      </c>
      <c r="I250" s="54" t="str">
        <f t="shared" si="9"/>
        <v>Tuntas</v>
      </c>
    </row>
    <row r="251" spans="1:9" ht="15.95" customHeight="1" x14ac:dyDescent="0.2">
      <c r="A251" s="27">
        <v>28</v>
      </c>
      <c r="B251" s="49" t="s">
        <v>385</v>
      </c>
      <c r="C251" s="101" t="s">
        <v>179</v>
      </c>
      <c r="D251" s="37">
        <v>1</v>
      </c>
      <c r="E251" s="56"/>
      <c r="F251" s="32" t="s">
        <v>462</v>
      </c>
      <c r="G251" s="54">
        <v>100</v>
      </c>
      <c r="H251" s="86" t="str">
        <f t="shared" si="8"/>
        <v>A</v>
      </c>
      <c r="I251" s="54" t="str">
        <f t="shared" si="9"/>
        <v>Tuntas</v>
      </c>
    </row>
    <row r="252" spans="1:9" ht="15.95" customHeight="1" x14ac:dyDescent="0.2">
      <c r="A252" s="27">
        <v>29</v>
      </c>
      <c r="B252" s="49" t="s">
        <v>392</v>
      </c>
      <c r="C252" s="101" t="s">
        <v>180</v>
      </c>
      <c r="D252" s="37">
        <v>1</v>
      </c>
      <c r="E252" s="56"/>
      <c r="F252" s="32" t="s">
        <v>462</v>
      </c>
      <c r="G252" s="54">
        <v>80</v>
      </c>
      <c r="H252" s="86" t="str">
        <f t="shared" si="8"/>
        <v>B</v>
      </c>
      <c r="I252" s="54" t="str">
        <f t="shared" si="9"/>
        <v>Tuntas</v>
      </c>
    </row>
    <row r="253" spans="1:9" ht="15.95" customHeight="1" x14ac:dyDescent="0.2">
      <c r="A253" s="27">
        <v>30</v>
      </c>
      <c r="B253" s="49" t="s">
        <v>397</v>
      </c>
      <c r="C253" s="101" t="s">
        <v>181</v>
      </c>
      <c r="D253" s="37" t="s">
        <v>7</v>
      </c>
      <c r="E253" s="56"/>
      <c r="F253" s="32" t="s">
        <v>462</v>
      </c>
      <c r="G253" s="54">
        <v>70</v>
      </c>
      <c r="H253" s="86" t="str">
        <f t="shared" si="8"/>
        <v>C</v>
      </c>
      <c r="I253" s="54" t="str">
        <f t="shared" si="9"/>
        <v>Tuntas</v>
      </c>
    </row>
    <row r="254" spans="1:9" ht="15.95" customHeight="1" x14ac:dyDescent="0.2">
      <c r="A254" s="27">
        <v>31</v>
      </c>
      <c r="B254" s="49" t="s">
        <v>398</v>
      </c>
      <c r="C254" s="101" t="s">
        <v>182</v>
      </c>
      <c r="D254" s="37" t="s">
        <v>7</v>
      </c>
      <c r="E254" s="56"/>
      <c r="F254" s="32" t="s">
        <v>462</v>
      </c>
      <c r="G254" s="54">
        <v>70</v>
      </c>
      <c r="H254" s="86" t="str">
        <f t="shared" si="8"/>
        <v>C</v>
      </c>
      <c r="I254" s="54" t="str">
        <f t="shared" si="9"/>
        <v>Tuntas</v>
      </c>
    </row>
    <row r="255" spans="1:9" ht="15.95" customHeight="1" x14ac:dyDescent="0.2">
      <c r="A255" s="27">
        <v>32</v>
      </c>
      <c r="B255" s="49" t="s">
        <v>404</v>
      </c>
      <c r="C255" s="101" t="s">
        <v>183</v>
      </c>
      <c r="D255" s="37" t="s">
        <v>7</v>
      </c>
      <c r="E255" s="56"/>
      <c r="F255" s="32" t="s">
        <v>462</v>
      </c>
      <c r="G255" s="54">
        <v>80</v>
      </c>
      <c r="H255" s="86" t="str">
        <f t="shared" si="8"/>
        <v>B</v>
      </c>
      <c r="I255" s="54" t="str">
        <f t="shared" si="9"/>
        <v>Tuntas</v>
      </c>
    </row>
    <row r="256" spans="1:9" ht="15.95" customHeight="1" x14ac:dyDescent="0.2">
      <c r="A256" s="27">
        <v>33</v>
      </c>
      <c r="B256" s="49" t="s">
        <v>419</v>
      </c>
      <c r="C256" s="101" t="s">
        <v>184</v>
      </c>
      <c r="D256" s="37">
        <v>1</v>
      </c>
      <c r="E256" s="56"/>
      <c r="F256" s="32" t="s">
        <v>462</v>
      </c>
      <c r="G256" s="54">
        <v>70</v>
      </c>
      <c r="H256" s="86" t="str">
        <f t="shared" si="8"/>
        <v>C</v>
      </c>
      <c r="I256" s="54" t="str">
        <f t="shared" si="9"/>
        <v>Tuntas</v>
      </c>
    </row>
    <row r="257" spans="1:9" ht="15.95" customHeight="1" x14ac:dyDescent="0.2">
      <c r="A257" s="27">
        <v>34</v>
      </c>
      <c r="B257" s="49" t="s">
        <v>428</v>
      </c>
      <c r="C257" s="101" t="s">
        <v>233</v>
      </c>
      <c r="D257" s="37" t="s">
        <v>7</v>
      </c>
      <c r="E257" s="56"/>
      <c r="F257" s="32" t="s">
        <v>462</v>
      </c>
      <c r="G257" s="54">
        <v>85</v>
      </c>
      <c r="H257" s="86" t="str">
        <f t="shared" si="8"/>
        <v>B</v>
      </c>
      <c r="I257" s="54" t="str">
        <f t="shared" si="9"/>
        <v>Tuntas</v>
      </c>
    </row>
    <row r="258" spans="1:9" ht="15.95" customHeight="1" x14ac:dyDescent="0.2">
      <c r="A258" s="52">
        <v>35</v>
      </c>
      <c r="B258" s="49" t="s">
        <v>430</v>
      </c>
      <c r="C258" s="102" t="s">
        <v>186</v>
      </c>
      <c r="D258" s="40" t="s">
        <v>7</v>
      </c>
      <c r="E258" s="83"/>
      <c r="F258" s="32" t="s">
        <v>462</v>
      </c>
      <c r="G258" s="54">
        <v>70</v>
      </c>
      <c r="H258" s="86" t="str">
        <f t="shared" si="8"/>
        <v>C</v>
      </c>
      <c r="I258" s="54" t="str">
        <f t="shared" si="9"/>
        <v>Tuntas</v>
      </c>
    </row>
    <row r="259" spans="1:9" ht="15.95" customHeight="1" x14ac:dyDescent="0.2">
      <c r="A259" s="53">
        <v>36</v>
      </c>
      <c r="B259" s="49" t="s">
        <v>440</v>
      </c>
      <c r="C259" s="101" t="s">
        <v>469</v>
      </c>
      <c r="D259" s="37" t="s">
        <v>7</v>
      </c>
      <c r="E259" s="37"/>
      <c r="F259" s="32" t="s">
        <v>462</v>
      </c>
      <c r="G259" s="54">
        <v>90</v>
      </c>
      <c r="H259" s="86" t="str">
        <f t="shared" si="8"/>
        <v>A</v>
      </c>
      <c r="I259" s="54" t="str">
        <f t="shared" si="9"/>
        <v>Tuntas</v>
      </c>
    </row>
    <row r="260" spans="1:9" ht="15.95" customHeight="1" x14ac:dyDescent="0.2">
      <c r="A260" s="7"/>
      <c r="B260" s="78"/>
      <c r="C260" s="124" t="s">
        <v>456</v>
      </c>
      <c r="D260" s="124"/>
      <c r="E260" s="75"/>
      <c r="F260" s="53"/>
      <c r="G260" s="54">
        <f>IFERROR(AVERAGE(G224:G259),"")</f>
        <v>82.941176470588232</v>
      </c>
      <c r="H260" s="54"/>
      <c r="I260" s="54">
        <f>COUNTIF(I224:I259,"Tuntas")</f>
        <v>29</v>
      </c>
    </row>
    <row r="261" spans="1:9" x14ac:dyDescent="0.2">
      <c r="A261" s="90" t="s">
        <v>465</v>
      </c>
      <c r="B261" s="87" t="s">
        <v>464</v>
      </c>
      <c r="C261" s="13"/>
      <c r="D261" s="79"/>
      <c r="E261" s="79"/>
      <c r="F261" s="82"/>
    </row>
    <row r="262" spans="1:9" x14ac:dyDescent="0.2">
      <c r="A262" s="91">
        <v>25</v>
      </c>
      <c r="B262" s="88" t="s">
        <v>459</v>
      </c>
      <c r="C262" s="73" t="s">
        <v>8</v>
      </c>
      <c r="D262" s="7">
        <f>SUM(D224:D261)</f>
        <v>13</v>
      </c>
      <c r="E262" s="7"/>
      <c r="F262" s="69"/>
      <c r="G262" s="18" t="s">
        <v>471</v>
      </c>
    </row>
    <row r="263" spans="1:9" x14ac:dyDescent="0.2">
      <c r="A263" s="91">
        <v>60</v>
      </c>
      <c r="B263" s="88" t="s">
        <v>460</v>
      </c>
      <c r="C263" s="73" t="s">
        <v>9</v>
      </c>
      <c r="D263" s="7">
        <f>COUNTIF(D224:D261,"p")</f>
        <v>23</v>
      </c>
      <c r="E263" s="7"/>
      <c r="F263" s="69"/>
      <c r="G263" s="18" t="s">
        <v>457</v>
      </c>
    </row>
    <row r="264" spans="1:9" x14ac:dyDescent="0.2">
      <c r="A264" s="91">
        <v>70</v>
      </c>
      <c r="B264" s="88" t="s">
        <v>461</v>
      </c>
      <c r="C264" s="23" t="s">
        <v>10</v>
      </c>
      <c r="D264" s="20">
        <f>SUM(D262:D263)</f>
        <v>36</v>
      </c>
      <c r="E264" s="20"/>
      <c r="F264" s="69"/>
    </row>
    <row r="265" spans="1:9" x14ac:dyDescent="0.2">
      <c r="A265" s="92">
        <v>80</v>
      </c>
      <c r="B265" s="88" t="s">
        <v>462</v>
      </c>
      <c r="C265" s="109" t="s">
        <v>472</v>
      </c>
    </row>
    <row r="266" spans="1:9" x14ac:dyDescent="0.2">
      <c r="A266" s="92">
        <v>90</v>
      </c>
      <c r="B266" s="89" t="s">
        <v>463</v>
      </c>
      <c r="C266" s="109" t="s">
        <v>473</v>
      </c>
      <c r="G266" s="95" t="s">
        <v>479</v>
      </c>
    </row>
    <row r="267" spans="1:9" x14ac:dyDescent="0.2">
      <c r="A267" s="7"/>
    </row>
    <row r="268" spans="1:9" x14ac:dyDescent="0.2">
      <c r="A268" s="7"/>
    </row>
    <row r="269" spans="1:9" x14ac:dyDescent="0.2">
      <c r="A269" s="7"/>
    </row>
    <row r="270" spans="1:9" x14ac:dyDescent="0.2">
      <c r="A270" s="7"/>
    </row>
    <row r="271" spans="1:9" ht="15" x14ac:dyDescent="0.2">
      <c r="A271" s="1" t="s">
        <v>4</v>
      </c>
      <c r="B271" s="25"/>
    </row>
    <row r="272" spans="1:9" ht="15" x14ac:dyDescent="0.2">
      <c r="A272" s="3" t="s">
        <v>0</v>
      </c>
      <c r="B272" s="25"/>
      <c r="E272" s="97" t="s">
        <v>467</v>
      </c>
      <c r="F272" s="98" t="s">
        <v>478</v>
      </c>
      <c r="G272" s="99"/>
    </row>
    <row r="273" spans="1:9" x14ac:dyDescent="0.2">
      <c r="A273" s="1" t="s">
        <v>20</v>
      </c>
      <c r="B273" s="2"/>
    </row>
    <row r="274" spans="1:9" x14ac:dyDescent="0.2">
      <c r="A274" s="1"/>
      <c r="B274" s="2"/>
    </row>
    <row r="275" spans="1:9" x14ac:dyDescent="0.2">
      <c r="A275" s="9"/>
      <c r="B275" s="23" t="s">
        <v>12</v>
      </c>
      <c r="C275" s="77" t="s">
        <v>14</v>
      </c>
      <c r="D275" s="23" t="s">
        <v>448</v>
      </c>
      <c r="E275" s="19" t="s">
        <v>227</v>
      </c>
      <c r="F275" s="69"/>
    </row>
    <row r="276" spans="1:9" ht="15" customHeight="1" x14ac:dyDescent="0.2">
      <c r="A276" s="125" t="s">
        <v>1</v>
      </c>
      <c r="B276" s="126"/>
      <c r="C276" s="129" t="s">
        <v>450</v>
      </c>
      <c r="D276" s="115" t="s">
        <v>6</v>
      </c>
      <c r="E276" s="115" t="s">
        <v>451</v>
      </c>
      <c r="F276" s="121" t="s">
        <v>452</v>
      </c>
      <c r="G276" s="122"/>
      <c r="H276" s="123"/>
      <c r="I276" s="115" t="s">
        <v>458</v>
      </c>
    </row>
    <row r="277" spans="1:9" ht="15" customHeight="1" x14ac:dyDescent="0.2">
      <c r="A277" s="8" t="s">
        <v>3</v>
      </c>
      <c r="B277" s="5" t="s">
        <v>2</v>
      </c>
      <c r="C277" s="130"/>
      <c r="D277" s="116"/>
      <c r="E277" s="116"/>
      <c r="F277" s="55" t="s">
        <v>449</v>
      </c>
      <c r="G277" s="70" t="s">
        <v>455</v>
      </c>
      <c r="H277" s="70" t="s">
        <v>453</v>
      </c>
      <c r="I277" s="116"/>
    </row>
    <row r="278" spans="1:9" ht="15.95" customHeight="1" x14ac:dyDescent="0.2">
      <c r="A278" s="11">
        <v>1</v>
      </c>
      <c r="B278" s="49" t="s">
        <v>251</v>
      </c>
      <c r="C278" s="105" t="s">
        <v>187</v>
      </c>
      <c r="D278" s="41">
        <v>1</v>
      </c>
      <c r="E278" s="64"/>
      <c r="F278" s="28" t="s">
        <v>462</v>
      </c>
      <c r="G278" s="96">
        <v>80</v>
      </c>
      <c r="H278" s="86" t="str">
        <f>IFERROR(VLOOKUP(G278,$A$315:$B$320,2,TRUE),"-")</f>
        <v>B</v>
      </c>
      <c r="I278" s="108" t="str">
        <f>IF(G278=0,"-",(IF(G278&lt;70,"Belum Tuntas","Tuntas")))</f>
        <v>Tuntas</v>
      </c>
    </row>
    <row r="279" spans="1:9" ht="15.95" customHeight="1" x14ac:dyDescent="0.2">
      <c r="A279" s="27">
        <v>2</v>
      </c>
      <c r="B279" s="49" t="s">
        <v>253</v>
      </c>
      <c r="C279" s="111" t="s">
        <v>188</v>
      </c>
      <c r="D279" s="40">
        <v>1</v>
      </c>
      <c r="E279" s="57"/>
      <c r="F279" s="28" t="s">
        <v>462</v>
      </c>
      <c r="G279" s="54">
        <v>40</v>
      </c>
      <c r="H279" s="86" t="str">
        <f t="shared" ref="H279:H313" si="10">IFERROR(VLOOKUP(G279,$A$315:$B$320,2,TRUE),"-")</f>
        <v>E</v>
      </c>
      <c r="I279" s="54" t="str">
        <f>IF(G279=0,"-",(IF(G279&lt;70,"Belum Tuntas","Tuntas")))</f>
        <v>Belum Tuntas</v>
      </c>
    </row>
    <row r="280" spans="1:9" ht="15.95" customHeight="1" x14ac:dyDescent="0.2">
      <c r="A280" s="27">
        <v>3</v>
      </c>
      <c r="B280" s="49" t="s">
        <v>265</v>
      </c>
      <c r="C280" s="102" t="s">
        <v>189</v>
      </c>
      <c r="D280" s="51" t="s">
        <v>7</v>
      </c>
      <c r="E280" s="65"/>
      <c r="F280" s="28" t="s">
        <v>462</v>
      </c>
      <c r="G280" s="54">
        <v>70</v>
      </c>
      <c r="H280" s="86" t="str">
        <f t="shared" si="10"/>
        <v>C</v>
      </c>
      <c r="I280" s="54" t="str">
        <f t="shared" ref="I280:I313" si="11">IF(G280=0,"-",(IF(G280&lt;70,"Belum Tuntas","Tuntas")))</f>
        <v>Tuntas</v>
      </c>
    </row>
    <row r="281" spans="1:9" ht="15.95" customHeight="1" x14ac:dyDescent="0.2">
      <c r="A281" s="27">
        <v>4</v>
      </c>
      <c r="B281" s="49" t="s">
        <v>276</v>
      </c>
      <c r="C281" s="114" t="s">
        <v>219</v>
      </c>
      <c r="D281" s="42">
        <v>1</v>
      </c>
      <c r="E281" s="66"/>
      <c r="F281" s="28" t="s">
        <v>462</v>
      </c>
      <c r="G281" s="54">
        <v>30</v>
      </c>
      <c r="H281" s="86" t="str">
        <f t="shared" si="10"/>
        <v>E</v>
      </c>
      <c r="I281" s="54" t="str">
        <f t="shared" si="11"/>
        <v>Belum Tuntas</v>
      </c>
    </row>
    <row r="282" spans="1:9" ht="15.95" customHeight="1" x14ac:dyDescent="0.2">
      <c r="A282" s="27">
        <v>5</v>
      </c>
      <c r="B282" s="49" t="s">
        <v>280</v>
      </c>
      <c r="C282" s="106" t="s">
        <v>190</v>
      </c>
      <c r="D282" s="43" t="s">
        <v>7</v>
      </c>
      <c r="E282" s="67"/>
      <c r="F282" s="28" t="s">
        <v>462</v>
      </c>
      <c r="G282" s="54">
        <v>100</v>
      </c>
      <c r="H282" s="86" t="str">
        <f t="shared" si="10"/>
        <v>A</v>
      </c>
      <c r="I282" s="54" t="str">
        <f t="shared" si="11"/>
        <v>Tuntas</v>
      </c>
    </row>
    <row r="283" spans="1:9" ht="15.95" customHeight="1" x14ac:dyDescent="0.2">
      <c r="A283" s="27">
        <v>6</v>
      </c>
      <c r="B283" s="49" t="s">
        <v>290</v>
      </c>
      <c r="C283" s="102" t="s">
        <v>191</v>
      </c>
      <c r="D283" s="40" t="s">
        <v>7</v>
      </c>
      <c r="E283" s="57"/>
      <c r="F283" s="28" t="s">
        <v>462</v>
      </c>
      <c r="G283" s="54">
        <v>70</v>
      </c>
      <c r="H283" s="86" t="str">
        <f t="shared" si="10"/>
        <v>C</v>
      </c>
      <c r="I283" s="54" t="str">
        <f t="shared" si="11"/>
        <v>Tuntas</v>
      </c>
    </row>
    <row r="284" spans="1:9" ht="15.95" customHeight="1" x14ac:dyDescent="0.2">
      <c r="A284" s="27">
        <v>7</v>
      </c>
      <c r="B284" s="49" t="s">
        <v>293</v>
      </c>
      <c r="C284" s="102" t="s">
        <v>192</v>
      </c>
      <c r="D284" s="40" t="s">
        <v>7</v>
      </c>
      <c r="E284" s="57"/>
      <c r="F284" s="28" t="s">
        <v>462</v>
      </c>
      <c r="G284" s="54">
        <v>80</v>
      </c>
      <c r="H284" s="86" t="str">
        <f t="shared" si="10"/>
        <v>B</v>
      </c>
      <c r="I284" s="54" t="str">
        <f t="shared" si="11"/>
        <v>Tuntas</v>
      </c>
    </row>
    <row r="285" spans="1:9" ht="15.95" customHeight="1" x14ac:dyDescent="0.2">
      <c r="A285" s="27">
        <v>8</v>
      </c>
      <c r="B285" s="49" t="s">
        <v>301</v>
      </c>
      <c r="C285" s="107" t="s">
        <v>193</v>
      </c>
      <c r="D285" s="43" t="s">
        <v>7</v>
      </c>
      <c r="E285" s="67"/>
      <c r="F285" s="28" t="s">
        <v>462</v>
      </c>
      <c r="G285" s="54">
        <v>95</v>
      </c>
      <c r="H285" s="86" t="str">
        <f t="shared" si="10"/>
        <v>A</v>
      </c>
      <c r="I285" s="54" t="str">
        <f t="shared" si="11"/>
        <v>Tuntas</v>
      </c>
    </row>
    <row r="286" spans="1:9" ht="15.95" customHeight="1" x14ac:dyDescent="0.2">
      <c r="A286" s="27">
        <v>9</v>
      </c>
      <c r="B286" s="49" t="s">
        <v>304</v>
      </c>
      <c r="C286" s="102" t="s">
        <v>194</v>
      </c>
      <c r="D286" s="40">
        <v>1</v>
      </c>
      <c r="E286" s="57"/>
      <c r="F286" s="28" t="s">
        <v>462</v>
      </c>
      <c r="G286" s="54">
        <v>95</v>
      </c>
      <c r="H286" s="86" t="str">
        <f t="shared" si="10"/>
        <v>A</v>
      </c>
      <c r="I286" s="54" t="str">
        <f t="shared" si="11"/>
        <v>Tuntas</v>
      </c>
    </row>
    <row r="287" spans="1:9" ht="15.95" customHeight="1" x14ac:dyDescent="0.2">
      <c r="A287" s="27">
        <v>10</v>
      </c>
      <c r="B287" s="49" t="s">
        <v>305</v>
      </c>
      <c r="C287" s="102" t="s">
        <v>195</v>
      </c>
      <c r="D287" s="40" t="s">
        <v>7</v>
      </c>
      <c r="E287" s="57"/>
      <c r="F287" s="28" t="s">
        <v>462</v>
      </c>
      <c r="G287" s="54">
        <v>95</v>
      </c>
      <c r="H287" s="86" t="str">
        <f t="shared" si="10"/>
        <v>A</v>
      </c>
      <c r="I287" s="54" t="str">
        <f t="shared" si="11"/>
        <v>Tuntas</v>
      </c>
    </row>
    <row r="288" spans="1:9" ht="15.95" customHeight="1" x14ac:dyDescent="0.2">
      <c r="A288" s="27">
        <v>11</v>
      </c>
      <c r="B288" s="49" t="s">
        <v>312</v>
      </c>
      <c r="C288" s="102" t="s">
        <v>196</v>
      </c>
      <c r="D288" s="40">
        <v>1</v>
      </c>
      <c r="E288" s="57"/>
      <c r="F288" s="28" t="s">
        <v>462</v>
      </c>
      <c r="G288" s="54">
        <v>95</v>
      </c>
      <c r="H288" s="86" t="str">
        <f t="shared" si="10"/>
        <v>A</v>
      </c>
      <c r="I288" s="54" t="str">
        <f t="shared" si="11"/>
        <v>Tuntas</v>
      </c>
    </row>
    <row r="289" spans="1:9" ht="15.95" customHeight="1" x14ac:dyDescent="0.2">
      <c r="A289" s="27">
        <v>12</v>
      </c>
      <c r="B289" s="49" t="s">
        <v>317</v>
      </c>
      <c r="C289" s="107" t="s">
        <v>197</v>
      </c>
      <c r="D289" s="43" t="s">
        <v>7</v>
      </c>
      <c r="E289" s="67"/>
      <c r="F289" s="28" t="s">
        <v>462</v>
      </c>
      <c r="G289" s="54">
        <v>95</v>
      </c>
      <c r="H289" s="86" t="str">
        <f t="shared" si="10"/>
        <v>A</v>
      </c>
      <c r="I289" s="54" t="str">
        <f t="shared" si="11"/>
        <v>Tuntas</v>
      </c>
    </row>
    <row r="290" spans="1:9" ht="15.95" customHeight="1" x14ac:dyDescent="0.2">
      <c r="A290" s="27">
        <v>13</v>
      </c>
      <c r="B290" s="49" t="s">
        <v>322</v>
      </c>
      <c r="C290" s="102" t="s">
        <v>198</v>
      </c>
      <c r="D290" s="40">
        <v>1</v>
      </c>
      <c r="E290" s="57"/>
      <c r="F290" s="28" t="s">
        <v>462</v>
      </c>
      <c r="G290" s="54">
        <v>80</v>
      </c>
      <c r="H290" s="86" t="str">
        <f t="shared" si="10"/>
        <v>B</v>
      </c>
      <c r="I290" s="54" t="str">
        <f t="shared" si="11"/>
        <v>Tuntas</v>
      </c>
    </row>
    <row r="291" spans="1:9" ht="15.95" customHeight="1" x14ac:dyDescent="0.2">
      <c r="A291" s="27">
        <v>14</v>
      </c>
      <c r="B291" s="49" t="s">
        <v>327</v>
      </c>
      <c r="C291" s="102" t="s">
        <v>221</v>
      </c>
      <c r="D291" s="40">
        <v>1</v>
      </c>
      <c r="E291" s="57"/>
      <c r="F291" s="28" t="s">
        <v>462</v>
      </c>
      <c r="G291" s="54">
        <v>90</v>
      </c>
      <c r="H291" s="86" t="str">
        <f t="shared" si="10"/>
        <v>A</v>
      </c>
      <c r="I291" s="54" t="str">
        <f t="shared" si="11"/>
        <v>Tuntas</v>
      </c>
    </row>
    <row r="292" spans="1:9" ht="15.95" customHeight="1" x14ac:dyDescent="0.2">
      <c r="A292" s="27">
        <v>15</v>
      </c>
      <c r="B292" s="49" t="s">
        <v>333</v>
      </c>
      <c r="C292" s="102" t="s">
        <v>199</v>
      </c>
      <c r="D292" s="40" t="s">
        <v>7</v>
      </c>
      <c r="E292" s="57"/>
      <c r="F292" s="28" t="s">
        <v>462</v>
      </c>
      <c r="G292" s="54">
        <v>95</v>
      </c>
      <c r="H292" s="86" t="str">
        <f t="shared" si="10"/>
        <v>A</v>
      </c>
      <c r="I292" s="54" t="str">
        <f t="shared" si="11"/>
        <v>Tuntas</v>
      </c>
    </row>
    <row r="293" spans="1:9" ht="15.95" customHeight="1" x14ac:dyDescent="0.2">
      <c r="A293" s="27">
        <v>16</v>
      </c>
      <c r="B293" s="49" t="s">
        <v>336</v>
      </c>
      <c r="C293" s="102" t="s">
        <v>200</v>
      </c>
      <c r="D293" s="40" t="s">
        <v>7</v>
      </c>
      <c r="E293" s="67"/>
      <c r="F293" s="28" t="s">
        <v>462</v>
      </c>
      <c r="G293" s="54">
        <v>95</v>
      </c>
      <c r="H293" s="86" t="str">
        <f t="shared" si="10"/>
        <v>A</v>
      </c>
      <c r="I293" s="54" t="str">
        <f t="shared" si="11"/>
        <v>Tuntas</v>
      </c>
    </row>
    <row r="294" spans="1:9" ht="15.95" customHeight="1" x14ac:dyDescent="0.2">
      <c r="A294" s="27">
        <v>17</v>
      </c>
      <c r="B294" s="49" t="s">
        <v>345</v>
      </c>
      <c r="C294" s="107" t="s">
        <v>201</v>
      </c>
      <c r="D294" s="43">
        <v>1</v>
      </c>
      <c r="E294" s="57"/>
      <c r="F294" s="28" t="s">
        <v>462</v>
      </c>
      <c r="G294" s="54">
        <v>90</v>
      </c>
      <c r="H294" s="86" t="str">
        <f t="shared" si="10"/>
        <v>A</v>
      </c>
      <c r="I294" s="54" t="str">
        <f t="shared" si="11"/>
        <v>Tuntas</v>
      </c>
    </row>
    <row r="295" spans="1:9" ht="15.95" customHeight="1" x14ac:dyDescent="0.2">
      <c r="A295" s="27">
        <v>18</v>
      </c>
      <c r="B295" s="49" t="s">
        <v>346</v>
      </c>
      <c r="C295" s="102" t="s">
        <v>202</v>
      </c>
      <c r="D295" s="40">
        <v>1</v>
      </c>
      <c r="E295" s="57"/>
      <c r="F295" s="28" t="s">
        <v>462</v>
      </c>
      <c r="G295" s="54">
        <v>80</v>
      </c>
      <c r="H295" s="86" t="str">
        <f t="shared" si="10"/>
        <v>B</v>
      </c>
      <c r="I295" s="54" t="str">
        <f t="shared" si="11"/>
        <v>Tuntas</v>
      </c>
    </row>
    <row r="296" spans="1:9" ht="15.95" customHeight="1" x14ac:dyDescent="0.2">
      <c r="A296" s="27">
        <v>19</v>
      </c>
      <c r="B296" s="49" t="s">
        <v>353</v>
      </c>
      <c r="C296" s="111" t="s">
        <v>203</v>
      </c>
      <c r="D296" s="40">
        <v>1</v>
      </c>
      <c r="E296" s="68"/>
      <c r="F296" s="28" t="s">
        <v>462</v>
      </c>
      <c r="G296" s="54">
        <v>55</v>
      </c>
      <c r="H296" s="86" t="str">
        <f t="shared" si="10"/>
        <v>E</v>
      </c>
      <c r="I296" s="54" t="str">
        <f t="shared" si="11"/>
        <v>Belum Tuntas</v>
      </c>
    </row>
    <row r="297" spans="1:9" ht="15.95" customHeight="1" x14ac:dyDescent="0.2">
      <c r="A297" s="27">
        <v>20</v>
      </c>
      <c r="B297" s="49" t="s">
        <v>364</v>
      </c>
      <c r="C297" s="102" t="s">
        <v>204</v>
      </c>
      <c r="D297" s="44" t="s">
        <v>7</v>
      </c>
      <c r="E297" s="57"/>
      <c r="F297" s="28" t="s">
        <v>462</v>
      </c>
      <c r="G297" s="54">
        <v>70</v>
      </c>
      <c r="H297" s="86" t="str">
        <f t="shared" si="10"/>
        <v>C</v>
      </c>
      <c r="I297" s="54" t="str">
        <f t="shared" si="11"/>
        <v>Tuntas</v>
      </c>
    </row>
    <row r="298" spans="1:9" ht="15.95" customHeight="1" x14ac:dyDescent="0.2">
      <c r="A298" s="27">
        <v>21</v>
      </c>
      <c r="B298" s="49" t="s">
        <v>370</v>
      </c>
      <c r="C298" s="102" t="s">
        <v>205</v>
      </c>
      <c r="D298" s="40" t="s">
        <v>7</v>
      </c>
      <c r="E298" s="57"/>
      <c r="F298" s="28" t="s">
        <v>462</v>
      </c>
      <c r="G298" s="54">
        <v>90</v>
      </c>
      <c r="H298" s="86" t="str">
        <f t="shared" si="10"/>
        <v>A</v>
      </c>
      <c r="I298" s="54" t="str">
        <f t="shared" si="11"/>
        <v>Tuntas</v>
      </c>
    </row>
    <row r="299" spans="1:9" ht="15.95" customHeight="1" x14ac:dyDescent="0.2">
      <c r="A299" s="27">
        <v>22</v>
      </c>
      <c r="B299" s="49" t="s">
        <v>371</v>
      </c>
      <c r="C299" s="102" t="s">
        <v>206</v>
      </c>
      <c r="D299" s="40" t="s">
        <v>7</v>
      </c>
      <c r="E299" s="57"/>
      <c r="F299" s="28" t="s">
        <v>462</v>
      </c>
      <c r="G299" s="54">
        <v>90</v>
      </c>
      <c r="H299" s="86" t="str">
        <f t="shared" si="10"/>
        <v>A</v>
      </c>
      <c r="I299" s="54" t="str">
        <f t="shared" si="11"/>
        <v>Tuntas</v>
      </c>
    </row>
    <row r="300" spans="1:9" ht="15.95" customHeight="1" x14ac:dyDescent="0.2">
      <c r="A300" s="27">
        <v>23</v>
      </c>
      <c r="B300" s="49" t="s">
        <v>373</v>
      </c>
      <c r="C300" s="102" t="s">
        <v>207</v>
      </c>
      <c r="D300" s="40" t="s">
        <v>7</v>
      </c>
      <c r="E300" s="56"/>
      <c r="F300" s="28" t="s">
        <v>462</v>
      </c>
      <c r="G300" s="54">
        <v>90</v>
      </c>
      <c r="H300" s="86" t="str">
        <f t="shared" si="10"/>
        <v>A</v>
      </c>
      <c r="I300" s="54" t="str">
        <f t="shared" si="11"/>
        <v>Tuntas</v>
      </c>
    </row>
    <row r="301" spans="1:9" ht="15.95" customHeight="1" x14ac:dyDescent="0.2">
      <c r="A301" s="27">
        <v>24</v>
      </c>
      <c r="B301" s="49" t="s">
        <v>379</v>
      </c>
      <c r="C301" s="101" t="s">
        <v>208</v>
      </c>
      <c r="D301" s="37">
        <v>1</v>
      </c>
      <c r="E301" s="65"/>
      <c r="F301" s="28" t="s">
        <v>462</v>
      </c>
      <c r="G301" s="54">
        <v>90</v>
      </c>
      <c r="H301" s="86" t="str">
        <f t="shared" si="10"/>
        <v>A</v>
      </c>
      <c r="I301" s="54" t="str">
        <f t="shared" si="11"/>
        <v>Tuntas</v>
      </c>
    </row>
    <row r="302" spans="1:9" ht="15.95" customHeight="1" x14ac:dyDescent="0.2">
      <c r="A302" s="27">
        <v>25</v>
      </c>
      <c r="B302" s="49" t="s">
        <v>393</v>
      </c>
      <c r="C302" s="102" t="s">
        <v>209</v>
      </c>
      <c r="D302" s="51" t="s">
        <v>7</v>
      </c>
      <c r="E302" s="67"/>
      <c r="F302" s="28" t="s">
        <v>462</v>
      </c>
      <c r="G302" s="54">
        <v>100</v>
      </c>
      <c r="H302" s="86" t="str">
        <f t="shared" si="10"/>
        <v>A</v>
      </c>
      <c r="I302" s="54" t="str">
        <f t="shared" si="11"/>
        <v>Tuntas</v>
      </c>
    </row>
    <row r="303" spans="1:9" ht="15.95" customHeight="1" x14ac:dyDescent="0.2">
      <c r="A303" s="27">
        <v>26</v>
      </c>
      <c r="B303" s="49" t="s">
        <v>407</v>
      </c>
      <c r="C303" s="111" t="s">
        <v>210</v>
      </c>
      <c r="D303" s="51" t="s">
        <v>7</v>
      </c>
      <c r="E303" s="65"/>
      <c r="F303" s="28" t="s">
        <v>462</v>
      </c>
      <c r="G303" s="54">
        <v>60</v>
      </c>
      <c r="H303" s="86" t="str">
        <f t="shared" si="10"/>
        <v>D</v>
      </c>
      <c r="I303" s="54" t="str">
        <f t="shared" si="11"/>
        <v>Belum Tuntas</v>
      </c>
    </row>
    <row r="304" spans="1:9" ht="15.95" customHeight="1" x14ac:dyDescent="0.2">
      <c r="A304" s="27">
        <v>27</v>
      </c>
      <c r="B304" s="49" t="s">
        <v>409</v>
      </c>
      <c r="C304" s="114" t="s">
        <v>211</v>
      </c>
      <c r="D304" s="42">
        <v>1</v>
      </c>
      <c r="E304" s="66"/>
      <c r="F304" s="28" t="s">
        <v>462</v>
      </c>
      <c r="G304" s="54">
        <v>60</v>
      </c>
      <c r="H304" s="86" t="str">
        <f t="shared" si="10"/>
        <v>D</v>
      </c>
      <c r="I304" s="54" t="str">
        <f t="shared" si="11"/>
        <v>Belum Tuntas</v>
      </c>
    </row>
    <row r="305" spans="1:9" ht="15.95" customHeight="1" x14ac:dyDescent="0.2">
      <c r="A305" s="27">
        <v>28</v>
      </c>
      <c r="B305" s="49" t="s">
        <v>413</v>
      </c>
      <c r="C305" s="111" t="s">
        <v>212</v>
      </c>
      <c r="D305" s="40" t="s">
        <v>7</v>
      </c>
      <c r="E305" s="57"/>
      <c r="F305" s="28" t="s">
        <v>462</v>
      </c>
      <c r="G305" s="54">
        <v>60</v>
      </c>
      <c r="H305" s="86" t="str">
        <f t="shared" si="10"/>
        <v>D</v>
      </c>
      <c r="I305" s="54" t="str">
        <f t="shared" si="11"/>
        <v>Belum Tuntas</v>
      </c>
    </row>
    <row r="306" spans="1:9" ht="15.95" customHeight="1" x14ac:dyDescent="0.2">
      <c r="A306" s="27">
        <v>29</v>
      </c>
      <c r="B306" s="49" t="s">
        <v>417</v>
      </c>
      <c r="C306" s="102" t="s">
        <v>213</v>
      </c>
      <c r="D306" s="40" t="s">
        <v>7</v>
      </c>
      <c r="E306" s="57"/>
      <c r="F306" s="28" t="s">
        <v>462</v>
      </c>
      <c r="G306" s="54">
        <v>50</v>
      </c>
      <c r="H306" s="86" t="str">
        <f t="shared" si="10"/>
        <v>E</v>
      </c>
      <c r="I306" s="54" t="str">
        <f t="shared" si="11"/>
        <v>Belum Tuntas</v>
      </c>
    </row>
    <row r="307" spans="1:9" ht="15.95" customHeight="1" x14ac:dyDescent="0.2">
      <c r="A307" s="27">
        <v>30</v>
      </c>
      <c r="B307" s="49" t="s">
        <v>418</v>
      </c>
      <c r="C307" s="103" t="s">
        <v>214</v>
      </c>
      <c r="D307" s="39" t="s">
        <v>7</v>
      </c>
      <c r="E307" s="59"/>
      <c r="F307" s="28" t="s">
        <v>462</v>
      </c>
      <c r="G307" s="54">
        <v>75</v>
      </c>
      <c r="H307" s="86" t="str">
        <f t="shared" si="10"/>
        <v>C</v>
      </c>
      <c r="I307" s="54" t="str">
        <f t="shared" si="11"/>
        <v>Tuntas</v>
      </c>
    </row>
    <row r="308" spans="1:9" ht="15.95" customHeight="1" x14ac:dyDescent="0.2">
      <c r="A308" s="27">
        <v>31</v>
      </c>
      <c r="B308" s="49" t="s">
        <v>420</v>
      </c>
      <c r="C308" s="101" t="s">
        <v>215</v>
      </c>
      <c r="D308" s="37" t="s">
        <v>7</v>
      </c>
      <c r="E308" s="56"/>
      <c r="F308" s="28" t="s">
        <v>462</v>
      </c>
      <c r="G308" s="54">
        <v>75</v>
      </c>
      <c r="H308" s="86" t="str">
        <f t="shared" si="10"/>
        <v>C</v>
      </c>
      <c r="I308" s="54" t="str">
        <f t="shared" si="11"/>
        <v>Tuntas</v>
      </c>
    </row>
    <row r="309" spans="1:9" ht="15.95" customHeight="1" x14ac:dyDescent="0.2">
      <c r="A309" s="27">
        <v>32</v>
      </c>
      <c r="B309" s="49"/>
      <c r="C309" s="101" t="s">
        <v>470</v>
      </c>
      <c r="D309" s="37" t="s">
        <v>7</v>
      </c>
      <c r="E309" s="67"/>
      <c r="F309" s="28" t="s">
        <v>462</v>
      </c>
      <c r="G309" s="54">
        <v>90</v>
      </c>
      <c r="H309" s="86" t="str">
        <f t="shared" si="10"/>
        <v>A</v>
      </c>
      <c r="I309" s="54" t="str">
        <f t="shared" si="11"/>
        <v>Tuntas</v>
      </c>
    </row>
    <row r="310" spans="1:9" ht="15.95" customHeight="1" x14ac:dyDescent="0.2">
      <c r="A310" s="27">
        <v>33</v>
      </c>
      <c r="B310" s="49" t="s">
        <v>425</v>
      </c>
      <c r="C310" s="107" t="s">
        <v>216</v>
      </c>
      <c r="D310" s="43">
        <v>1</v>
      </c>
      <c r="E310" s="57"/>
      <c r="F310" s="28" t="s">
        <v>462</v>
      </c>
      <c r="G310" s="54">
        <v>75</v>
      </c>
      <c r="H310" s="86" t="str">
        <f t="shared" si="10"/>
        <v>C</v>
      </c>
      <c r="I310" s="54" t="str">
        <f t="shared" si="11"/>
        <v>Tuntas</v>
      </c>
    </row>
    <row r="311" spans="1:9" ht="15.95" customHeight="1" x14ac:dyDescent="0.2">
      <c r="A311" s="27">
        <v>34</v>
      </c>
      <c r="B311" s="49" t="s">
        <v>427</v>
      </c>
      <c r="C311" s="102" t="s">
        <v>185</v>
      </c>
      <c r="D311" s="40">
        <v>1</v>
      </c>
      <c r="E311" s="56"/>
      <c r="F311" s="28" t="s">
        <v>462</v>
      </c>
      <c r="G311" s="54">
        <v>85</v>
      </c>
      <c r="H311" s="86" t="str">
        <f t="shared" si="10"/>
        <v>B</v>
      </c>
      <c r="I311" s="54" t="str">
        <f t="shared" si="11"/>
        <v>Tuntas</v>
      </c>
    </row>
    <row r="312" spans="1:9" ht="15.95" customHeight="1" x14ac:dyDescent="0.2">
      <c r="A312" s="27">
        <v>35</v>
      </c>
      <c r="B312" s="49" t="s">
        <v>438</v>
      </c>
      <c r="C312" s="101" t="s">
        <v>217</v>
      </c>
      <c r="D312" s="37" t="s">
        <v>7</v>
      </c>
      <c r="E312" s="57"/>
      <c r="F312" s="28" t="s">
        <v>462</v>
      </c>
      <c r="G312" s="54">
        <v>95</v>
      </c>
      <c r="H312" s="86" t="str">
        <f t="shared" si="10"/>
        <v>A</v>
      </c>
      <c r="I312" s="54" t="str">
        <f t="shared" si="11"/>
        <v>Tuntas</v>
      </c>
    </row>
    <row r="313" spans="1:9" ht="15.95" customHeight="1" x14ac:dyDescent="0.2">
      <c r="A313" s="27">
        <v>36</v>
      </c>
      <c r="B313" s="49" t="s">
        <v>447</v>
      </c>
      <c r="C313" s="102" t="s">
        <v>218</v>
      </c>
      <c r="D313" s="40">
        <v>1</v>
      </c>
      <c r="E313" s="35"/>
      <c r="F313" s="28" t="s">
        <v>462</v>
      </c>
      <c r="G313" s="54">
        <v>60</v>
      </c>
      <c r="H313" s="86" t="str">
        <f t="shared" si="10"/>
        <v>D</v>
      </c>
      <c r="I313" s="54" t="str">
        <f t="shared" si="11"/>
        <v>Belum Tuntas</v>
      </c>
    </row>
    <row r="314" spans="1:9" ht="15.95" customHeight="1" x14ac:dyDescent="0.2">
      <c r="A314" s="7"/>
      <c r="B314" s="78"/>
      <c r="C314" s="119" t="s">
        <v>456</v>
      </c>
      <c r="D314" s="120"/>
      <c r="E314" s="75"/>
      <c r="F314" s="53"/>
      <c r="G314" s="54">
        <f>IFERROR(AVERAGE(G278:G313),"")</f>
        <v>79.027777777777771</v>
      </c>
      <c r="H314" s="54"/>
      <c r="I314" s="54">
        <f>COUNTIF(I278:I313,"Tuntas")</f>
        <v>28</v>
      </c>
    </row>
    <row r="315" spans="1:9" x14ac:dyDescent="0.2">
      <c r="A315" s="90" t="s">
        <v>465</v>
      </c>
      <c r="B315" s="87" t="s">
        <v>464</v>
      </c>
      <c r="C315" s="80"/>
      <c r="D315" s="81"/>
      <c r="E315" s="81"/>
      <c r="F315" s="7"/>
    </row>
    <row r="316" spans="1:9" x14ac:dyDescent="0.2">
      <c r="A316" s="91">
        <v>25</v>
      </c>
      <c r="B316" s="88" t="s">
        <v>459</v>
      </c>
      <c r="C316" s="73" t="s">
        <v>8</v>
      </c>
      <c r="D316" s="7">
        <f>SUM(D278:D312)</f>
        <v>14</v>
      </c>
      <c r="E316" s="7"/>
      <c r="F316" s="69"/>
      <c r="G316" s="18" t="s">
        <v>471</v>
      </c>
    </row>
    <row r="317" spans="1:9" x14ac:dyDescent="0.2">
      <c r="A317" s="91">
        <v>60</v>
      </c>
      <c r="B317" s="88" t="s">
        <v>460</v>
      </c>
      <c r="C317" s="73" t="s">
        <v>9</v>
      </c>
      <c r="D317" s="7">
        <f>COUNTIF(D278:D313,"p")</f>
        <v>21</v>
      </c>
      <c r="E317" s="7"/>
      <c r="F317" s="69"/>
      <c r="G317" s="18" t="s">
        <v>457</v>
      </c>
    </row>
    <row r="318" spans="1:9" x14ac:dyDescent="0.2">
      <c r="A318" s="91">
        <v>70</v>
      </c>
      <c r="B318" s="88" t="s">
        <v>461</v>
      </c>
      <c r="C318" s="23" t="s">
        <v>10</v>
      </c>
      <c r="D318" s="20">
        <f>SUM(D316:D317)</f>
        <v>35</v>
      </c>
      <c r="E318" s="20"/>
      <c r="F318" s="69"/>
    </row>
    <row r="319" spans="1:9" x14ac:dyDescent="0.2">
      <c r="A319" s="92">
        <v>80</v>
      </c>
      <c r="B319" s="88" t="s">
        <v>462</v>
      </c>
      <c r="C319" s="109" t="s">
        <v>472</v>
      </c>
      <c r="D319" s="26"/>
      <c r="E319" s="26"/>
    </row>
    <row r="320" spans="1:9" x14ac:dyDescent="0.2">
      <c r="A320" s="92">
        <v>90</v>
      </c>
      <c r="B320" s="89" t="s">
        <v>463</v>
      </c>
      <c r="C320" s="109" t="s">
        <v>473</v>
      </c>
      <c r="G320" s="95" t="s">
        <v>479</v>
      </c>
    </row>
  </sheetData>
  <mergeCells count="42">
    <mergeCell ref="A222:B222"/>
    <mergeCell ref="C222:C223"/>
    <mergeCell ref="A276:B276"/>
    <mergeCell ref="C276:C277"/>
    <mergeCell ref="C114:C115"/>
    <mergeCell ref="A168:B168"/>
    <mergeCell ref="C168:C169"/>
    <mergeCell ref="A114:B114"/>
    <mergeCell ref="C152:D152"/>
    <mergeCell ref="A6:B6"/>
    <mergeCell ref="E6:E7"/>
    <mergeCell ref="A60:B60"/>
    <mergeCell ref="F6:H6"/>
    <mergeCell ref="C44:D44"/>
    <mergeCell ref="D60:D61"/>
    <mergeCell ref="E60:E61"/>
    <mergeCell ref="F60:H60"/>
    <mergeCell ref="C6:C7"/>
    <mergeCell ref="D6:D7"/>
    <mergeCell ref="C60:C61"/>
    <mergeCell ref="C98:D98"/>
    <mergeCell ref="C314:D314"/>
    <mergeCell ref="E276:E277"/>
    <mergeCell ref="F276:H276"/>
    <mergeCell ref="E114:E115"/>
    <mergeCell ref="E168:E169"/>
    <mergeCell ref="E222:E223"/>
    <mergeCell ref="F222:H222"/>
    <mergeCell ref="F168:H168"/>
    <mergeCell ref="F114:H114"/>
    <mergeCell ref="D114:D115"/>
    <mergeCell ref="D168:D169"/>
    <mergeCell ref="D276:D277"/>
    <mergeCell ref="C260:D260"/>
    <mergeCell ref="D222:D223"/>
    <mergeCell ref="C206:D206"/>
    <mergeCell ref="I276:I277"/>
    <mergeCell ref="I6:I7"/>
    <mergeCell ref="I60:I61"/>
    <mergeCell ref="I114:I115"/>
    <mergeCell ref="I168:I169"/>
    <mergeCell ref="I222:I223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 MIPA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Harun</cp:lastModifiedBy>
  <cp:lastPrinted>2018-09-18T13:14:20Z</cp:lastPrinted>
  <dcterms:created xsi:type="dcterms:W3CDTF">2011-07-19T02:21:13Z</dcterms:created>
  <dcterms:modified xsi:type="dcterms:W3CDTF">2010-12-31T18:06:55Z</dcterms:modified>
</cp:coreProperties>
</file>