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780" yWindow="30" windowWidth="10425" windowHeight="8115" tabRatio="481"/>
  </bookViews>
  <sheets>
    <sheet name="klsX MIPA" sheetId="38" r:id="rId1"/>
    <sheet name="klsX IPS" sheetId="36" r:id="rId2"/>
    <sheet name="Sheet1" sheetId="37" r:id="rId3"/>
  </sheets>
  <calcPr calcId="144525"/>
</workbook>
</file>

<file path=xl/calcChain.xml><?xml version="1.0" encoding="utf-8"?>
<calcChain xmlns="http://schemas.openxmlformats.org/spreadsheetml/2006/main">
  <c r="J142" i="36" l="1"/>
  <c r="J259" i="38" l="1"/>
  <c r="J260" i="38"/>
  <c r="J261" i="38"/>
  <c r="J262" i="38"/>
  <c r="J263" i="38"/>
  <c r="J264" i="38"/>
  <c r="J265" i="38"/>
  <c r="J266" i="38"/>
  <c r="J267" i="38"/>
  <c r="J268" i="38"/>
  <c r="J269" i="38"/>
  <c r="J270" i="38"/>
  <c r="J271" i="38"/>
  <c r="J272" i="38"/>
  <c r="J273" i="38"/>
  <c r="J274" i="38"/>
  <c r="J275" i="38"/>
  <c r="J276" i="38"/>
  <c r="J277" i="38"/>
  <c r="J278" i="38"/>
  <c r="J279" i="38"/>
  <c r="J280" i="38"/>
  <c r="J281" i="38"/>
  <c r="J282" i="38"/>
  <c r="J283" i="38"/>
  <c r="J284" i="38"/>
  <c r="J285" i="38"/>
  <c r="J286" i="38"/>
  <c r="J287" i="38"/>
  <c r="J288" i="38"/>
  <c r="J289" i="38"/>
  <c r="J290" i="38"/>
  <c r="J291" i="38"/>
  <c r="J292" i="38"/>
  <c r="J293" i="38"/>
  <c r="J209" i="38"/>
  <c r="J210" i="38"/>
  <c r="J211" i="38"/>
  <c r="J212" i="38"/>
  <c r="J213" i="38"/>
  <c r="J214" i="38"/>
  <c r="J215" i="38"/>
  <c r="J216" i="38"/>
  <c r="J217" i="38"/>
  <c r="J218" i="38"/>
  <c r="J219" i="38"/>
  <c r="J220" i="38"/>
  <c r="J221" i="38"/>
  <c r="J222" i="38"/>
  <c r="J223" i="38"/>
  <c r="J224" i="38"/>
  <c r="J225" i="38"/>
  <c r="J226" i="38"/>
  <c r="J227" i="38"/>
  <c r="J228" i="38"/>
  <c r="J229" i="38"/>
  <c r="J230" i="38"/>
  <c r="J231" i="38"/>
  <c r="J232" i="38"/>
  <c r="J233" i="38"/>
  <c r="J234" i="38"/>
  <c r="J235" i="38"/>
  <c r="J236" i="38"/>
  <c r="J237" i="38"/>
  <c r="J238" i="38"/>
  <c r="J239" i="38"/>
  <c r="J240" i="38"/>
  <c r="J241" i="38"/>
  <c r="J242" i="38"/>
  <c r="J243" i="38"/>
  <c r="J159" i="38"/>
  <c r="J160" i="38"/>
  <c r="J161" i="38"/>
  <c r="J162" i="38"/>
  <c r="J163" i="38"/>
  <c r="J164" i="38"/>
  <c r="J165" i="38"/>
  <c r="J166" i="38"/>
  <c r="J167" i="38"/>
  <c r="J168" i="38"/>
  <c r="J169" i="38"/>
  <c r="J170" i="38"/>
  <c r="J171" i="38"/>
  <c r="J172" i="38"/>
  <c r="J173" i="38"/>
  <c r="J174" i="38"/>
  <c r="J175" i="38"/>
  <c r="J176" i="38"/>
  <c r="J177" i="38"/>
  <c r="J178" i="38"/>
  <c r="J179" i="38"/>
  <c r="J180" i="38"/>
  <c r="J181" i="38"/>
  <c r="J182" i="38"/>
  <c r="J183" i="38"/>
  <c r="J184" i="38"/>
  <c r="J185" i="38"/>
  <c r="J186" i="38"/>
  <c r="J187" i="38"/>
  <c r="J188" i="38"/>
  <c r="J189" i="38"/>
  <c r="J190" i="38"/>
  <c r="J191" i="38"/>
  <c r="J192" i="38"/>
  <c r="J193" i="38"/>
  <c r="J109" i="38"/>
  <c r="J110" i="38"/>
  <c r="J111" i="38"/>
  <c r="J112" i="38"/>
  <c r="J113" i="38"/>
  <c r="J114" i="38"/>
  <c r="J115" i="38"/>
  <c r="J116" i="38"/>
  <c r="J117" i="38"/>
  <c r="J118" i="38"/>
  <c r="J119" i="38"/>
  <c r="J120" i="38"/>
  <c r="J121" i="38"/>
  <c r="J122" i="38"/>
  <c r="J123" i="38"/>
  <c r="J124" i="38"/>
  <c r="J125" i="38"/>
  <c r="J126" i="38"/>
  <c r="J127" i="38"/>
  <c r="J128" i="38"/>
  <c r="J129" i="38"/>
  <c r="J130" i="38"/>
  <c r="J131" i="38"/>
  <c r="J132" i="38"/>
  <c r="J133" i="38"/>
  <c r="J134" i="38"/>
  <c r="J135" i="38"/>
  <c r="J136" i="38"/>
  <c r="J137" i="38"/>
  <c r="J138" i="38"/>
  <c r="J139" i="38"/>
  <c r="J140" i="38"/>
  <c r="J141" i="38"/>
  <c r="J142" i="38"/>
  <c r="J143" i="38"/>
  <c r="J9" i="38"/>
  <c r="J10" i="38"/>
  <c r="J11" i="38"/>
  <c r="J12" i="38"/>
  <c r="J13" i="38"/>
  <c r="J14" i="38"/>
  <c r="J15" i="38"/>
  <c r="J16" i="38"/>
  <c r="J17" i="38"/>
  <c r="J18" i="38"/>
  <c r="J19" i="38"/>
  <c r="J20" i="38"/>
  <c r="J21" i="38"/>
  <c r="J22" i="38"/>
  <c r="J23" i="38"/>
  <c r="J24" i="38"/>
  <c r="J25" i="38"/>
  <c r="J26" i="38"/>
  <c r="J27" i="38"/>
  <c r="J28" i="38"/>
  <c r="J29" i="38"/>
  <c r="J30" i="38"/>
  <c r="J31" i="38"/>
  <c r="J32" i="38"/>
  <c r="J33" i="38"/>
  <c r="J34" i="38"/>
  <c r="J35" i="38"/>
  <c r="J36" i="38"/>
  <c r="J37" i="38"/>
  <c r="J38" i="38"/>
  <c r="J39" i="38"/>
  <c r="J40" i="38"/>
  <c r="J41" i="38"/>
  <c r="J42" i="38"/>
  <c r="J43" i="38"/>
  <c r="J59" i="38"/>
  <c r="J60" i="38"/>
  <c r="J61" i="38"/>
  <c r="J62" i="38"/>
  <c r="J63" i="38"/>
  <c r="J64" i="38"/>
  <c r="J65" i="38"/>
  <c r="J66" i="38"/>
  <c r="J67" i="38"/>
  <c r="J68" i="38"/>
  <c r="J69" i="38"/>
  <c r="J70" i="38"/>
  <c r="J71" i="38"/>
  <c r="J72" i="38"/>
  <c r="J73" i="38"/>
  <c r="J74" i="38"/>
  <c r="J75" i="38"/>
  <c r="J76" i="38"/>
  <c r="J77" i="38"/>
  <c r="J78" i="38"/>
  <c r="J79" i="38"/>
  <c r="J80" i="38"/>
  <c r="J81" i="38"/>
  <c r="J82" i="38"/>
  <c r="J83" i="38"/>
  <c r="J84" i="38"/>
  <c r="J85" i="38"/>
  <c r="J86" i="38"/>
  <c r="J87" i="38"/>
  <c r="J88" i="38"/>
  <c r="J89" i="38"/>
  <c r="J90" i="38"/>
  <c r="J91" i="38"/>
  <c r="J92" i="38"/>
  <c r="J93" i="38"/>
  <c r="J258" i="38"/>
  <c r="J208" i="38"/>
  <c r="J158" i="38"/>
  <c r="J108" i="38"/>
  <c r="J58" i="38"/>
  <c r="J8" i="38"/>
  <c r="J109" i="36"/>
  <c r="J110" i="36"/>
  <c r="J111" i="36"/>
  <c r="J112" i="36"/>
  <c r="J113" i="36"/>
  <c r="J114" i="36"/>
  <c r="J115" i="36"/>
  <c r="J116" i="36"/>
  <c r="J117" i="36"/>
  <c r="J118" i="36"/>
  <c r="J119" i="36"/>
  <c r="J120" i="36"/>
  <c r="J121" i="36"/>
  <c r="J122" i="36"/>
  <c r="J123" i="36"/>
  <c r="J124" i="36"/>
  <c r="J125" i="36"/>
  <c r="J126" i="36"/>
  <c r="J127" i="36"/>
  <c r="J128" i="36"/>
  <c r="J129" i="36"/>
  <c r="J130" i="36"/>
  <c r="J131" i="36"/>
  <c r="J132" i="36"/>
  <c r="J133" i="36"/>
  <c r="J134" i="36"/>
  <c r="J135" i="36"/>
  <c r="J136" i="36"/>
  <c r="J137" i="36"/>
  <c r="J138" i="36"/>
  <c r="J139" i="36"/>
  <c r="J140" i="36"/>
  <c r="J141" i="36"/>
  <c r="J143" i="36"/>
  <c r="J159" i="36"/>
  <c r="J160" i="36"/>
  <c r="J161" i="36"/>
  <c r="J162" i="36"/>
  <c r="J163" i="36"/>
  <c r="J164" i="36"/>
  <c r="J165" i="36"/>
  <c r="J166" i="36"/>
  <c r="J167" i="36"/>
  <c r="J168" i="36"/>
  <c r="J169" i="36"/>
  <c r="J170" i="36"/>
  <c r="J171" i="36"/>
  <c r="J172" i="36"/>
  <c r="J173" i="36"/>
  <c r="J174" i="36"/>
  <c r="J175" i="36"/>
  <c r="J176" i="36"/>
  <c r="J177" i="36"/>
  <c r="J178" i="36"/>
  <c r="J179" i="36"/>
  <c r="J180" i="36"/>
  <c r="J181" i="36"/>
  <c r="J182" i="36"/>
  <c r="J183" i="36"/>
  <c r="J184" i="36"/>
  <c r="J185" i="36"/>
  <c r="J186" i="36"/>
  <c r="J187" i="36"/>
  <c r="J188" i="36"/>
  <c r="J189" i="36"/>
  <c r="J190" i="36"/>
  <c r="J191" i="36"/>
  <c r="J192" i="36"/>
  <c r="J193" i="36"/>
  <c r="J211" i="36"/>
  <c r="J209" i="36"/>
  <c r="J210" i="36"/>
  <c r="J212" i="36"/>
  <c r="J213" i="36"/>
  <c r="J214" i="36"/>
  <c r="J215" i="36"/>
  <c r="J216" i="36"/>
  <c r="J217" i="36"/>
  <c r="J218" i="36"/>
  <c r="J219" i="36"/>
  <c r="J220" i="36"/>
  <c r="J221" i="36"/>
  <c r="J222" i="36"/>
  <c r="J223" i="36"/>
  <c r="J224" i="36"/>
  <c r="J225" i="36"/>
  <c r="J226" i="36"/>
  <c r="J227" i="36"/>
  <c r="J228" i="36"/>
  <c r="J229" i="36"/>
  <c r="J230" i="36"/>
  <c r="J231" i="36"/>
  <c r="J232" i="36"/>
  <c r="J233" i="36"/>
  <c r="J234" i="36"/>
  <c r="J235" i="36"/>
  <c r="J236" i="36"/>
  <c r="J237" i="36"/>
  <c r="J238" i="36"/>
  <c r="J239" i="36"/>
  <c r="J240" i="36"/>
  <c r="J241" i="36"/>
  <c r="J242" i="36"/>
  <c r="J243" i="36"/>
  <c r="J259" i="36"/>
  <c r="J260" i="36"/>
  <c r="J261" i="36"/>
  <c r="J262" i="36"/>
  <c r="J263" i="36"/>
  <c r="J264" i="36"/>
  <c r="J265" i="36"/>
  <c r="J266" i="36"/>
  <c r="J267" i="36"/>
  <c r="J268" i="36"/>
  <c r="J269" i="36"/>
  <c r="J270" i="36"/>
  <c r="J271" i="36"/>
  <c r="J272" i="36"/>
  <c r="J273" i="36"/>
  <c r="J274" i="36"/>
  <c r="J275" i="36"/>
  <c r="J276" i="36"/>
  <c r="J277" i="36"/>
  <c r="J278" i="36"/>
  <c r="J279" i="36"/>
  <c r="J280" i="36"/>
  <c r="J281" i="36"/>
  <c r="J282" i="36"/>
  <c r="J283" i="36"/>
  <c r="J284" i="36"/>
  <c r="J285" i="36"/>
  <c r="J286" i="36"/>
  <c r="J287" i="36"/>
  <c r="J288" i="36"/>
  <c r="J289" i="36"/>
  <c r="J290" i="36"/>
  <c r="J291" i="36"/>
  <c r="J292" i="36"/>
  <c r="J293" i="36"/>
  <c r="J258" i="36"/>
  <c r="J208" i="36"/>
  <c r="J158" i="36"/>
  <c r="J108" i="36"/>
  <c r="J59" i="36"/>
  <c r="J60" i="36"/>
  <c r="J61" i="36"/>
  <c r="J62" i="36"/>
  <c r="J63" i="36"/>
  <c r="J64" i="36"/>
  <c r="J65" i="36"/>
  <c r="J66" i="36"/>
  <c r="J67" i="36"/>
  <c r="J68" i="36"/>
  <c r="J69" i="36"/>
  <c r="J70" i="36"/>
  <c r="J71" i="36"/>
  <c r="J72" i="36"/>
  <c r="J73" i="36"/>
  <c r="J74" i="36"/>
  <c r="J75" i="36"/>
  <c r="J76" i="36"/>
  <c r="J77" i="36"/>
  <c r="J78" i="36"/>
  <c r="J79" i="36"/>
  <c r="J80" i="36"/>
  <c r="J81" i="36"/>
  <c r="J82" i="36"/>
  <c r="J83" i="36"/>
  <c r="J84" i="36"/>
  <c r="J85" i="36"/>
  <c r="J86" i="36"/>
  <c r="J87" i="36"/>
  <c r="J88" i="36"/>
  <c r="J89" i="36"/>
  <c r="J90" i="36"/>
  <c r="J91" i="36"/>
  <c r="J92" i="36"/>
  <c r="J93" i="36"/>
  <c r="J94" i="36"/>
  <c r="J58" i="36"/>
  <c r="J8" i="36"/>
  <c r="J9" i="36"/>
  <c r="J10" i="36"/>
  <c r="J11" i="36"/>
  <c r="J12" i="36"/>
  <c r="J13" i="36"/>
  <c r="J14" i="36"/>
  <c r="J15" i="36"/>
  <c r="J16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G196" i="36" l="1"/>
  <c r="G246" i="36"/>
  <c r="G296" i="36"/>
  <c r="G146" i="36"/>
  <c r="G96" i="36"/>
  <c r="F253" i="36"/>
  <c r="F203" i="36"/>
  <c r="F153" i="36"/>
  <c r="F103" i="36"/>
  <c r="F53" i="36"/>
  <c r="J44" i="38"/>
  <c r="G296" i="38"/>
  <c r="G246" i="38"/>
  <c r="G196" i="38"/>
  <c r="G146" i="38"/>
  <c r="G96" i="38"/>
  <c r="F253" i="38"/>
  <c r="F203" i="38"/>
  <c r="F153" i="38"/>
  <c r="F103" i="38"/>
  <c r="F53" i="38"/>
  <c r="F244" i="36" l="1"/>
  <c r="G294" i="36" l="1"/>
  <c r="F294" i="36"/>
  <c r="G244" i="36"/>
  <c r="G194" i="36"/>
  <c r="F194" i="36"/>
  <c r="G144" i="36"/>
  <c r="F144" i="36"/>
  <c r="G94" i="36"/>
  <c r="F94" i="36"/>
  <c r="F44" i="36"/>
  <c r="F294" i="38"/>
  <c r="F244" i="38"/>
  <c r="F194" i="38"/>
  <c r="F144" i="38"/>
  <c r="F94" i="38"/>
  <c r="F44" i="38"/>
  <c r="D297" i="38" l="1"/>
  <c r="D296" i="38"/>
  <c r="G294" i="38"/>
  <c r="J294" i="38"/>
  <c r="D247" i="38"/>
  <c r="D248" i="38" s="1"/>
  <c r="D246" i="38"/>
  <c r="G244" i="38"/>
  <c r="J244" i="38"/>
  <c r="D197" i="38"/>
  <c r="D196" i="38"/>
  <c r="G194" i="38"/>
  <c r="J194" i="38"/>
  <c r="D147" i="38"/>
  <c r="D146" i="38"/>
  <c r="G144" i="38"/>
  <c r="J144" i="38"/>
  <c r="D97" i="38"/>
  <c r="D96" i="38"/>
  <c r="G94" i="38"/>
  <c r="J94" i="38"/>
  <c r="D47" i="38"/>
  <c r="D48" i="38" s="1"/>
  <c r="D46" i="38"/>
  <c r="G44" i="38"/>
  <c r="D298" i="38" l="1"/>
  <c r="D198" i="38"/>
  <c r="D148" i="38"/>
  <c r="D98" i="38"/>
  <c r="J294" i="36" l="1"/>
  <c r="J44" i="36"/>
  <c r="G44" i="36" l="1"/>
  <c r="J244" i="36" l="1"/>
  <c r="J194" i="36"/>
  <c r="J144" i="36"/>
  <c r="D147" i="36" l="1"/>
  <c r="D47" i="36"/>
  <c r="D97" i="36"/>
  <c r="D197" i="36"/>
  <c r="D247" i="36"/>
  <c r="D297" i="36"/>
  <c r="D296" i="36" l="1"/>
  <c r="D246" i="36"/>
  <c r="D196" i="36"/>
  <c r="D146" i="36"/>
  <c r="D96" i="36"/>
  <c r="D46" i="36"/>
  <c r="D298" i="36" l="1"/>
  <c r="D148" i="36"/>
  <c r="D248" i="36"/>
  <c r="D198" i="36"/>
  <c r="D98" i="36"/>
  <c r="D48" i="36"/>
</calcChain>
</file>

<file path=xl/sharedStrings.xml><?xml version="1.0" encoding="utf-8"?>
<sst xmlns="http://schemas.openxmlformats.org/spreadsheetml/2006/main" count="1410" uniqueCount="895">
  <si>
    <t>SMA PASUNDAN BANJARAN</t>
  </si>
  <si>
    <t>N O M O R</t>
  </si>
  <si>
    <t>INDUK</t>
  </si>
  <si>
    <t>URT</t>
  </si>
  <si>
    <t>YAYASAN PENDIDIKAN MENENGAH DAN DASAR PASUNDAN</t>
  </si>
  <si>
    <t>JK</t>
  </si>
  <si>
    <t>p</t>
  </si>
  <si>
    <t>Laki-laki</t>
  </si>
  <si>
    <t>Perempuan</t>
  </si>
  <si>
    <t>Jumlah</t>
  </si>
  <si>
    <t>P</t>
  </si>
  <si>
    <t>KELAS:</t>
  </si>
  <si>
    <t>X IPS-1</t>
  </si>
  <si>
    <t>X IPS-2</t>
  </si>
  <si>
    <t>X IPS-4</t>
  </si>
  <si>
    <t>TAHUN PELAJARAN 2018/2019</t>
  </si>
  <si>
    <t>X IPS-6</t>
  </si>
  <si>
    <t>DANI MULAYANA</t>
  </si>
  <si>
    <t>DASTIN ERLANGGA</t>
  </si>
  <si>
    <t>DESI PURWITASARI</t>
  </si>
  <si>
    <t>DEVI PUSPITASARI</t>
  </si>
  <si>
    <t>ENDANG FARIDA</t>
  </si>
  <si>
    <t>ESA BERRY RICARDO</t>
  </si>
  <si>
    <t>FANNY</t>
  </si>
  <si>
    <t>INA KARLINA</t>
  </si>
  <si>
    <t>IQBAL ARDIANSYAH</t>
  </si>
  <si>
    <t>M. NICORIANSYAH FUDRIKA</t>
  </si>
  <si>
    <t>M. RIZAL AZIZ</t>
  </si>
  <si>
    <t>M. ROFI HANDANI</t>
  </si>
  <si>
    <t>MOHAMAD ALIF PRAMESTIA</t>
  </si>
  <si>
    <t>MUHAMAD RIZAL F</t>
  </si>
  <si>
    <t>MUHAMAD RIZKIANA</t>
  </si>
  <si>
    <t>MUHAMMAD FIRMAN KHOER MUHLIS</t>
  </si>
  <si>
    <t>MUHAMMAD RIZKI SAHPUTRA</t>
  </si>
  <si>
    <t>NADA AFIFAH RAHMI</t>
  </si>
  <si>
    <t>PAJAR PAUZI RAHMAN</t>
  </si>
  <si>
    <t>RANDI SAEPUL</t>
  </si>
  <si>
    <t>RD. SITI JUWARIAH MARIAM</t>
  </si>
  <si>
    <t>RIFKI PURWANTO</t>
  </si>
  <si>
    <t>RINI NURMILAYANTI</t>
  </si>
  <si>
    <t>SALSA LUSIANA</t>
  </si>
  <si>
    <t>SHAHIDAH NUR FADILLAH</t>
  </si>
  <si>
    <t>TIARA FITRIANI</t>
  </si>
  <si>
    <t>VIRGIAWAN LISTANTO</t>
  </si>
  <si>
    <t>WANDI BAGASKARA</t>
  </si>
  <si>
    <t>WIDIYA RAHAYU</t>
  </si>
  <si>
    <t>ZAHRA ZAHIRAH</t>
  </si>
  <si>
    <t>ZIKRA MAULANA S</t>
  </si>
  <si>
    <t>ADNAN NURHAPIZ</t>
  </si>
  <si>
    <t>ALRAFFI SAGA RAMADHAN</t>
  </si>
  <si>
    <t>AMELIA PURNAMASARI</t>
  </si>
  <si>
    <t>ANDRE TEGAR ALAMSYAH ZAENUDIN</t>
  </si>
  <si>
    <t>ANI ANGGRAENI</t>
  </si>
  <si>
    <t>DELFI YULIA FAUZIAH</t>
  </si>
  <si>
    <t>DESTI PERTIWI</t>
  </si>
  <si>
    <t>DIMAS ARDIANA KUSNANDI</t>
  </si>
  <si>
    <t>DINI KARTINI</t>
  </si>
  <si>
    <t>ERNA FEBRIANTI</t>
  </si>
  <si>
    <t>FAUZAN BAGUS EKA SAPTA</t>
  </si>
  <si>
    <t>GRYN AMILIA NURANI</t>
  </si>
  <si>
    <t>HAMDANI ALFARIZI AGUSTIAN</t>
  </si>
  <si>
    <t>MIRA SAFIRA</t>
  </si>
  <si>
    <t>MOHC. ARIL HERILYANSYAH</t>
  </si>
  <si>
    <t>NABILA NUR AZIZAH</t>
  </si>
  <si>
    <t>NENI ROHMAWATI</t>
  </si>
  <si>
    <t>NINA SANIA SUMARNA</t>
  </si>
  <si>
    <t>NINDY NUR SYAWALINI</t>
  </si>
  <si>
    <t>NISA FITRIA NURSENDY</t>
  </si>
  <si>
    <t>RESTI TRIATNA ANWAR</t>
  </si>
  <si>
    <t>RIMA DARMAYANTI</t>
  </si>
  <si>
    <t>RINDA YULISTIRA</t>
  </si>
  <si>
    <t>RIZAL MAULANA HIDAYATULLOH</t>
  </si>
  <si>
    <t>SAYID ABDUL MALIK</t>
  </si>
  <si>
    <t>SHERLYNA DWINEU A.</t>
  </si>
  <si>
    <t>SINDI INDRIYANI</t>
  </si>
  <si>
    <t>USMAN SOLEHUDIN</t>
  </si>
  <si>
    <t>YOGA PRASETYA</t>
  </si>
  <si>
    <t>ZAHRA NURUL IHSANI KAMIL</t>
  </si>
  <si>
    <t>X  IPS-3</t>
  </si>
  <si>
    <t>ADI SUPRIADI</t>
  </si>
  <si>
    <t>ALVI NOOR AFIFAH</t>
  </si>
  <si>
    <t>ARVAN DENIA PRIATNA</t>
  </si>
  <si>
    <t>AZIZA NURUL KHAIRA</t>
  </si>
  <si>
    <t>CICI CANTIKA</t>
  </si>
  <si>
    <t xml:space="preserve">DEVI SANDOVA </t>
  </si>
  <si>
    <t>ELIA KRISTINA</t>
  </si>
  <si>
    <t>ELSA MUHAMAD</t>
  </si>
  <si>
    <t>FARHAN FIRDAUS</t>
  </si>
  <si>
    <t>GIAN ARDIANSYAH</t>
  </si>
  <si>
    <t>IIS NURHAENI</t>
  </si>
  <si>
    <t>ILHAM NURYADI</t>
  </si>
  <si>
    <t>KELVIN PUTRA PRATAMA</t>
  </si>
  <si>
    <t>LIRA FERLIANDRI PUTRI</t>
  </si>
  <si>
    <t>MAKMUR HIDAYAT</t>
  </si>
  <si>
    <t>MAURA AUDRIA YASHIFA</t>
  </si>
  <si>
    <t>MITA VIRNAWATI</t>
  </si>
  <si>
    <t>MUHAMMAD RIDWAN KUSNADI</t>
  </si>
  <si>
    <t>NOVI WIDIYANTI</t>
  </si>
  <si>
    <t>REGILANG BAGJA RUHYANA</t>
  </si>
  <si>
    <t>RENI SITI MARYANI</t>
  </si>
  <si>
    <t>RESTU AGUSTIA</t>
  </si>
  <si>
    <t>RISDA ROSINDA</t>
  </si>
  <si>
    <t>RONI WELIAN NURDIANSYAH</t>
  </si>
  <si>
    <t>SALMA DESTY FADHILAH</t>
  </si>
  <si>
    <t>SELA NURLINDA</t>
  </si>
  <si>
    <t>SUGANDI</t>
  </si>
  <si>
    <t>TATA ANDIKA</t>
  </si>
  <si>
    <t>WILDAN MUHAMAD IHSAN</t>
  </si>
  <si>
    <t>YOGAS FAKHRIZA</t>
  </si>
  <si>
    <t>YUDITIA REFANSYAH</t>
  </si>
  <si>
    <t xml:space="preserve">ADI HADIONO </t>
  </si>
  <si>
    <t>ARIES TRISYANTO</t>
  </si>
  <si>
    <t>CARLOS ERIBERTO</t>
  </si>
  <si>
    <t xml:space="preserve">CICI MARISA </t>
  </si>
  <si>
    <t>DANI TAUFIK KUROHMAN</t>
  </si>
  <si>
    <t>ELIN NURJANAH</t>
  </si>
  <si>
    <t>FAHMI IDRIS</t>
  </si>
  <si>
    <t>GINGIN FIRMANSYAH</t>
  </si>
  <si>
    <t>IRFAN VILAN</t>
  </si>
  <si>
    <t>IRPAN HERMAWAN</t>
  </si>
  <si>
    <t>LIEZA RIZKI SUSANTIE</t>
  </si>
  <si>
    <t>MOH HAMZAH</t>
  </si>
  <si>
    <t>NOVI SUSILAWATI</t>
  </si>
  <si>
    <t>PERI PERDINAN</t>
  </si>
  <si>
    <t>R. DEVIRA KUSUMAWATI</t>
  </si>
  <si>
    <t>REGI PERMADI</t>
  </si>
  <si>
    <t>RISTA KAMILA</t>
  </si>
  <si>
    <t>RIZAL ARDIANSYAH</t>
  </si>
  <si>
    <t>SAHRUL DARMAWAN</t>
  </si>
  <si>
    <t>SANDI HIDAYAT</t>
  </si>
  <si>
    <t>SELBI SELBIAN GRAHWANA</t>
  </si>
  <si>
    <t>SINDI MEILANI</t>
  </si>
  <si>
    <t>SINDI YULIANI</t>
  </si>
  <si>
    <t>SITI AISAH</t>
  </si>
  <si>
    <t>SRI DEVI CAHYATI</t>
  </si>
  <si>
    <t>SYAM RAMDANI</t>
  </si>
  <si>
    <t>TASYA AUDISTI MEYSHELIA</t>
  </si>
  <si>
    <t>TEDI ROSADI</t>
  </si>
  <si>
    <t>TITA FITRIAWATI</t>
  </si>
  <si>
    <t>VIKI RAMADHAN</t>
  </si>
  <si>
    <t>YADI RAMDANI</t>
  </si>
  <si>
    <t>ZENY HANDIYANI</t>
  </si>
  <si>
    <t>X  IPS-5</t>
  </si>
  <si>
    <t>ADITA TRI KURNIA PUTRI</t>
  </si>
  <si>
    <t xml:space="preserve">ADNES KOMALA DEWI </t>
  </si>
  <si>
    <t>AGUNG BUDI PRASTAWA</t>
  </si>
  <si>
    <t>ARYA DYTA WIGUNA</t>
  </si>
  <si>
    <t>AZRIEL TAMA SANTIAJI</t>
  </si>
  <si>
    <t>AZZUHRI HAUDI</t>
  </si>
  <si>
    <t>BAYU BATARA SURYA PUTRA</t>
  </si>
  <si>
    <t>DANDY ERVAN PRATAMA</t>
  </si>
  <si>
    <t>DENISA ASTI RAHMAWATI</t>
  </si>
  <si>
    <t>DIAN RAMDHAN SAPTIAN</t>
  </si>
  <si>
    <t>DIVYA ADHIANI NURDIN</t>
  </si>
  <si>
    <t>DWIKI DERMAWAN</t>
  </si>
  <si>
    <t>ENCEP CANDRA</t>
  </si>
  <si>
    <t>FAIZAL EGI</t>
  </si>
  <si>
    <t>FAUZI DHALFADLIL AZHANI</t>
  </si>
  <si>
    <t>HILMAN PUTRA PAMUNGKAS</t>
  </si>
  <si>
    <t>JIHAD AKBAR</t>
  </si>
  <si>
    <t>MUHAMAD IZZAZUL FIKRIAN</t>
  </si>
  <si>
    <t>NESHA RAUDHATUL ZANNAH</t>
  </si>
  <si>
    <t>PUTRI ANGGRAENI</t>
  </si>
  <si>
    <t>PUTRI WULANDARI</t>
  </si>
  <si>
    <t>RAFLY GYMNASTIAR</t>
  </si>
  <si>
    <t>REFIANA</t>
  </si>
  <si>
    <t>RENALDI PRIYATAMA</t>
  </si>
  <si>
    <t>RENATA</t>
  </si>
  <si>
    <t xml:space="preserve">REZA ERNANDA </t>
  </si>
  <si>
    <t>RIFAN MUHAMAD RIZKI</t>
  </si>
  <si>
    <t>RISMA SURYANI</t>
  </si>
  <si>
    <t>RISNA TIRANI</t>
  </si>
  <si>
    <t>RULLY PRATAMA S.</t>
  </si>
  <si>
    <t>SALSA ASYKIYA</t>
  </si>
  <si>
    <t>SILFI HAMIDAH</t>
  </si>
  <si>
    <t>YESHA RAHAYU</t>
  </si>
  <si>
    <t>Dian Haerani, S.Pd.</t>
  </si>
  <si>
    <t>Novi Nurul Rizkania, S.Pd.</t>
  </si>
  <si>
    <t>Sumaryani Dewi, S.Pd.</t>
  </si>
  <si>
    <t>Annisa Sulisda, S.Pd.</t>
  </si>
  <si>
    <t>Harun Arrosid, S.Pd.I</t>
  </si>
  <si>
    <t>Jeri Kusmiran, S.Pd.</t>
  </si>
  <si>
    <t>ANISSA LATIFAH PUTRI</t>
  </si>
  <si>
    <t>IKBAL SETIA SAPUTRA</t>
  </si>
  <si>
    <t>MOCH. RIDWAN ANTIKA</t>
  </si>
  <si>
    <t>RIKI HERMAWAN</t>
  </si>
  <si>
    <t>RISHA NURAIMA R.</t>
  </si>
  <si>
    <t>SAWITRI WINARTI</t>
  </si>
  <si>
    <t>DIKDIK FERDIANSYAH</t>
  </si>
  <si>
    <t>EDWAR NUR HAKIM</t>
  </si>
  <si>
    <t>INDRA SEPTIANI</t>
  </si>
  <si>
    <t>SULTAN ANANDA MIHARJA</t>
  </si>
  <si>
    <t>TEDY ALFIAN H.</t>
  </si>
  <si>
    <t>PUTRI PRIMATASYA</t>
  </si>
  <si>
    <t>LISDA HARYANI</t>
  </si>
  <si>
    <t>SITI NUR SIPA</t>
  </si>
  <si>
    <t>YUANITA</t>
  </si>
  <si>
    <t>NATASIYA RAHMAWATI</t>
  </si>
  <si>
    <t>ANISA SETIAWATI</t>
  </si>
  <si>
    <t>MUHAMAD ABDUL RAMDANI</t>
  </si>
  <si>
    <t>MUHAMMAD RIJAL PERMANA</t>
  </si>
  <si>
    <t>RIZAL AKBAR NUGRAHA</t>
  </si>
  <si>
    <t>VIERGY AUDY TAMA</t>
  </si>
  <si>
    <t>YOGI ALFAUJI</t>
  </si>
  <si>
    <t>YULIANA</t>
  </si>
  <si>
    <t>YULLY ANDRIANI</t>
  </si>
  <si>
    <t>ANDRI APRIYANDI</t>
  </si>
  <si>
    <t>DENDI ERVIN</t>
  </si>
  <si>
    <t>DIMAS SAEFUL MUHTADIN</t>
  </si>
  <si>
    <t>ENDANG WULANSARI AYUDININGRAT</t>
  </si>
  <si>
    <t>HILMI ABDUL HAKIM</t>
  </si>
  <si>
    <t>WINA OKTAVIANI</t>
  </si>
  <si>
    <t>GILANG AERLANGGA</t>
  </si>
  <si>
    <t>RIZKI ADITIYA</t>
  </si>
  <si>
    <t>LUTHFI ARKHAN ZAIN</t>
  </si>
  <si>
    <t>NURI HUSNA NURJANAH</t>
  </si>
  <si>
    <t>RONA RIPALDI</t>
  </si>
  <si>
    <t>WAFIQ RAZAQ</t>
  </si>
  <si>
    <t>WANDI NURZAMAN</t>
  </si>
  <si>
    <t>ANJANA</t>
  </si>
  <si>
    <t>DIKA ABDILAH</t>
  </si>
  <si>
    <t xml:space="preserve">AIDAPYANI AULIA NURRAHMAH </t>
  </si>
  <si>
    <t>ILMI ASMADILLA</t>
  </si>
  <si>
    <t>IHSYA FADILLAH MUSLIM</t>
  </si>
  <si>
    <t>ALFIANSYAH BAMBANG OKTAVIANO</t>
  </si>
  <si>
    <t>YOSEP FIRDAUS MAULANA</t>
  </si>
  <si>
    <t>181910003</t>
  </si>
  <si>
    <t>181910005</t>
  </si>
  <si>
    <t>181910008</t>
  </si>
  <si>
    <t>181910010</t>
  </si>
  <si>
    <t>181910011</t>
  </si>
  <si>
    <t>181910014</t>
  </si>
  <si>
    <t>181910020</t>
  </si>
  <si>
    <t>181910023</t>
  </si>
  <si>
    <t>181910025</t>
  </si>
  <si>
    <t>181910026</t>
  </si>
  <si>
    <t>181910027</t>
  </si>
  <si>
    <t>181910030</t>
  </si>
  <si>
    <t>181910031</t>
  </si>
  <si>
    <t>181910035</t>
  </si>
  <si>
    <t>181910036</t>
  </si>
  <si>
    <t>181910037</t>
  </si>
  <si>
    <t>181910038</t>
  </si>
  <si>
    <t>181910041</t>
  </si>
  <si>
    <t>181910044</t>
  </si>
  <si>
    <t>181910045</t>
  </si>
  <si>
    <t>181910053</t>
  </si>
  <si>
    <t>181910054</t>
  </si>
  <si>
    <t>181910055</t>
  </si>
  <si>
    <t>181910056</t>
  </si>
  <si>
    <t>181910060</t>
  </si>
  <si>
    <t>181910063</t>
  </si>
  <si>
    <t>181910064</t>
  </si>
  <si>
    <t>181910069</t>
  </si>
  <si>
    <t>181910070</t>
  </si>
  <si>
    <t>181910072</t>
  </si>
  <si>
    <t>181910075</t>
  </si>
  <si>
    <t>181910079</t>
  </si>
  <si>
    <t>181910082</t>
  </si>
  <si>
    <t>181910085</t>
  </si>
  <si>
    <t>181910087</t>
  </si>
  <si>
    <t>181910088</t>
  </si>
  <si>
    <t>181910090</t>
  </si>
  <si>
    <t>181910091</t>
  </si>
  <si>
    <t>181910093</t>
  </si>
  <si>
    <t>181910095</t>
  </si>
  <si>
    <t>181910096</t>
  </si>
  <si>
    <t>181910097</t>
  </si>
  <si>
    <t>181910098</t>
  </si>
  <si>
    <t>181910101</t>
  </si>
  <si>
    <t>181910103</t>
  </si>
  <si>
    <t>181910104</t>
  </si>
  <si>
    <t>181910106</t>
  </si>
  <si>
    <t>181910109</t>
  </si>
  <si>
    <t>181910110</t>
  </si>
  <si>
    <t>181910113</t>
  </si>
  <si>
    <t>181910118</t>
  </si>
  <si>
    <t>181910119</t>
  </si>
  <si>
    <t>181910120</t>
  </si>
  <si>
    <t>181910123</t>
  </si>
  <si>
    <t>181910124</t>
  </si>
  <si>
    <t>181910127</t>
  </si>
  <si>
    <t>181910128</t>
  </si>
  <si>
    <t>181910130</t>
  </si>
  <si>
    <t>181910131</t>
  </si>
  <si>
    <t>181910132</t>
  </si>
  <si>
    <t>181910133</t>
  </si>
  <si>
    <t>181910148</t>
  </si>
  <si>
    <t>181910149</t>
  </si>
  <si>
    <t>181910152</t>
  </si>
  <si>
    <t>181910155</t>
  </si>
  <si>
    <t>181910156</t>
  </si>
  <si>
    <t>181910161</t>
  </si>
  <si>
    <t>181910162</t>
  </si>
  <si>
    <t>181910165</t>
  </si>
  <si>
    <t>181910166</t>
  </si>
  <si>
    <t>181910167</t>
  </si>
  <si>
    <t>181910170</t>
  </si>
  <si>
    <t>181910172</t>
  </si>
  <si>
    <t>181910175</t>
  </si>
  <si>
    <t>181910176</t>
  </si>
  <si>
    <t>181910179</t>
  </si>
  <si>
    <t>181910181</t>
  </si>
  <si>
    <t>181910182</t>
  </si>
  <si>
    <t>181910185</t>
  </si>
  <si>
    <t>181910188</t>
  </si>
  <si>
    <t>181910192</t>
  </si>
  <si>
    <t>181910194</t>
  </si>
  <si>
    <t>181910195</t>
  </si>
  <si>
    <t>181910199</t>
  </si>
  <si>
    <t>181910201</t>
  </si>
  <si>
    <t>181910202</t>
  </si>
  <si>
    <t>181910203</t>
  </si>
  <si>
    <t>181910207</t>
  </si>
  <si>
    <t>181910209</t>
  </si>
  <si>
    <t>181910212</t>
  </si>
  <si>
    <t>181910214</t>
  </si>
  <si>
    <t>181910217</t>
  </si>
  <si>
    <t>181910218</t>
  </si>
  <si>
    <t>181910219</t>
  </si>
  <si>
    <t>181910222</t>
  </si>
  <si>
    <t>181910223</t>
  </si>
  <si>
    <t>181910226</t>
  </si>
  <si>
    <t>181910227</t>
  </si>
  <si>
    <t>181910228</t>
  </si>
  <si>
    <t>181910229</t>
  </si>
  <si>
    <t>181910230</t>
  </si>
  <si>
    <t>181910231</t>
  </si>
  <si>
    <t>181910232</t>
  </si>
  <si>
    <t>181910233</t>
  </si>
  <si>
    <t>181910236</t>
  </si>
  <si>
    <t>181910237</t>
  </si>
  <si>
    <t>181910239</t>
  </si>
  <si>
    <t>181910240</t>
  </si>
  <si>
    <t>181910244</t>
  </si>
  <si>
    <t>181910245</t>
  </si>
  <si>
    <t>181910246</t>
  </si>
  <si>
    <t>181910253</t>
  </si>
  <si>
    <t>181910254</t>
  </si>
  <si>
    <t>181910255</t>
  </si>
  <si>
    <t>181910258</t>
  </si>
  <si>
    <t>181910260</t>
  </si>
  <si>
    <t>181910262</t>
  </si>
  <si>
    <t>181910264</t>
  </si>
  <si>
    <t>181910266</t>
  </si>
  <si>
    <t>181910268</t>
  </si>
  <si>
    <t>181910272</t>
  </si>
  <si>
    <t>181910276</t>
  </si>
  <si>
    <t>181910279</t>
  </si>
  <si>
    <t>181910280</t>
  </si>
  <si>
    <t>181910281</t>
  </si>
  <si>
    <t>181910282</t>
  </si>
  <si>
    <t>181910285</t>
  </si>
  <si>
    <t>181910286</t>
  </si>
  <si>
    <t>181910288</t>
  </si>
  <si>
    <t>181910290</t>
  </si>
  <si>
    <t>181910291</t>
  </si>
  <si>
    <t>181910292</t>
  </si>
  <si>
    <t>181910293</t>
  </si>
  <si>
    <t>181910300</t>
  </si>
  <si>
    <t>181910301</t>
  </si>
  <si>
    <t>181910303</t>
  </si>
  <si>
    <t>181910304</t>
  </si>
  <si>
    <t>181910309</t>
  </si>
  <si>
    <t>181910311</t>
  </si>
  <si>
    <t>181910313</t>
  </si>
  <si>
    <t>181910314</t>
  </si>
  <si>
    <t>181910318</t>
  </si>
  <si>
    <t>181910320</t>
  </si>
  <si>
    <t>181910321</t>
  </si>
  <si>
    <t>181910323</t>
  </si>
  <si>
    <t>181910324</t>
  </si>
  <si>
    <t>181910325</t>
  </si>
  <si>
    <t>181910326</t>
  </si>
  <si>
    <t>181910328</t>
  </si>
  <si>
    <t>181910329</t>
  </si>
  <si>
    <t>181910331</t>
  </si>
  <si>
    <t>181910332</t>
  </si>
  <si>
    <t>181910333</t>
  </si>
  <si>
    <t>181910335</t>
  </si>
  <si>
    <t>181910337</t>
  </si>
  <si>
    <t>181910338</t>
  </si>
  <si>
    <t>181910340</t>
  </si>
  <si>
    <t>181910341</t>
  </si>
  <si>
    <t>181910342</t>
  </si>
  <si>
    <t>181910343</t>
  </si>
  <si>
    <t>181910349</t>
  </si>
  <si>
    <t>181910350</t>
  </si>
  <si>
    <t>181910352</t>
  </si>
  <si>
    <t>181910353</t>
  </si>
  <si>
    <t>181910354</t>
  </si>
  <si>
    <t>181910355</t>
  </si>
  <si>
    <t>181910356</t>
  </si>
  <si>
    <t>181910358</t>
  </si>
  <si>
    <t>181910361</t>
  </si>
  <si>
    <t>181910364</t>
  </si>
  <si>
    <t>181910365</t>
  </si>
  <si>
    <t>181910366</t>
  </si>
  <si>
    <t>181910369</t>
  </si>
  <si>
    <t>181910373</t>
  </si>
  <si>
    <t>181910374</t>
  </si>
  <si>
    <t>181910375</t>
  </si>
  <si>
    <t>181910376</t>
  </si>
  <si>
    <t>181910381</t>
  </si>
  <si>
    <t>181910382</t>
  </si>
  <si>
    <t>181910388</t>
  </si>
  <si>
    <t>181910389</t>
  </si>
  <si>
    <t>181910390</t>
  </si>
  <si>
    <t>181910392</t>
  </si>
  <si>
    <t>181910393</t>
  </si>
  <si>
    <t>181910395</t>
  </si>
  <si>
    <t>181910396</t>
  </si>
  <si>
    <t>181910397</t>
  </si>
  <si>
    <t>181910398</t>
  </si>
  <si>
    <t>181910400</t>
  </si>
  <si>
    <t>181910401</t>
  </si>
  <si>
    <t>181910406</t>
  </si>
  <si>
    <t>181910408</t>
  </si>
  <si>
    <t>181910412</t>
  </si>
  <si>
    <t>181910413</t>
  </si>
  <si>
    <t>181910414</t>
  </si>
  <si>
    <t>181910416</t>
  </si>
  <si>
    <t>181910417</t>
  </si>
  <si>
    <t>181910418</t>
  </si>
  <si>
    <t>181910419</t>
  </si>
  <si>
    <t>181910422</t>
  </si>
  <si>
    <t>181910424</t>
  </si>
  <si>
    <t>181910425</t>
  </si>
  <si>
    <t>181910426</t>
  </si>
  <si>
    <t>181910429</t>
  </si>
  <si>
    <t>Wk:</t>
  </si>
  <si>
    <t>SIKAP</t>
  </si>
  <si>
    <t>NAMA PESERTA</t>
  </si>
  <si>
    <t>SKOR</t>
  </si>
  <si>
    <t>PENGETA</t>
  </si>
  <si>
    <t>Rataan Nilai</t>
  </si>
  <si>
    <t>Guru Mata Pelajaran,</t>
  </si>
  <si>
    <t>Mata Pelajaran:</t>
  </si>
  <si>
    <t>RINGGA WEUCANA</t>
  </si>
  <si>
    <t>FARADILLA</t>
  </si>
  <si>
    <t>SHALSABILA OKTAVIANI WAHIDIN P.</t>
  </si>
  <si>
    <t>Predikat SIkap</t>
  </si>
  <si>
    <t>SB / B / C / K</t>
  </si>
  <si>
    <t>KETERAM</t>
  </si>
  <si>
    <t>KETUNTASAN KOMPETENSI</t>
  </si>
  <si>
    <t>NILAI KOMPETENSI</t>
  </si>
  <si>
    <t>X MIPA-1</t>
  </si>
  <si>
    <t>Teteng Kusnadi, S.Pd.</t>
  </si>
  <si>
    <t>181910006</t>
  </si>
  <si>
    <t>ADILLA AMELIA PUTRI</t>
  </si>
  <si>
    <t>181910009</t>
  </si>
  <si>
    <t>ADITYA MAULANA RIFKIA</t>
  </si>
  <si>
    <t>181910012</t>
  </si>
  <si>
    <t>AFKAR RIZKY HIDAYAT</t>
  </si>
  <si>
    <t>181910017</t>
  </si>
  <si>
    <t>AHMAD SADEWA</t>
  </si>
  <si>
    <t>181910018</t>
  </si>
  <si>
    <t>AHMAD SETIAWAN</t>
  </si>
  <si>
    <t>181910048</t>
  </si>
  <si>
    <t xml:space="preserve">ASRIL FAISAL </t>
  </si>
  <si>
    <t>181910058</t>
  </si>
  <si>
    <t>BINTANG APRILIA</t>
  </si>
  <si>
    <t>181910067</t>
  </si>
  <si>
    <t>DAMAR KUSUMA R.</t>
  </si>
  <si>
    <t>181910071</t>
  </si>
  <si>
    <t>DANI SUPRIATNA</t>
  </si>
  <si>
    <t>181910089</t>
  </si>
  <si>
    <t>DESTIA DWI PUTRI</t>
  </si>
  <si>
    <t>181910100</t>
  </si>
  <si>
    <t>DINI CAHYANI</t>
  </si>
  <si>
    <t>181910102</t>
  </si>
  <si>
    <t>DINI NURAENI</t>
  </si>
  <si>
    <t>181910116</t>
  </si>
  <si>
    <t>ELSYA NURVITA ROMDONA</t>
  </si>
  <si>
    <t>181910121</t>
  </si>
  <si>
    <t>ENENG ITA AMELIA</t>
  </si>
  <si>
    <t>181910142</t>
  </si>
  <si>
    <t>FUADI RAMADAN</t>
  </si>
  <si>
    <t>181910160</t>
  </si>
  <si>
    <t>HENRISON SIMBOLON</t>
  </si>
  <si>
    <t>181910168</t>
  </si>
  <si>
    <t>ILHAM MAULANA</t>
  </si>
  <si>
    <t>181910171</t>
  </si>
  <si>
    <t>ILHAM RAMADHAN</t>
  </si>
  <si>
    <t>181910173</t>
  </si>
  <si>
    <t>ILYAS IBNU HAJAR</t>
  </si>
  <si>
    <t>181910177</t>
  </si>
  <si>
    <t>181910189</t>
  </si>
  <si>
    <t xml:space="preserve">KEVIN TERSNA APRILIAN </t>
  </si>
  <si>
    <t>181910190</t>
  </si>
  <si>
    <t xml:space="preserve">KRISTIN APRILIAN </t>
  </si>
  <si>
    <t>181910234</t>
  </si>
  <si>
    <t>NABILA SALSA BILA</t>
  </si>
  <si>
    <t>181910241</t>
  </si>
  <si>
    <t>NETI FEBRIANTI</t>
  </si>
  <si>
    <t>181910250</t>
  </si>
  <si>
    <t>NOVA AGUSTINA</t>
  </si>
  <si>
    <t>181910274</t>
  </si>
  <si>
    <t>RAIHAN GILANG RAMADHAN</t>
  </si>
  <si>
    <t>181910298</t>
  </si>
  <si>
    <t>RIDA DAMAYANTI</t>
  </si>
  <si>
    <t>181910307</t>
  </si>
  <si>
    <t>RINA NATALYA DARYANA</t>
  </si>
  <si>
    <t>181910316</t>
  </si>
  <si>
    <t>RISMA AULIA</t>
  </si>
  <si>
    <t>181910371</t>
  </si>
  <si>
    <t>SYIFA NURFADILAH</t>
  </si>
  <si>
    <t>181910380</t>
  </si>
  <si>
    <t>TIARA CITRA RAHAYU</t>
  </si>
  <si>
    <t>181910386</t>
  </si>
  <si>
    <t>TRISNA YULIANTI</t>
  </si>
  <si>
    <t>181910405</t>
  </si>
  <si>
    <t>WINDY WIDYAWATI</t>
  </si>
  <si>
    <t>181910411</t>
  </si>
  <si>
    <t>YOGA MUHAMAD RIZKY</t>
  </si>
  <si>
    <t>181910415</t>
  </si>
  <si>
    <t xml:space="preserve">YOLLA PUSPITA </t>
  </si>
  <si>
    <t>181910423</t>
  </si>
  <si>
    <t>YUSI NAILURAHMI ANGGRAENI</t>
  </si>
  <si>
    <t>X MIPA-2</t>
  </si>
  <si>
    <t>181910001</t>
  </si>
  <si>
    <t>A. WILDAN ARIP R.</t>
  </si>
  <si>
    <t>181910002</t>
  </si>
  <si>
    <t>AA RIDWAN FAUZI</t>
  </si>
  <si>
    <t>181910004</t>
  </si>
  <si>
    <t>ADI PUTRA LEIHITU IHA</t>
  </si>
  <si>
    <t>181910015</t>
  </si>
  <si>
    <t>AHMAD NUGRAHA</t>
  </si>
  <si>
    <t>181910024</t>
  </si>
  <si>
    <t>ALMA ULA NADIYA</t>
  </si>
  <si>
    <t>181910032</t>
  </si>
  <si>
    <t>ANDRIYANI RAHMAWATI</t>
  </si>
  <si>
    <t>181910034</t>
  </si>
  <si>
    <t>ANGGITA MAOLANI D PUTRI</t>
  </si>
  <si>
    <t>181910062</t>
  </si>
  <si>
    <t>181910078</t>
  </si>
  <si>
    <t>DELA SONIA</t>
  </si>
  <si>
    <t>181910092</t>
  </si>
  <si>
    <t>DHEA SABRINA DWI OKTAVIA</t>
  </si>
  <si>
    <t>181910108</t>
  </si>
  <si>
    <t>EKA SHIFA SANTIKA</t>
  </si>
  <si>
    <t>181910117</t>
  </si>
  <si>
    <t>ELVIRA DWI AMANATIN</t>
  </si>
  <si>
    <t>181910126</t>
  </si>
  <si>
    <t>FADHLIKA THORIQ AL KAUTSAR</t>
  </si>
  <si>
    <t>181910141</t>
  </si>
  <si>
    <t>FITRI SRI MULYANI</t>
  </si>
  <si>
    <t>181910145</t>
  </si>
  <si>
    <t>GERI FIKRIANTO</t>
  </si>
  <si>
    <t>181910157</t>
  </si>
  <si>
    <t>HARYO DIPLOMAT</t>
  </si>
  <si>
    <t>181910164</t>
  </si>
  <si>
    <t>IHSAN RIZKI FADILAH PUTRA</t>
  </si>
  <si>
    <t>181910191</t>
  </si>
  <si>
    <t>LANNY NUR AFIFAH</t>
  </si>
  <si>
    <t>181910193</t>
  </si>
  <si>
    <t>LINGGAR  PURNAMA PUTRA</t>
  </si>
  <si>
    <t>181910198</t>
  </si>
  <si>
    <t>LUTFIAH NURUH HIKMAH</t>
  </si>
  <si>
    <t>181910235</t>
  </si>
  <si>
    <t>NABILA SEPHIANI</t>
  </si>
  <si>
    <t>181910243</t>
  </si>
  <si>
    <t>NINA RATNASARI</t>
  </si>
  <si>
    <t>181910248</t>
  </si>
  <si>
    <t>NIVA SITI NURLATIFAH</t>
  </si>
  <si>
    <t>181910256</t>
  </si>
  <si>
    <t>OGI AGUSTINA</t>
  </si>
  <si>
    <t>181910273</t>
  </si>
  <si>
    <t>RAHMAN HAKIM AUZA</t>
  </si>
  <si>
    <t>181910296</t>
  </si>
  <si>
    <t>RHEINA AULIYA SUTISNA</t>
  </si>
  <si>
    <t>181910299</t>
  </si>
  <si>
    <t>RIFA PUTRI ANUGRAH</t>
  </si>
  <si>
    <t>181910310</t>
  </si>
  <si>
    <t>RINDAM UTAMI RUSTINA</t>
  </si>
  <si>
    <t>181910317</t>
  </si>
  <si>
    <t>RISMA DEPA YULIANAWATI</t>
  </si>
  <si>
    <t>181910330</t>
  </si>
  <si>
    <t>ROSA RAHMADINI</t>
  </si>
  <si>
    <t>181910336</t>
  </si>
  <si>
    <t>SALSA HERMAWATI</t>
  </si>
  <si>
    <t>181910359</t>
  </si>
  <si>
    <t>SITI JULAEHA WULANDINI</t>
  </si>
  <si>
    <t>181910377</t>
  </si>
  <si>
    <t>TEGUH FATUR ROHMAN</t>
  </si>
  <si>
    <t>181910394</t>
  </si>
  <si>
    <t>WAHYU GINANJAR</t>
  </si>
  <si>
    <t>181910409</t>
  </si>
  <si>
    <t>YESI APRIANI</t>
  </si>
  <si>
    <t>X MIPA-3</t>
  </si>
  <si>
    <t>181910007</t>
  </si>
  <si>
    <t>ADIT MIIFTAHUL FAUZI</t>
  </si>
  <si>
    <t>181910016</t>
  </si>
  <si>
    <t>AHMAD RIZKQI TAZILA</t>
  </si>
  <si>
    <t>181910043</t>
  </si>
  <si>
    <t>ARIS SUPRATMAN</t>
  </si>
  <si>
    <t>181910050</t>
  </si>
  <si>
    <t>ASTRI MEINA SUNDARI</t>
  </si>
  <si>
    <t>181910057</t>
  </si>
  <si>
    <t>BELA OKTAVIANI</t>
  </si>
  <si>
    <t>181910065</t>
  </si>
  <si>
    <t>CUCUN CUNAYA</t>
  </si>
  <si>
    <t>181910068</t>
  </si>
  <si>
    <t>DANDI SUPRIYADI MASRI</t>
  </si>
  <si>
    <t>181910081</t>
  </si>
  <si>
    <t>DEMILA SEPTRIANI ACHMAD</t>
  </si>
  <si>
    <t>181910114</t>
  </si>
  <si>
    <t>ELSA TIARA</t>
  </si>
  <si>
    <t>181910129</t>
  </si>
  <si>
    <t>FAJAR GHANDI SAPUTRA</t>
  </si>
  <si>
    <t>181910138</t>
  </si>
  <si>
    <t>FITRI NUR RIZKI</t>
  </si>
  <si>
    <t>181910147</t>
  </si>
  <si>
    <t>GIA MUSTIKA</t>
  </si>
  <si>
    <t>181910153</t>
  </si>
  <si>
    <t>GISNI TRI MELYANI</t>
  </si>
  <si>
    <t>181910178</t>
  </si>
  <si>
    <t>INVO KAVIT ELMARIANA</t>
  </si>
  <si>
    <t>181910183</t>
  </si>
  <si>
    <t>JESSYCA PUSPITASARY</t>
  </si>
  <si>
    <t>181910210</t>
  </si>
  <si>
    <t>MELANIE RAHMI SHOLEHAT</t>
  </si>
  <si>
    <t>181910215</t>
  </si>
  <si>
    <t>MIUGIA ABDUL KHOLIQ</t>
  </si>
  <si>
    <t>181910224</t>
  </si>
  <si>
    <t>MUHAMAD AKBAR ANDHIKA</t>
  </si>
  <si>
    <t>181910247</t>
  </si>
  <si>
    <t>NITA AMELIA</t>
  </si>
  <si>
    <t>181910252</t>
  </si>
  <si>
    <t>NOVA SOLIHIN</t>
  </si>
  <si>
    <t>181910270</t>
  </si>
  <si>
    <t>RAFAEL VAN BASTIAN SIMANJUNTAK</t>
  </si>
  <si>
    <t>181910283</t>
  </si>
  <si>
    <t>REGINA DEISTY FITRIANA</t>
  </si>
  <si>
    <t>181910295</t>
  </si>
  <si>
    <t>REZA NURDIANSYAH</t>
  </si>
  <si>
    <t>181910297</t>
  </si>
  <si>
    <t>RIAN RAMADHAN</t>
  </si>
  <si>
    <t>181910322</t>
  </si>
  <si>
    <t>RIVANGGI NAURA</t>
  </si>
  <si>
    <t>181910345</t>
  </si>
  <si>
    <t>SENNY INDRIANI</t>
  </si>
  <si>
    <t>181910362</t>
  </si>
  <si>
    <t>SITI ROSMIATI</t>
  </si>
  <si>
    <t>181910372</t>
  </si>
  <si>
    <t>TANIA NUR AULIA</t>
  </si>
  <si>
    <t>181910391</t>
  </si>
  <si>
    <t>VINI SEPTIANI</t>
  </si>
  <si>
    <t>181910402</t>
  </si>
  <si>
    <t>WINDAWATI</t>
  </si>
  <si>
    <t>181910403</t>
  </si>
  <si>
    <t>WINDI AJENG LAKSMINI</t>
  </si>
  <si>
    <t>181910404</t>
  </si>
  <si>
    <t>WINDY ANISA</t>
  </si>
  <si>
    <t>181910420</t>
  </si>
  <si>
    <t>YULIANTI</t>
  </si>
  <si>
    <t>181910427</t>
  </si>
  <si>
    <t>ZIDAN ERLANGGA</t>
  </si>
  <si>
    <t>X  MIPA-4</t>
  </si>
  <si>
    <t>181910019</t>
  </si>
  <si>
    <t>AHMAD SIDIQ</t>
  </si>
  <si>
    <t>181910022</t>
  </si>
  <si>
    <t>AJI TEGUH PRAKOSO</t>
  </si>
  <si>
    <t>181910028</t>
  </si>
  <si>
    <t>ANDINI MARYANA MARLAN</t>
  </si>
  <si>
    <t>181910040</t>
  </si>
  <si>
    <t>ARDI SETIWAN</t>
  </si>
  <si>
    <t>181910047</t>
  </si>
  <si>
    <t>ASEP SAEPULOH</t>
  </si>
  <si>
    <t>181910051</t>
  </si>
  <si>
    <t>AUDIA DERMAWAN</t>
  </si>
  <si>
    <t>181910073</t>
  </si>
  <si>
    <t>DANU NURJAMAN</t>
  </si>
  <si>
    <t>181910076</t>
  </si>
  <si>
    <t>DE AJENG MEIDIYAN RISKA SAPUTRI</t>
  </si>
  <si>
    <t>181910099</t>
  </si>
  <si>
    <t>DINAN HAFIYYAN GHANI</t>
  </si>
  <si>
    <t>181910112</t>
  </si>
  <si>
    <t>ELSA AMELIA</t>
  </si>
  <si>
    <t>181910139</t>
  </si>
  <si>
    <t>FITRI NURAENI</t>
  </si>
  <si>
    <t>181910143</t>
  </si>
  <si>
    <t>GAHTAN RIZQI RIANA</t>
  </si>
  <si>
    <t>181910146</t>
  </si>
  <si>
    <t>GHIFARI FATAH HAMID</t>
  </si>
  <si>
    <t>181910150</t>
  </si>
  <si>
    <t>GILANG YUDA PRATAMA</t>
  </si>
  <si>
    <t>181910163</t>
  </si>
  <si>
    <t>HUWAN WAN NUR AHMAD</t>
  </si>
  <si>
    <t>181910174</t>
  </si>
  <si>
    <t>IMELDA KHARISMA PUTRI</t>
  </si>
  <si>
    <t>181910196</t>
  </si>
  <si>
    <t>LUKY SETIAWAN</t>
  </si>
  <si>
    <t>181910197</t>
  </si>
  <si>
    <t>LUTFI NUROHMANIA AZIZAH</t>
  </si>
  <si>
    <t>181910200</t>
  </si>
  <si>
    <t>M. ILHAN RAMADHAN</t>
  </si>
  <si>
    <t>181910213</t>
  </si>
  <si>
    <t>MISEU FADILAH AGUSTIANI</t>
  </si>
  <si>
    <t>181910220</t>
  </si>
  <si>
    <t>MOHAMAD DIAZ JULISTIANDI</t>
  </si>
  <si>
    <t>181910242</t>
  </si>
  <si>
    <t>NINA KARINA</t>
  </si>
  <si>
    <t>181910251</t>
  </si>
  <si>
    <t>NOVA BURHANI</t>
  </si>
  <si>
    <t>181910257</t>
  </si>
  <si>
    <t>OKTA DWIYANTI</t>
  </si>
  <si>
    <t>181910271</t>
  </si>
  <si>
    <t>RAFHAEL ANGGIAT  TAMBUNAN</t>
  </si>
  <si>
    <t>181910294</t>
  </si>
  <si>
    <t>REZA FARDIAN AGUNG</t>
  </si>
  <si>
    <t>181910319</t>
  </si>
  <si>
    <t xml:space="preserve">RISMA WATI </t>
  </si>
  <si>
    <t>181910339</t>
  </si>
  <si>
    <t>SANIYAH NISRINA</t>
  </si>
  <si>
    <t>181910347</t>
  </si>
  <si>
    <t>SEPTIANI DEWI</t>
  </si>
  <si>
    <t>181910348</t>
  </si>
  <si>
    <t>SEVIA SETIANI</t>
  </si>
  <si>
    <t>181910351</t>
  </si>
  <si>
    <t>SHAQILLA SEPTIA DEWI</t>
  </si>
  <si>
    <t>181910360</t>
  </si>
  <si>
    <t>SITI NUR LIASTARI</t>
  </si>
  <si>
    <t>181910378</t>
  </si>
  <si>
    <t>TIA PUTRI PASARIBU</t>
  </si>
  <si>
    <t>181910399</t>
  </si>
  <si>
    <t>WIKE DANIANTI</t>
  </si>
  <si>
    <t>181910421</t>
  </si>
  <si>
    <t>YULLY</t>
  </si>
  <si>
    <t>X  MIPA-5</t>
  </si>
  <si>
    <t>181910013</t>
  </si>
  <si>
    <t>AGNES PRASTICA ALFADIA HIDAYAT</t>
  </si>
  <si>
    <t>181910039</t>
  </si>
  <si>
    <t>ANNISA NURROHMAH</t>
  </si>
  <si>
    <t>181910042</t>
  </si>
  <si>
    <t>ARIF MUSTOFA AL FARUQI</t>
  </si>
  <si>
    <t>181910046</t>
  </si>
  <si>
    <t>181910049</t>
  </si>
  <si>
    <t>ASTO PANGERTI WIJANARKO</t>
  </si>
  <si>
    <t>181910059</t>
  </si>
  <si>
    <t>CALISTA FORTUNA BAQA</t>
  </si>
  <si>
    <t>181910061</t>
  </si>
  <si>
    <t>CHANDRA YUSUF</t>
  </si>
  <si>
    <t>181910077</t>
  </si>
  <si>
    <t>DEA ROHMAWATI</t>
  </si>
  <si>
    <t>181910083</t>
  </si>
  <si>
    <t>DENDRA</t>
  </si>
  <si>
    <t>181910107</t>
  </si>
  <si>
    <t>EGI PRASETIA AGUSTINA</t>
  </si>
  <si>
    <t>181910115</t>
  </si>
  <si>
    <t>ELSHA OCHTAVIANI</t>
  </si>
  <si>
    <t>181910122</t>
  </si>
  <si>
    <t>ERLIAN SEPTYANTI</t>
  </si>
  <si>
    <t>181910154</t>
  </si>
  <si>
    <t>GLADIS AYUNI GUNAWAN</t>
  </si>
  <si>
    <t>181910158</t>
  </si>
  <si>
    <t>HENDI KURNIAWAN</t>
  </si>
  <si>
    <t>181910184</t>
  </si>
  <si>
    <t>JIBRAN HERDIANA</t>
  </si>
  <si>
    <t>181910206</t>
  </si>
  <si>
    <t>MAHARINI HARDIYANTI</t>
  </si>
  <si>
    <t>181910208</t>
  </si>
  <si>
    <t>MAUDY MUDIARTI</t>
  </si>
  <si>
    <t>181910211</t>
  </si>
  <si>
    <t>MILA NUR AFIFAH</t>
  </si>
  <si>
    <t>181910238</t>
  </si>
  <si>
    <t>NATASYA HUTAMI</t>
  </si>
  <si>
    <t>181910263</t>
  </si>
  <si>
    <t>PUTRI ARVI SITI NURPADILLAH</t>
  </si>
  <si>
    <t>181910267</t>
  </si>
  <si>
    <t>QELVIN RIZKA AFRIYANI</t>
  </si>
  <si>
    <t>181910277</t>
  </si>
  <si>
    <t>RANTI RAHMAWATI</t>
  </si>
  <si>
    <t>181910284</t>
  </si>
  <si>
    <t>REIVA PUTRI LEONY</t>
  </si>
  <si>
    <t>181910287</t>
  </si>
  <si>
    <t>RENDI RAMDHANI</t>
  </si>
  <si>
    <t>181910289</t>
  </si>
  <si>
    <t>RESTI SITI MULYANI</t>
  </si>
  <si>
    <t>181910312</t>
  </si>
  <si>
    <t>RINSA ALFIHANITA</t>
  </si>
  <si>
    <t>181910315</t>
  </si>
  <si>
    <t>RISKA ROSMAWATI</t>
  </si>
  <si>
    <t>181910334</t>
  </si>
  <si>
    <t>SALSA AFIFAH NURMUFIDAH</t>
  </si>
  <si>
    <t>181910368</t>
  </si>
  <si>
    <t xml:space="preserve">SYAHRUL KAMALUDIN </t>
  </si>
  <si>
    <t>181910385</t>
  </si>
  <si>
    <t>181910387</t>
  </si>
  <si>
    <t>TRIYA FITRIYANI</t>
  </si>
  <si>
    <t>181910410</t>
  </si>
  <si>
    <t xml:space="preserve">YULIAWATI </t>
  </si>
  <si>
    <t>X MIPA-6</t>
  </si>
  <si>
    <t>181910029</t>
  </si>
  <si>
    <t>ANDRE ANDRIAN</t>
  </si>
  <si>
    <t>181910033</t>
  </si>
  <si>
    <t>ANGGA WIJAYA</t>
  </si>
  <si>
    <t>181910052</t>
  </si>
  <si>
    <t>AULIA SEPTIANI</t>
  </si>
  <si>
    <t>181910074</t>
  </si>
  <si>
    <t>DASTIN AGUSTIAN</t>
  </si>
  <si>
    <t>181910080</t>
  </si>
  <si>
    <t>DELLA PUSPITASARI</t>
  </si>
  <si>
    <t>181910105</t>
  </si>
  <si>
    <t>ECHA WULANDARI</t>
  </si>
  <si>
    <t>181910111</t>
  </si>
  <si>
    <t>ELMA ULTIMA NADIYA</t>
  </si>
  <si>
    <t>181910125</t>
  </si>
  <si>
    <t>EVA TIFLATAH</t>
  </si>
  <si>
    <t>181910134</t>
  </si>
  <si>
    <t>FAUZY ARDIANSYAH</t>
  </si>
  <si>
    <t>181910135</t>
  </si>
  <si>
    <t>FEBY SIXTEEN MEILANY</t>
  </si>
  <si>
    <t>181910144</t>
  </si>
  <si>
    <t>GALIH FIRMANSYAH</t>
  </si>
  <si>
    <t>181910151</t>
  </si>
  <si>
    <t>GINA PERMATA</t>
  </si>
  <si>
    <t>181910159</t>
  </si>
  <si>
    <t>HENDI RIADI</t>
  </si>
  <si>
    <t>181910169</t>
  </si>
  <si>
    <t>ILHAM MAULANA RUKMANA</t>
  </si>
  <si>
    <t>181910180</t>
  </si>
  <si>
    <t>IRANI PRATIWI</t>
  </si>
  <si>
    <t>181910186</t>
  </si>
  <si>
    <t>KADYLA KUSNADI PUTRI</t>
  </si>
  <si>
    <t>181910204</t>
  </si>
  <si>
    <t>M. SUTAN NURCAHYA</t>
  </si>
  <si>
    <t>181910205</t>
  </si>
  <si>
    <t>M.FARHAN SEPTIAN</t>
  </si>
  <si>
    <t>181910216</t>
  </si>
  <si>
    <t>MOCH. FIQRI RHAMDANI</t>
  </si>
  <si>
    <t>181910249</t>
  </si>
  <si>
    <t>NOPIANI PUTRI</t>
  </si>
  <si>
    <t>181910259</t>
  </si>
  <si>
    <t>PANTRI LEONI</t>
  </si>
  <si>
    <t>181910261</t>
  </si>
  <si>
    <t>POPPY RIZKY NURFAUZIYAH</t>
  </si>
  <si>
    <t>181910265</t>
  </si>
  <si>
    <t>PUTRI UTAMI LESTARI</t>
  </si>
  <si>
    <t>181910275</t>
  </si>
  <si>
    <t>RANDI OKTAVIANA</t>
  </si>
  <si>
    <t>181910306</t>
  </si>
  <si>
    <t>RINA MARSELIS</t>
  </si>
  <si>
    <t>181910344</t>
  </si>
  <si>
    <t>SENI RAHMA PUTRI</t>
  </si>
  <si>
    <t>181910346</t>
  </si>
  <si>
    <t>SEPTIAN GUNAWAN</t>
  </si>
  <si>
    <t>181910357</t>
  </si>
  <si>
    <t>SISMA FIJRIANTI</t>
  </si>
  <si>
    <t>181910363</t>
  </si>
  <si>
    <t>SRI APRILIANTI</t>
  </si>
  <si>
    <t>181910367</t>
  </si>
  <si>
    <t>SUSI NURAENI</t>
  </si>
  <si>
    <t>181910370</t>
  </si>
  <si>
    <t>SYIFA APRIANI</t>
  </si>
  <si>
    <t>181910379</t>
  </si>
  <si>
    <t>TIAN ADRIAN</t>
  </si>
  <si>
    <t>181910384</t>
  </si>
  <si>
    <t>TRESNA FITRIANA</t>
  </si>
  <si>
    <t>181910407</t>
  </si>
  <si>
    <t>YESA NURRIFKA ARNETIA</t>
  </si>
  <si>
    <t>181910428</t>
  </si>
  <si>
    <t>ZIDAN RIZKY SYAHPUTRA</t>
  </si>
  <si>
    <t>RAYHAN ABDUL HAERUDIN</t>
  </si>
  <si>
    <t>Spiritual</t>
  </si>
  <si>
    <t>Sosial</t>
  </si>
  <si>
    <t>INDRI ANDRIANI NURHALIZAH</t>
  </si>
  <si>
    <t>ARYANA TRI ANDYANI</t>
  </si>
  <si>
    <t>LARAS WIRANTI</t>
  </si>
  <si>
    <t>TRISHA MARIZCHA ANINDITA</t>
  </si>
  <si>
    <t>WENTY NURBAYANTI</t>
  </si>
  <si>
    <t>MUHAMAD RIZAL</t>
  </si>
  <si>
    <t>Lisda, S.s</t>
  </si>
  <si>
    <t>Nia Widawati,S.Pd</t>
  </si>
  <si>
    <t>Cicin Cintawati,S.Pd</t>
  </si>
  <si>
    <t>Drs. Tuta Kapiana B.</t>
  </si>
  <si>
    <t>Drs. Nanang Mulyana</t>
  </si>
  <si>
    <t>CHOERUL RIZAL FIRDAUS</t>
  </si>
  <si>
    <t>DIFA ZAHRA APRILIANTY</t>
  </si>
  <si>
    <t>FIKRIA SYAHWA HAFIZDHA</t>
  </si>
  <si>
    <t>181910435</t>
  </si>
  <si>
    <t>181910436</t>
  </si>
  <si>
    <t>SYIFA HUMAIRA KHAIRUNNISA</t>
  </si>
  <si>
    <t>181910437</t>
  </si>
  <si>
    <t>181910438</t>
  </si>
  <si>
    <t>RIKO DWI SUPRITANTO</t>
  </si>
  <si>
    <t xml:space="preserve">Banjaran,  </t>
  </si>
  <si>
    <t xml:space="preserve">Banjaran, </t>
  </si>
  <si>
    <t>181910442</t>
  </si>
  <si>
    <t>REPA HERNANDA</t>
  </si>
  <si>
    <t>181910440</t>
  </si>
  <si>
    <t>181910441</t>
  </si>
  <si>
    <t>181910439</t>
  </si>
  <si>
    <t>PAI dan BUDI PEKERTI</t>
  </si>
  <si>
    <t>Harun Arrosyid, S.Pd.I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</si>
</sst>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&quot;Rp&quot;* #,##0_);_(&quot;Rp&quot;* \(#,##0\);_(&quot;Rp&quot;* &quot;-&quot;_);_(@_)"/>
  </numFmts>
  <fonts count="3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</font>
    <font>
      <sz val="8"/>
      <color theme="1"/>
      <name val="Tahoma"/>
      <family val="2"/>
    </font>
    <font>
      <sz val="9"/>
      <color theme="1"/>
      <name val="Tahoma"/>
      <family val="2"/>
    </font>
    <font>
      <sz val="8"/>
      <name val="Tahoma"/>
      <family val="2"/>
    </font>
    <font>
      <sz val="9"/>
      <color rgb="FFFF0000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10"/>
      <name val="Tahoma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</font>
    <font>
      <sz val="8"/>
      <color rgb="FFFF0000"/>
      <name val="Tahoma"/>
      <family val="2"/>
    </font>
    <font>
      <b/>
      <sz val="10"/>
      <color theme="1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7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1" fillId="0" borderId="0"/>
    <xf numFmtId="0" fontId="14" fillId="0" borderId="0"/>
    <xf numFmtId="0" fontId="15" fillId="0" borderId="0"/>
    <xf numFmtId="0" fontId="1" fillId="0" borderId="0"/>
    <xf numFmtId="41" fontId="6" fillId="0" borderId="0" applyFont="0" applyFill="0" applyBorder="0" applyAlignment="0" applyProtection="0"/>
  </cellStyleXfs>
  <cellXfs count="117">
    <xf numFmtId="0" fontId="0" fillId="0" borderId="0" xfId="0"/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16" fillId="0" borderId="0" xfId="0" applyFont="1" applyFill="1" applyAlignment="1">
      <alignment horizontal="center" vertical="center"/>
    </xf>
    <xf numFmtId="0" fontId="18" fillId="0" borderId="0" xfId="3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" fillId="0" borderId="0" xfId="11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7" fillId="0" borderId="0" xfId="3" quotePrefix="1" applyNumberFormat="1" applyFont="1" applyFill="1" applyBorder="1" applyAlignment="1">
      <alignment horizontal="left" vertical="center" wrapText="1"/>
    </xf>
    <xf numFmtId="1" fontId="17" fillId="0" borderId="0" xfId="3" applyNumberFormat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28" fillId="0" borderId="0" xfId="3" applyFont="1" applyFill="1" applyBorder="1" applyAlignment="1">
      <alignment horizontal="center" vertical="center"/>
    </xf>
    <xf numFmtId="0" fontId="5" fillId="0" borderId="0" xfId="1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4" fillId="0" borderId="0" xfId="3" applyNumberFormat="1" applyFont="1" applyFill="1" applyBorder="1" applyAlignment="1">
      <alignment horizontal="right" vertical="center" wrapText="1"/>
    </xf>
    <xf numFmtId="0" fontId="4" fillId="0" borderId="0" xfId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vertic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6" fillId="0" borderId="0" xfId="0" applyFont="1" applyFill="1" applyAlignment="1">
      <alignment horizontal="right" vertical="center"/>
    </xf>
    <xf numFmtId="0" fontId="31" fillId="0" borderId="0" xfId="3" applyFont="1" applyFill="1" applyBorder="1" applyAlignment="1">
      <alignment horizontal="left" vertical="center" wrapText="1"/>
    </xf>
    <xf numFmtId="0" fontId="31" fillId="0" borderId="0" xfId="11" applyFont="1" applyFill="1" applyBorder="1" applyAlignment="1">
      <alignment horizontal="left" vertical="center" wrapText="1"/>
    </xf>
    <xf numFmtId="0" fontId="26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 vertical="center"/>
    </xf>
    <xf numFmtId="0" fontId="4" fillId="0" borderId="0" xfId="11" applyFont="1" applyFill="1" applyBorder="1" applyAlignment="1">
      <alignment horizontal="center" vertical="center"/>
    </xf>
    <xf numFmtId="1" fontId="32" fillId="0" borderId="0" xfId="3" applyNumberFormat="1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1" fillId="0" borderId="0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11" fillId="0" borderId="0" xfId="3" applyFont="1" applyFill="1" applyBorder="1" applyAlignment="1">
      <alignment horizontal="left" vertical="center" wrapText="1"/>
    </xf>
    <xf numFmtId="0" fontId="11" fillId="0" borderId="0" xfId="11" applyFont="1" applyFill="1" applyBorder="1" applyAlignment="1">
      <alignment horizontal="left" vertical="center" wrapText="1"/>
    </xf>
    <xf numFmtId="0" fontId="11" fillId="0" borderId="3" xfId="1" applyFont="1" applyFill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/>
    </xf>
    <xf numFmtId="49" fontId="4" fillId="0" borderId="3" xfId="12" applyNumberFormat="1" applyFont="1" applyBorder="1" applyAlignment="1">
      <alignment horizontal="center" vertical="center"/>
    </xf>
    <xf numFmtId="0" fontId="25" fillId="0" borderId="3" xfId="0" applyFont="1" applyFill="1" applyBorder="1" applyAlignment="1">
      <alignment vertical="center"/>
    </xf>
    <xf numFmtId="0" fontId="20" fillId="0" borderId="3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16" fillId="0" borderId="3" xfId="11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vertical="center"/>
    </xf>
    <xf numFmtId="0" fontId="20" fillId="2" borderId="3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/>
    </xf>
    <xf numFmtId="0" fontId="26" fillId="0" borderId="3" xfId="0" applyFont="1" applyFill="1" applyBorder="1" applyAlignment="1">
      <alignment horizontal="center"/>
    </xf>
    <xf numFmtId="0" fontId="25" fillId="0" borderId="3" xfId="0" applyFont="1" applyBorder="1"/>
    <xf numFmtId="0" fontId="20" fillId="0" borderId="3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3" borderId="3" xfId="0" applyFont="1" applyFill="1" applyBorder="1" applyAlignment="1">
      <alignment vertical="center"/>
    </xf>
    <xf numFmtId="0" fontId="20" fillId="3" borderId="3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16" fillId="0" borderId="3" xfId="11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5" fillId="0" borderId="3" xfId="15" applyNumberFormat="1" applyFont="1" applyFill="1" applyBorder="1" applyAlignment="1">
      <alignment horizontal="center" vertical="center"/>
    </xf>
    <xf numFmtId="0" fontId="16" fillId="0" borderId="3" xfId="3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25" fillId="0" borderId="3" xfId="0" applyFont="1" applyBorder="1" applyAlignment="1">
      <alignment vertical="center"/>
    </xf>
    <xf numFmtId="0" fontId="25" fillId="2" borderId="3" xfId="11" applyFont="1" applyFill="1" applyBorder="1" applyAlignment="1"/>
    <xf numFmtId="0" fontId="20" fillId="2" borderId="3" xfId="11" applyFont="1" applyFill="1" applyBorder="1" applyAlignment="1">
      <alignment horizontal="center"/>
    </xf>
    <xf numFmtId="0" fontId="25" fillId="2" borderId="3" xfId="11" applyFont="1" applyFill="1" applyBorder="1" applyAlignment="1">
      <alignment horizontal="center"/>
    </xf>
    <xf numFmtId="0" fontId="26" fillId="0" borderId="3" xfId="0" applyFont="1" applyFill="1" applyBorder="1" applyAlignment="1">
      <alignment vertical="center"/>
    </xf>
    <xf numFmtId="0" fontId="34" fillId="0" borderId="3" xfId="0" applyFont="1" applyFill="1" applyBorder="1" applyAlignment="1">
      <alignment horizontal="center" vertical="center"/>
    </xf>
    <xf numFmtId="49" fontId="32" fillId="0" borderId="3" xfId="1" applyNumberFormat="1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49" fontId="13" fillId="0" borderId="3" xfId="1" applyNumberFormat="1" applyFont="1" applyFill="1" applyBorder="1" applyAlignment="1">
      <alignment horizontal="center" vertical="center"/>
    </xf>
    <xf numFmtId="0" fontId="36" fillId="2" borderId="3" xfId="11" applyFont="1" applyFill="1" applyBorder="1" applyAlignment="1">
      <alignment horizontal="left" vertical="center" wrapText="1"/>
    </xf>
    <xf numFmtId="0" fontId="30" fillId="2" borderId="3" xfId="11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/>
    </xf>
    <xf numFmtId="0" fontId="26" fillId="2" borderId="3" xfId="0" applyFont="1" applyFill="1" applyBorder="1" applyAlignment="1">
      <alignment vertical="center"/>
    </xf>
    <xf numFmtId="0" fontId="22" fillId="2" borderId="3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left"/>
    </xf>
    <xf numFmtId="0" fontId="20" fillId="2" borderId="3" xfId="11" applyFont="1" applyFill="1" applyBorder="1" applyAlignment="1">
      <alignment horizontal="center" vertical="center" wrapText="1"/>
    </xf>
    <xf numFmtId="0" fontId="25" fillId="2" borderId="3" xfId="11" applyFont="1" applyFill="1" applyBorder="1" applyAlignment="1">
      <alignment horizontal="left" vertical="center" wrapText="1"/>
    </xf>
    <xf numFmtId="0" fontId="22" fillId="2" borderId="3" xfId="0" applyFont="1" applyFill="1" applyBorder="1" applyAlignment="1">
      <alignment horizontal="center"/>
    </xf>
    <xf numFmtId="0" fontId="24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1" fillId="0" borderId="3" xfId="1" applyFont="1" applyFill="1" applyBorder="1" applyAlignment="1">
      <alignment horizontal="center" vertical="center"/>
    </xf>
  </cellXfs>
  <cellStyles count="16">
    <cellStyle name="Comma [0]" xfId="15" builtinId="6"/>
    <cellStyle name="Comma [0] 2" xfId="6"/>
    <cellStyle name="Currency [0] 2" xfId="7"/>
    <cellStyle name="Normal" xfId="0" builtinId="0"/>
    <cellStyle name="Normal 2" xfId="1"/>
    <cellStyle name="Normal 2 2" xfId="8"/>
    <cellStyle name="Normal 3" xfId="2"/>
    <cellStyle name="Normal 3 2" xfId="4"/>
    <cellStyle name="Normal 4" xfId="5"/>
    <cellStyle name="Normal 4 2" xfId="11"/>
    <cellStyle name="Normal 4 3" xfId="13"/>
    <cellStyle name="Normal 5" xfId="9"/>
    <cellStyle name="Normal 5 2" xfId="14"/>
    <cellStyle name="Normal 6" xfId="10"/>
    <cellStyle name="Normal 7" xfId="12"/>
    <cellStyle name="Normal_Sheet1" xfId="3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00"/>
  <sheetViews>
    <sheetView tabSelected="1" topLeftCell="A136" zoomScale="70" zoomScaleNormal="70" workbookViewId="0">
      <selection activeCell="G167" sqref="G167"/>
    </sheetView>
  </sheetViews>
  <sheetFormatPr defaultRowHeight="12.75" x14ac:dyDescent="0.2"/>
  <cols>
    <col min="1" max="1" width="4.7109375" style="7" customWidth="1"/>
    <col min="2" max="2" width="8.85546875" style="47" customWidth="1"/>
    <col min="3" max="3" width="31.28515625" style="56" customWidth="1"/>
    <col min="4" max="4" width="3.7109375" style="44" customWidth="1"/>
    <col min="5" max="5" width="5.7109375" style="14" customWidth="1"/>
    <col min="6" max="6" width="7.7109375" style="7" customWidth="1"/>
    <col min="7" max="7" width="7.7109375" style="14" customWidth="1"/>
    <col min="8" max="9" width="5.7109375" style="14" customWidth="1"/>
    <col min="10" max="10" width="11.85546875" style="10" customWidth="1"/>
    <col min="11" max="16384" width="9.140625" style="6"/>
  </cols>
  <sheetData>
    <row r="1" spans="1:10" x14ac:dyDescent="0.2">
      <c r="A1" s="1" t="s">
        <v>4</v>
      </c>
      <c r="B1" s="44"/>
    </row>
    <row r="2" spans="1:10" ht="15" x14ac:dyDescent="0.2">
      <c r="A2" s="3" t="s">
        <v>0</v>
      </c>
      <c r="B2" s="44"/>
      <c r="H2" s="23"/>
      <c r="I2" s="23"/>
    </row>
    <row r="3" spans="1:10" ht="15" x14ac:dyDescent="0.2">
      <c r="A3" s="1" t="s">
        <v>15</v>
      </c>
      <c r="B3" s="45"/>
      <c r="E3" s="25" t="s">
        <v>437</v>
      </c>
      <c r="F3" s="55" t="s">
        <v>893</v>
      </c>
      <c r="G3" s="26"/>
    </row>
    <row r="4" spans="1:10" x14ac:dyDescent="0.2">
      <c r="A4" s="1"/>
      <c r="B4" s="45"/>
    </row>
    <row r="5" spans="1:10" x14ac:dyDescent="0.2">
      <c r="A5" s="5"/>
      <c r="B5" s="58" t="s">
        <v>11</v>
      </c>
      <c r="C5" s="56" t="s">
        <v>446</v>
      </c>
      <c r="D5" s="11" t="s">
        <v>430</v>
      </c>
      <c r="E5" s="8" t="s">
        <v>447</v>
      </c>
      <c r="F5" s="14"/>
    </row>
    <row r="6" spans="1:10" ht="15" customHeight="1" x14ac:dyDescent="0.2">
      <c r="A6" s="113" t="s">
        <v>1</v>
      </c>
      <c r="B6" s="113"/>
      <c r="C6" s="113" t="s">
        <v>432</v>
      </c>
      <c r="D6" s="114" t="s">
        <v>5</v>
      </c>
      <c r="E6" s="115" t="s">
        <v>433</v>
      </c>
      <c r="F6" s="115" t="s">
        <v>445</v>
      </c>
      <c r="G6" s="115"/>
      <c r="H6" s="115" t="s">
        <v>431</v>
      </c>
      <c r="I6" s="115"/>
      <c r="J6" s="112" t="s">
        <v>444</v>
      </c>
    </row>
    <row r="7" spans="1:10" ht="15" customHeight="1" x14ac:dyDescent="0.2">
      <c r="A7" s="63" t="s">
        <v>3</v>
      </c>
      <c r="B7" s="100" t="s">
        <v>2</v>
      </c>
      <c r="C7" s="113"/>
      <c r="D7" s="114"/>
      <c r="E7" s="115"/>
      <c r="F7" s="65" t="s">
        <v>434</v>
      </c>
      <c r="G7" s="65" t="s">
        <v>443</v>
      </c>
      <c r="H7" s="65" t="s">
        <v>864</v>
      </c>
      <c r="I7" s="65" t="s">
        <v>865</v>
      </c>
      <c r="J7" s="112"/>
    </row>
    <row r="8" spans="1:10" ht="17.100000000000001" customHeight="1" x14ac:dyDescent="0.2">
      <c r="A8" s="66">
        <v>1</v>
      </c>
      <c r="B8" s="67" t="s">
        <v>448</v>
      </c>
      <c r="C8" s="68" t="s">
        <v>449</v>
      </c>
      <c r="D8" s="69" t="s">
        <v>6</v>
      </c>
      <c r="E8" s="69"/>
      <c r="F8" s="71"/>
      <c r="G8" s="72"/>
      <c r="H8" s="72"/>
      <c r="I8" s="72"/>
      <c r="J8" s="66" t="str">
        <f>IF(AND(F8=""),"",IF(AND(F8&gt;=70),"Tuntas","Tidak Tuntas"))</f>
        <v/>
      </c>
    </row>
    <row r="9" spans="1:10" ht="17.100000000000001" customHeight="1" x14ac:dyDescent="0.2">
      <c r="A9" s="66">
        <v>2</v>
      </c>
      <c r="B9" s="67" t="s">
        <v>450</v>
      </c>
      <c r="C9" s="68" t="s">
        <v>451</v>
      </c>
      <c r="D9" s="69">
        <v>1</v>
      </c>
      <c r="E9" s="69"/>
      <c r="F9" s="71"/>
      <c r="G9" s="72"/>
      <c r="H9" s="72"/>
      <c r="I9" s="72"/>
      <c r="J9" s="66" t="str">
        <f t="shared" ref="J9:J43" si="0">IF(AND(F9=""),"",IF(AND(F9&gt;=70),"Tuntas","Tidak Tuntas"))</f>
        <v/>
      </c>
    </row>
    <row r="10" spans="1:10" ht="17.100000000000001" customHeight="1" x14ac:dyDescent="0.2">
      <c r="A10" s="66">
        <v>3</v>
      </c>
      <c r="B10" s="67" t="s">
        <v>452</v>
      </c>
      <c r="C10" s="68" t="s">
        <v>453</v>
      </c>
      <c r="D10" s="69">
        <v>1</v>
      </c>
      <c r="E10" s="69"/>
      <c r="F10" s="71"/>
      <c r="G10" s="72"/>
      <c r="H10" s="72"/>
      <c r="I10" s="72"/>
      <c r="J10" s="66" t="str">
        <f t="shared" si="0"/>
        <v/>
      </c>
    </row>
    <row r="11" spans="1:10" ht="17.100000000000001" customHeight="1" x14ac:dyDescent="0.2">
      <c r="A11" s="66">
        <v>4</v>
      </c>
      <c r="B11" s="67" t="s">
        <v>454</v>
      </c>
      <c r="C11" s="73" t="s">
        <v>455</v>
      </c>
      <c r="D11" s="74">
        <v>1</v>
      </c>
      <c r="E11" s="74"/>
      <c r="F11" s="71"/>
      <c r="G11" s="72"/>
      <c r="H11" s="72"/>
      <c r="I11" s="72"/>
      <c r="J11" s="66" t="str">
        <f t="shared" si="0"/>
        <v/>
      </c>
    </row>
    <row r="12" spans="1:10" ht="17.100000000000001" customHeight="1" x14ac:dyDescent="0.2">
      <c r="A12" s="66">
        <v>5</v>
      </c>
      <c r="B12" s="67" t="s">
        <v>456</v>
      </c>
      <c r="C12" s="68" t="s">
        <v>457</v>
      </c>
      <c r="D12" s="98">
        <v>1</v>
      </c>
      <c r="E12" s="98"/>
      <c r="F12" s="71"/>
      <c r="G12" s="72"/>
      <c r="H12" s="72"/>
      <c r="I12" s="72"/>
      <c r="J12" s="66" t="str">
        <f t="shared" si="0"/>
        <v/>
      </c>
    </row>
    <row r="13" spans="1:10" ht="17.100000000000001" customHeight="1" x14ac:dyDescent="0.2">
      <c r="A13" s="66">
        <v>6</v>
      </c>
      <c r="B13" s="67" t="s">
        <v>458</v>
      </c>
      <c r="C13" s="73" t="s">
        <v>459</v>
      </c>
      <c r="D13" s="74">
        <v>1</v>
      </c>
      <c r="E13" s="74"/>
      <c r="F13" s="71"/>
      <c r="G13" s="72"/>
      <c r="H13" s="72"/>
      <c r="I13" s="72"/>
      <c r="J13" s="66" t="str">
        <f t="shared" si="0"/>
        <v/>
      </c>
    </row>
    <row r="14" spans="1:10" ht="17.100000000000001" customHeight="1" x14ac:dyDescent="0.2">
      <c r="A14" s="66">
        <v>7</v>
      </c>
      <c r="B14" s="67" t="s">
        <v>460</v>
      </c>
      <c r="C14" s="68" t="s">
        <v>461</v>
      </c>
      <c r="D14" s="69" t="s">
        <v>6</v>
      </c>
      <c r="E14" s="69"/>
      <c r="F14" s="71"/>
      <c r="G14" s="72"/>
      <c r="H14" s="72"/>
      <c r="I14" s="72"/>
      <c r="J14" s="66" t="str">
        <f t="shared" si="0"/>
        <v/>
      </c>
    </row>
    <row r="15" spans="1:10" ht="17.100000000000001" customHeight="1" x14ac:dyDescent="0.2">
      <c r="A15" s="66">
        <v>8</v>
      </c>
      <c r="B15" s="67" t="s">
        <v>462</v>
      </c>
      <c r="C15" s="68" t="s">
        <v>463</v>
      </c>
      <c r="D15" s="69">
        <v>1</v>
      </c>
      <c r="E15" s="69"/>
      <c r="F15" s="71"/>
      <c r="G15" s="72"/>
      <c r="H15" s="72"/>
      <c r="I15" s="72"/>
      <c r="J15" s="66" t="str">
        <f t="shared" si="0"/>
        <v/>
      </c>
    </row>
    <row r="16" spans="1:10" ht="17.100000000000001" customHeight="1" x14ac:dyDescent="0.2">
      <c r="A16" s="66">
        <v>9</v>
      </c>
      <c r="B16" s="67" t="s">
        <v>464</v>
      </c>
      <c r="C16" s="68" t="s">
        <v>465</v>
      </c>
      <c r="D16" s="69">
        <v>1</v>
      </c>
      <c r="E16" s="69"/>
      <c r="F16" s="71"/>
      <c r="G16" s="72"/>
      <c r="H16" s="72"/>
      <c r="I16" s="72"/>
      <c r="J16" s="66" t="str">
        <f t="shared" si="0"/>
        <v/>
      </c>
    </row>
    <row r="17" spans="1:10" ht="17.100000000000001" customHeight="1" x14ac:dyDescent="0.2">
      <c r="A17" s="66">
        <v>10</v>
      </c>
      <c r="B17" s="67" t="s">
        <v>466</v>
      </c>
      <c r="C17" s="68" t="s">
        <v>467</v>
      </c>
      <c r="D17" s="69" t="s">
        <v>6</v>
      </c>
      <c r="E17" s="69"/>
      <c r="F17" s="71"/>
      <c r="G17" s="72"/>
      <c r="H17" s="72"/>
      <c r="I17" s="72"/>
      <c r="J17" s="66" t="str">
        <f t="shared" si="0"/>
        <v/>
      </c>
    </row>
    <row r="18" spans="1:10" ht="17.100000000000001" customHeight="1" x14ac:dyDescent="0.2">
      <c r="A18" s="66">
        <v>11</v>
      </c>
      <c r="B18" s="67" t="s">
        <v>468</v>
      </c>
      <c r="C18" s="68" t="s">
        <v>469</v>
      </c>
      <c r="D18" s="69" t="s">
        <v>6</v>
      </c>
      <c r="E18" s="69"/>
      <c r="F18" s="71"/>
      <c r="G18" s="72"/>
      <c r="H18" s="72"/>
      <c r="I18" s="72"/>
      <c r="J18" s="66" t="str">
        <f t="shared" si="0"/>
        <v/>
      </c>
    </row>
    <row r="19" spans="1:10" ht="17.100000000000001" customHeight="1" x14ac:dyDescent="0.2">
      <c r="A19" s="66">
        <v>12</v>
      </c>
      <c r="B19" s="67" t="s">
        <v>470</v>
      </c>
      <c r="C19" s="68" t="s">
        <v>471</v>
      </c>
      <c r="D19" s="69" t="s">
        <v>6</v>
      </c>
      <c r="E19" s="69"/>
      <c r="F19" s="71"/>
      <c r="G19" s="72"/>
      <c r="H19" s="72"/>
      <c r="I19" s="72"/>
      <c r="J19" s="66" t="str">
        <f t="shared" si="0"/>
        <v/>
      </c>
    </row>
    <row r="20" spans="1:10" ht="17.100000000000001" customHeight="1" x14ac:dyDescent="0.2">
      <c r="A20" s="66">
        <v>13</v>
      </c>
      <c r="B20" s="67" t="s">
        <v>472</v>
      </c>
      <c r="C20" s="68" t="s">
        <v>473</v>
      </c>
      <c r="D20" s="69" t="s">
        <v>6</v>
      </c>
      <c r="E20" s="69"/>
      <c r="F20" s="71"/>
      <c r="G20" s="72"/>
      <c r="H20" s="72"/>
      <c r="I20" s="72"/>
      <c r="J20" s="66" t="str">
        <f t="shared" si="0"/>
        <v/>
      </c>
    </row>
    <row r="21" spans="1:10" ht="17.100000000000001" customHeight="1" x14ac:dyDescent="0.2">
      <c r="A21" s="66">
        <v>14</v>
      </c>
      <c r="B21" s="67" t="s">
        <v>474</v>
      </c>
      <c r="C21" s="68" t="s">
        <v>475</v>
      </c>
      <c r="D21" s="69" t="s">
        <v>6</v>
      </c>
      <c r="E21" s="69"/>
      <c r="F21" s="71"/>
      <c r="G21" s="72"/>
      <c r="H21" s="72"/>
      <c r="I21" s="72"/>
      <c r="J21" s="66" t="str">
        <f t="shared" si="0"/>
        <v/>
      </c>
    </row>
    <row r="22" spans="1:10" ht="17.100000000000001" customHeight="1" x14ac:dyDescent="0.2">
      <c r="A22" s="66">
        <v>15</v>
      </c>
      <c r="B22" s="67" t="s">
        <v>476</v>
      </c>
      <c r="C22" s="68" t="s">
        <v>477</v>
      </c>
      <c r="D22" s="69">
        <v>1</v>
      </c>
      <c r="E22" s="69"/>
      <c r="F22" s="71"/>
      <c r="G22" s="72"/>
      <c r="H22" s="72"/>
      <c r="I22" s="72"/>
      <c r="J22" s="66" t="str">
        <f t="shared" si="0"/>
        <v/>
      </c>
    </row>
    <row r="23" spans="1:10" ht="17.100000000000001" customHeight="1" x14ac:dyDescent="0.2">
      <c r="A23" s="66">
        <v>16</v>
      </c>
      <c r="B23" s="67" t="s">
        <v>478</v>
      </c>
      <c r="C23" s="68" t="s">
        <v>479</v>
      </c>
      <c r="D23" s="69">
        <v>1</v>
      </c>
      <c r="E23" s="69"/>
      <c r="F23" s="71"/>
      <c r="G23" s="72"/>
      <c r="H23" s="72"/>
      <c r="I23" s="72"/>
      <c r="J23" s="66" t="str">
        <f t="shared" si="0"/>
        <v/>
      </c>
    </row>
    <row r="24" spans="1:10" ht="17.100000000000001" customHeight="1" x14ac:dyDescent="0.2">
      <c r="A24" s="66">
        <v>17</v>
      </c>
      <c r="B24" s="67" t="s">
        <v>480</v>
      </c>
      <c r="C24" s="73" t="s">
        <v>481</v>
      </c>
      <c r="D24" s="74">
        <v>1</v>
      </c>
      <c r="E24" s="74"/>
      <c r="F24" s="71"/>
      <c r="G24" s="72"/>
      <c r="H24" s="72"/>
      <c r="I24" s="72"/>
      <c r="J24" s="66" t="str">
        <f t="shared" si="0"/>
        <v/>
      </c>
    </row>
    <row r="25" spans="1:10" ht="17.100000000000001" customHeight="1" x14ac:dyDescent="0.2">
      <c r="A25" s="66">
        <v>18</v>
      </c>
      <c r="B25" s="67" t="s">
        <v>482</v>
      </c>
      <c r="C25" s="68" t="s">
        <v>483</v>
      </c>
      <c r="D25" s="69">
        <v>1</v>
      </c>
      <c r="E25" s="69"/>
      <c r="F25" s="71"/>
      <c r="G25" s="72"/>
      <c r="H25" s="72"/>
      <c r="I25" s="72"/>
      <c r="J25" s="66" t="str">
        <f t="shared" si="0"/>
        <v/>
      </c>
    </row>
    <row r="26" spans="1:10" ht="17.100000000000001" customHeight="1" x14ac:dyDescent="0.2">
      <c r="A26" s="66">
        <v>19</v>
      </c>
      <c r="B26" s="67" t="s">
        <v>484</v>
      </c>
      <c r="C26" s="68" t="s">
        <v>485</v>
      </c>
      <c r="D26" s="69">
        <v>1</v>
      </c>
      <c r="E26" s="69"/>
      <c r="F26" s="71"/>
      <c r="G26" s="72"/>
      <c r="H26" s="72"/>
      <c r="I26" s="72"/>
      <c r="J26" s="66" t="str">
        <f t="shared" si="0"/>
        <v/>
      </c>
    </row>
    <row r="27" spans="1:10" ht="17.100000000000001" customHeight="1" x14ac:dyDescent="0.2">
      <c r="A27" s="66">
        <v>20</v>
      </c>
      <c r="B27" s="67" t="s">
        <v>486</v>
      </c>
      <c r="C27" s="73" t="s">
        <v>866</v>
      </c>
      <c r="D27" s="74" t="s">
        <v>6</v>
      </c>
      <c r="E27" s="74"/>
      <c r="F27" s="71"/>
      <c r="G27" s="72"/>
      <c r="H27" s="72"/>
      <c r="I27" s="72"/>
      <c r="J27" s="66" t="str">
        <f t="shared" si="0"/>
        <v/>
      </c>
    </row>
    <row r="28" spans="1:10" ht="17.100000000000001" customHeight="1" x14ac:dyDescent="0.2">
      <c r="A28" s="66">
        <v>21</v>
      </c>
      <c r="B28" s="67" t="s">
        <v>487</v>
      </c>
      <c r="C28" s="68" t="s">
        <v>488</v>
      </c>
      <c r="D28" s="69">
        <v>1</v>
      </c>
      <c r="E28" s="69"/>
      <c r="F28" s="84"/>
      <c r="G28" s="72"/>
      <c r="H28" s="72"/>
      <c r="I28" s="72"/>
      <c r="J28" s="66" t="str">
        <f t="shared" si="0"/>
        <v/>
      </c>
    </row>
    <row r="29" spans="1:10" ht="17.100000000000001" customHeight="1" x14ac:dyDescent="0.2">
      <c r="A29" s="66">
        <v>22</v>
      </c>
      <c r="B29" s="67" t="s">
        <v>489</v>
      </c>
      <c r="C29" s="68" t="s">
        <v>490</v>
      </c>
      <c r="D29" s="69" t="s">
        <v>6</v>
      </c>
      <c r="E29" s="69"/>
      <c r="F29" s="71"/>
      <c r="G29" s="72"/>
      <c r="H29" s="72"/>
      <c r="I29" s="72"/>
      <c r="J29" s="66" t="str">
        <f t="shared" si="0"/>
        <v/>
      </c>
    </row>
    <row r="30" spans="1:10" ht="17.100000000000001" customHeight="1" x14ac:dyDescent="0.2">
      <c r="A30" s="66">
        <v>23</v>
      </c>
      <c r="B30" s="67" t="s">
        <v>491</v>
      </c>
      <c r="C30" s="81" t="s">
        <v>492</v>
      </c>
      <c r="D30" s="82" t="s">
        <v>6</v>
      </c>
      <c r="E30" s="82"/>
      <c r="F30" s="71"/>
      <c r="G30" s="72"/>
      <c r="H30" s="72"/>
      <c r="I30" s="72"/>
      <c r="J30" s="66" t="str">
        <f t="shared" si="0"/>
        <v/>
      </c>
    </row>
    <row r="31" spans="1:10" ht="17.100000000000001" customHeight="1" x14ac:dyDescent="0.2">
      <c r="A31" s="66">
        <v>24</v>
      </c>
      <c r="B31" s="67" t="s">
        <v>493</v>
      </c>
      <c r="C31" s="91" t="s">
        <v>494</v>
      </c>
      <c r="D31" s="85" t="s">
        <v>6</v>
      </c>
      <c r="E31" s="85"/>
      <c r="F31" s="71"/>
      <c r="G31" s="72"/>
      <c r="H31" s="72"/>
      <c r="I31" s="72"/>
      <c r="J31" s="66" t="str">
        <f t="shared" si="0"/>
        <v/>
      </c>
    </row>
    <row r="32" spans="1:10" ht="17.100000000000001" customHeight="1" x14ac:dyDescent="0.2">
      <c r="A32" s="66">
        <v>25</v>
      </c>
      <c r="B32" s="67" t="s">
        <v>495</v>
      </c>
      <c r="C32" s="68" t="s">
        <v>496</v>
      </c>
      <c r="D32" s="69" t="s">
        <v>6</v>
      </c>
      <c r="E32" s="69"/>
      <c r="F32" s="71"/>
      <c r="G32" s="72"/>
      <c r="H32" s="72"/>
      <c r="I32" s="72"/>
      <c r="J32" s="66" t="str">
        <f t="shared" si="0"/>
        <v/>
      </c>
    </row>
    <row r="33" spans="1:10" ht="17.100000000000001" customHeight="1" x14ac:dyDescent="0.2">
      <c r="A33" s="66">
        <v>26</v>
      </c>
      <c r="B33" s="67" t="s">
        <v>497</v>
      </c>
      <c r="C33" s="68" t="s">
        <v>498</v>
      </c>
      <c r="D33" s="69">
        <v>1</v>
      </c>
      <c r="E33" s="69"/>
      <c r="F33" s="71"/>
      <c r="G33" s="72"/>
      <c r="H33" s="72"/>
      <c r="I33" s="72"/>
      <c r="J33" s="66" t="str">
        <f t="shared" si="0"/>
        <v/>
      </c>
    </row>
    <row r="34" spans="1:10" ht="17.100000000000001" customHeight="1" x14ac:dyDescent="0.2">
      <c r="A34" s="66">
        <v>27</v>
      </c>
      <c r="B34" s="67" t="s">
        <v>499</v>
      </c>
      <c r="C34" s="68" t="s">
        <v>500</v>
      </c>
      <c r="D34" s="69" t="s">
        <v>6</v>
      </c>
      <c r="E34" s="69"/>
      <c r="F34" s="71"/>
      <c r="G34" s="72"/>
      <c r="H34" s="72"/>
      <c r="I34" s="72"/>
      <c r="J34" s="66" t="str">
        <f t="shared" si="0"/>
        <v/>
      </c>
    </row>
    <row r="35" spans="1:10" ht="17.100000000000001" customHeight="1" x14ac:dyDescent="0.2">
      <c r="A35" s="66">
        <v>28</v>
      </c>
      <c r="B35" s="67" t="s">
        <v>501</v>
      </c>
      <c r="C35" s="91" t="s">
        <v>502</v>
      </c>
      <c r="D35" s="69" t="s">
        <v>6</v>
      </c>
      <c r="E35" s="69"/>
      <c r="F35" s="71"/>
      <c r="G35" s="72"/>
      <c r="H35" s="72"/>
      <c r="I35" s="72"/>
      <c r="J35" s="66" t="str">
        <f t="shared" si="0"/>
        <v/>
      </c>
    </row>
    <row r="36" spans="1:10" ht="17.100000000000001" customHeight="1" x14ac:dyDescent="0.2">
      <c r="A36" s="66">
        <v>29</v>
      </c>
      <c r="B36" s="67" t="s">
        <v>503</v>
      </c>
      <c r="C36" s="68" t="s">
        <v>504</v>
      </c>
      <c r="D36" s="69" t="s">
        <v>6</v>
      </c>
      <c r="E36" s="69"/>
      <c r="F36" s="71"/>
      <c r="G36" s="72"/>
      <c r="H36" s="72"/>
      <c r="I36" s="72"/>
      <c r="J36" s="66" t="str">
        <f t="shared" si="0"/>
        <v/>
      </c>
    </row>
    <row r="37" spans="1:10" ht="17.100000000000001" customHeight="1" x14ac:dyDescent="0.2">
      <c r="A37" s="66">
        <v>30</v>
      </c>
      <c r="B37" s="67" t="s">
        <v>505</v>
      </c>
      <c r="C37" s="68" t="s">
        <v>506</v>
      </c>
      <c r="D37" s="69" t="s">
        <v>6</v>
      </c>
      <c r="E37" s="69"/>
      <c r="F37" s="84"/>
      <c r="G37" s="72"/>
      <c r="H37" s="72"/>
      <c r="I37" s="72"/>
      <c r="J37" s="66" t="str">
        <f t="shared" si="0"/>
        <v/>
      </c>
    </row>
    <row r="38" spans="1:10" ht="17.100000000000001" customHeight="1" x14ac:dyDescent="0.2">
      <c r="A38" s="66">
        <v>31</v>
      </c>
      <c r="B38" s="67" t="s">
        <v>507</v>
      </c>
      <c r="C38" s="68" t="s">
        <v>508</v>
      </c>
      <c r="D38" s="69" t="s">
        <v>6</v>
      </c>
      <c r="E38" s="69"/>
      <c r="F38" s="71"/>
      <c r="G38" s="72"/>
      <c r="H38" s="72"/>
      <c r="I38" s="72"/>
      <c r="J38" s="66" t="str">
        <f t="shared" si="0"/>
        <v/>
      </c>
    </row>
    <row r="39" spans="1:10" ht="17.100000000000001" customHeight="1" x14ac:dyDescent="0.2">
      <c r="A39" s="66">
        <v>32</v>
      </c>
      <c r="B39" s="67" t="s">
        <v>509</v>
      </c>
      <c r="C39" s="68" t="s">
        <v>510</v>
      </c>
      <c r="D39" s="69" t="s">
        <v>6</v>
      </c>
      <c r="E39" s="69"/>
      <c r="F39" s="71"/>
      <c r="G39" s="72"/>
      <c r="H39" s="72"/>
      <c r="I39" s="72"/>
      <c r="J39" s="66" t="str">
        <f t="shared" si="0"/>
        <v/>
      </c>
    </row>
    <row r="40" spans="1:10" ht="17.100000000000001" customHeight="1" x14ac:dyDescent="0.2">
      <c r="A40" s="66">
        <v>33</v>
      </c>
      <c r="B40" s="67" t="s">
        <v>511</v>
      </c>
      <c r="C40" s="68" t="s">
        <v>512</v>
      </c>
      <c r="D40" s="69" t="s">
        <v>6</v>
      </c>
      <c r="E40" s="69"/>
      <c r="F40" s="84"/>
      <c r="G40" s="72"/>
      <c r="H40" s="72"/>
      <c r="I40" s="72"/>
      <c r="J40" s="66" t="str">
        <f t="shared" si="0"/>
        <v/>
      </c>
    </row>
    <row r="41" spans="1:10" ht="17.100000000000001" customHeight="1" x14ac:dyDescent="0.2">
      <c r="A41" s="66">
        <v>34</v>
      </c>
      <c r="B41" s="67" t="s">
        <v>513</v>
      </c>
      <c r="C41" s="68" t="s">
        <v>514</v>
      </c>
      <c r="D41" s="69">
        <v>1</v>
      </c>
      <c r="E41" s="69"/>
      <c r="F41" s="71"/>
      <c r="G41" s="72"/>
      <c r="H41" s="72"/>
      <c r="I41" s="72"/>
      <c r="J41" s="66" t="str">
        <f t="shared" si="0"/>
        <v/>
      </c>
    </row>
    <row r="42" spans="1:10" ht="17.100000000000001" customHeight="1" x14ac:dyDescent="0.2">
      <c r="A42" s="66">
        <v>35</v>
      </c>
      <c r="B42" s="67" t="s">
        <v>515</v>
      </c>
      <c r="C42" s="68" t="s">
        <v>516</v>
      </c>
      <c r="D42" s="69" t="s">
        <v>6</v>
      </c>
      <c r="E42" s="69"/>
      <c r="F42" s="72"/>
      <c r="G42" s="72"/>
      <c r="H42" s="72"/>
      <c r="I42" s="72"/>
      <c r="J42" s="66" t="str">
        <f t="shared" si="0"/>
        <v/>
      </c>
    </row>
    <row r="43" spans="1:10" ht="17.100000000000001" customHeight="1" x14ac:dyDescent="0.2">
      <c r="A43" s="66">
        <v>36</v>
      </c>
      <c r="B43" s="67" t="s">
        <v>517</v>
      </c>
      <c r="C43" s="73" t="s">
        <v>518</v>
      </c>
      <c r="D43" s="74" t="s">
        <v>6</v>
      </c>
      <c r="E43" s="74"/>
      <c r="F43" s="72"/>
      <c r="G43" s="72"/>
      <c r="H43" s="72"/>
      <c r="I43" s="72"/>
      <c r="J43" s="66" t="str">
        <f t="shared" si="0"/>
        <v/>
      </c>
    </row>
    <row r="44" spans="1:10" ht="17.100000000000001" customHeight="1" x14ac:dyDescent="0.2">
      <c r="A44" s="111" t="s">
        <v>435</v>
      </c>
      <c r="B44" s="111"/>
      <c r="C44" s="111"/>
      <c r="D44" s="111"/>
      <c r="E44" s="70"/>
      <c r="F44" s="72" t="str">
        <f>IFERROR(AVERAGE(F8:F43),"")</f>
        <v/>
      </c>
      <c r="G44" s="72" t="str">
        <f>IFERROR(AVERAGE(G8:G43),"")</f>
        <v/>
      </c>
      <c r="H44" s="72"/>
      <c r="I44" s="72"/>
      <c r="J44" s="87">
        <f>COUNTIF(J8:J43,"Tuntas")</f>
        <v>0</v>
      </c>
    </row>
    <row r="45" spans="1:10" x14ac:dyDescent="0.2">
      <c r="A45" s="27" t="s">
        <v>441</v>
      </c>
      <c r="B45" s="20"/>
      <c r="D45" s="47"/>
      <c r="E45" s="6"/>
      <c r="F45" s="14"/>
    </row>
    <row r="46" spans="1:10" x14ac:dyDescent="0.2">
      <c r="A46" s="27" t="s">
        <v>442</v>
      </c>
      <c r="B46" s="21"/>
      <c r="C46" s="57" t="s">
        <v>7</v>
      </c>
      <c r="D46" s="48">
        <f>SUM(D8:D44)</f>
        <v>15</v>
      </c>
      <c r="E46" s="23"/>
      <c r="F46" s="14"/>
      <c r="G46" s="7" t="s">
        <v>887</v>
      </c>
      <c r="H46" s="7"/>
      <c r="I46" s="7"/>
    </row>
    <row r="47" spans="1:10" x14ac:dyDescent="0.2">
      <c r="A47" s="34"/>
      <c r="B47" s="21"/>
      <c r="C47" s="57" t="s">
        <v>8</v>
      </c>
      <c r="D47" s="48">
        <f>COUNTIF(D8:D44,"p")</f>
        <v>21</v>
      </c>
      <c r="E47" s="23"/>
      <c r="F47" s="14"/>
      <c r="G47" s="7" t="s">
        <v>436</v>
      </c>
      <c r="H47" s="7"/>
      <c r="I47" s="7"/>
    </row>
    <row r="48" spans="1:10" x14ac:dyDescent="0.2">
      <c r="A48" s="34"/>
      <c r="B48" s="21"/>
      <c r="C48" s="58" t="s">
        <v>9</v>
      </c>
      <c r="D48" s="49">
        <f>SUM(D46:D47)</f>
        <v>36</v>
      </c>
      <c r="E48" s="28"/>
      <c r="F48" s="14"/>
    </row>
    <row r="49" spans="1:10" x14ac:dyDescent="0.2">
      <c r="A49" s="35"/>
      <c r="B49" s="21"/>
      <c r="D49" s="49"/>
      <c r="E49" s="28"/>
    </row>
    <row r="50" spans="1:10" x14ac:dyDescent="0.2">
      <c r="A50" s="35"/>
      <c r="B50" s="46"/>
      <c r="D50" s="49"/>
      <c r="E50" s="28"/>
      <c r="G50" s="24" t="s">
        <v>894</v>
      </c>
      <c r="H50" s="23"/>
      <c r="I50" s="23"/>
    </row>
    <row r="51" spans="1:10" x14ac:dyDescent="0.2">
      <c r="A51" s="1" t="s">
        <v>4</v>
      </c>
      <c r="B51" s="44"/>
    </row>
    <row r="52" spans="1:10" ht="15" x14ac:dyDescent="0.2">
      <c r="A52" s="3" t="s">
        <v>0</v>
      </c>
      <c r="B52" s="44"/>
      <c r="H52" s="23"/>
      <c r="I52" s="23"/>
    </row>
    <row r="53" spans="1:10" ht="15" x14ac:dyDescent="0.2">
      <c r="A53" s="1" t="s">
        <v>15</v>
      </c>
      <c r="B53" s="45"/>
      <c r="E53" s="25" t="s">
        <v>437</v>
      </c>
      <c r="F53" s="55" t="str">
        <f>IF($F$3=0,"",$F$3)</f>
        <v>PAI dan BUDI PEKERTI</v>
      </c>
      <c r="G53" s="26"/>
    </row>
    <row r="54" spans="1:10" x14ac:dyDescent="0.2">
      <c r="A54" s="1"/>
      <c r="B54" s="45"/>
    </row>
    <row r="55" spans="1:10" x14ac:dyDescent="0.2">
      <c r="A55" s="5"/>
      <c r="B55" s="58" t="s">
        <v>11</v>
      </c>
      <c r="C55" s="59" t="s">
        <v>519</v>
      </c>
      <c r="D55" s="11" t="s">
        <v>430</v>
      </c>
      <c r="E55" s="10" t="s">
        <v>872</v>
      </c>
      <c r="F55" s="14"/>
    </row>
    <row r="56" spans="1:10" ht="15" customHeight="1" x14ac:dyDescent="0.2">
      <c r="A56" s="113" t="s">
        <v>1</v>
      </c>
      <c r="B56" s="113"/>
      <c r="C56" s="113" t="s">
        <v>432</v>
      </c>
      <c r="D56" s="114" t="s">
        <v>5</v>
      </c>
      <c r="E56" s="115" t="s">
        <v>433</v>
      </c>
      <c r="F56" s="115" t="s">
        <v>445</v>
      </c>
      <c r="G56" s="115"/>
      <c r="H56" s="115" t="s">
        <v>431</v>
      </c>
      <c r="I56" s="115"/>
      <c r="J56" s="112" t="s">
        <v>444</v>
      </c>
    </row>
    <row r="57" spans="1:10" ht="15" customHeight="1" x14ac:dyDescent="0.2">
      <c r="A57" s="63" t="s">
        <v>3</v>
      </c>
      <c r="B57" s="97" t="s">
        <v>2</v>
      </c>
      <c r="C57" s="113"/>
      <c r="D57" s="114"/>
      <c r="E57" s="115"/>
      <c r="F57" s="65" t="s">
        <v>434</v>
      </c>
      <c r="G57" s="65" t="s">
        <v>443</v>
      </c>
      <c r="H57" s="65" t="s">
        <v>864</v>
      </c>
      <c r="I57" s="65" t="s">
        <v>865</v>
      </c>
      <c r="J57" s="112"/>
    </row>
    <row r="58" spans="1:10" ht="17.100000000000001" customHeight="1" x14ac:dyDescent="0.2">
      <c r="A58" s="66">
        <v>1</v>
      </c>
      <c r="B58" s="67" t="s">
        <v>520</v>
      </c>
      <c r="C58" s="68" t="s">
        <v>521</v>
      </c>
      <c r="D58" s="69">
        <v>1</v>
      </c>
      <c r="E58" s="70"/>
      <c r="F58" s="71"/>
      <c r="G58" s="72"/>
      <c r="H58" s="72"/>
      <c r="I58" s="72"/>
      <c r="J58" s="66" t="str">
        <f>IF(AND(F58=""),"",IF(AND(F58&gt;=70),"Tuntas","Tidak Tuntas"))</f>
        <v/>
      </c>
    </row>
    <row r="59" spans="1:10" ht="17.100000000000001" customHeight="1" x14ac:dyDescent="0.2">
      <c r="A59" s="66">
        <v>2</v>
      </c>
      <c r="B59" s="67" t="s">
        <v>522</v>
      </c>
      <c r="C59" s="68" t="s">
        <v>523</v>
      </c>
      <c r="D59" s="69">
        <v>1</v>
      </c>
      <c r="E59" s="70"/>
      <c r="F59" s="71"/>
      <c r="G59" s="72"/>
      <c r="H59" s="72"/>
      <c r="I59" s="72"/>
      <c r="J59" s="66" t="str">
        <f t="shared" ref="J59:J93" si="1">IF(AND(F59=""),"",IF(AND(F59&gt;=70),"Tuntas","Tidak Tuntas"))</f>
        <v/>
      </c>
    </row>
    <row r="60" spans="1:10" ht="17.100000000000001" customHeight="1" x14ac:dyDescent="0.2">
      <c r="A60" s="66">
        <v>3</v>
      </c>
      <c r="B60" s="67" t="s">
        <v>524</v>
      </c>
      <c r="C60" s="68" t="s">
        <v>525</v>
      </c>
      <c r="D60" s="69">
        <v>1</v>
      </c>
      <c r="E60" s="70"/>
      <c r="F60" s="71"/>
      <c r="G60" s="72"/>
      <c r="H60" s="72"/>
      <c r="I60" s="72"/>
      <c r="J60" s="66" t="str">
        <f t="shared" si="1"/>
        <v/>
      </c>
    </row>
    <row r="61" spans="1:10" ht="17.100000000000001" customHeight="1" x14ac:dyDescent="0.2">
      <c r="A61" s="66">
        <v>4</v>
      </c>
      <c r="B61" s="67" t="s">
        <v>526</v>
      </c>
      <c r="C61" s="68" t="s">
        <v>527</v>
      </c>
      <c r="D61" s="69">
        <v>1</v>
      </c>
      <c r="E61" s="70"/>
      <c r="F61" s="71"/>
      <c r="G61" s="72"/>
      <c r="H61" s="72"/>
      <c r="I61" s="72"/>
      <c r="J61" s="66" t="str">
        <f t="shared" si="1"/>
        <v/>
      </c>
    </row>
    <row r="62" spans="1:10" ht="17.100000000000001" customHeight="1" x14ac:dyDescent="0.2">
      <c r="A62" s="66">
        <v>5</v>
      </c>
      <c r="B62" s="67" t="s">
        <v>528</v>
      </c>
      <c r="C62" s="68" t="s">
        <v>529</v>
      </c>
      <c r="D62" s="69" t="s">
        <v>6</v>
      </c>
      <c r="E62" s="70"/>
      <c r="F62" s="71"/>
      <c r="G62" s="72"/>
      <c r="H62" s="72"/>
      <c r="I62" s="72"/>
      <c r="J62" s="66" t="str">
        <f t="shared" si="1"/>
        <v/>
      </c>
    </row>
    <row r="63" spans="1:10" ht="17.100000000000001" customHeight="1" x14ac:dyDescent="0.2">
      <c r="A63" s="66">
        <v>6</v>
      </c>
      <c r="B63" s="67" t="s">
        <v>530</v>
      </c>
      <c r="C63" s="68" t="s">
        <v>531</v>
      </c>
      <c r="D63" s="69" t="s">
        <v>6</v>
      </c>
      <c r="E63" s="70"/>
      <c r="F63" s="71"/>
      <c r="G63" s="72"/>
      <c r="H63" s="72"/>
      <c r="I63" s="72"/>
      <c r="J63" s="66" t="str">
        <f t="shared" si="1"/>
        <v/>
      </c>
    </row>
    <row r="64" spans="1:10" ht="17.100000000000001" customHeight="1" x14ac:dyDescent="0.2">
      <c r="A64" s="66">
        <v>7</v>
      </c>
      <c r="B64" s="67" t="s">
        <v>532</v>
      </c>
      <c r="C64" s="68" t="s">
        <v>533</v>
      </c>
      <c r="D64" s="69" t="s">
        <v>6</v>
      </c>
      <c r="E64" s="75"/>
      <c r="F64" s="71"/>
      <c r="G64" s="72"/>
      <c r="H64" s="72"/>
      <c r="I64" s="72"/>
      <c r="J64" s="66" t="str">
        <f t="shared" si="1"/>
        <v/>
      </c>
    </row>
    <row r="65" spans="1:10" ht="17.100000000000001" customHeight="1" x14ac:dyDescent="0.2">
      <c r="A65" s="66">
        <v>8</v>
      </c>
      <c r="B65" s="67" t="s">
        <v>534</v>
      </c>
      <c r="C65" s="68" t="s">
        <v>877</v>
      </c>
      <c r="D65" s="69">
        <v>1</v>
      </c>
      <c r="E65" s="70"/>
      <c r="F65" s="71"/>
      <c r="G65" s="72"/>
      <c r="H65" s="72"/>
      <c r="I65" s="72"/>
      <c r="J65" s="66" t="str">
        <f t="shared" si="1"/>
        <v/>
      </c>
    </row>
    <row r="66" spans="1:10" ht="17.100000000000001" customHeight="1" x14ac:dyDescent="0.2">
      <c r="A66" s="66">
        <v>9</v>
      </c>
      <c r="B66" s="67" t="s">
        <v>535</v>
      </c>
      <c r="C66" s="73" t="s">
        <v>536</v>
      </c>
      <c r="D66" s="74" t="s">
        <v>6</v>
      </c>
      <c r="E66" s="70"/>
      <c r="F66" s="84"/>
      <c r="G66" s="72"/>
      <c r="H66" s="72"/>
      <c r="I66" s="72"/>
      <c r="J66" s="66" t="str">
        <f t="shared" si="1"/>
        <v/>
      </c>
    </row>
    <row r="67" spans="1:10" ht="17.100000000000001" customHeight="1" x14ac:dyDescent="0.2">
      <c r="A67" s="66">
        <v>10</v>
      </c>
      <c r="B67" s="67" t="s">
        <v>537</v>
      </c>
      <c r="C67" s="68" t="s">
        <v>538</v>
      </c>
      <c r="D67" s="69" t="s">
        <v>6</v>
      </c>
      <c r="E67" s="75"/>
      <c r="F67" s="84"/>
      <c r="G67" s="72"/>
      <c r="H67" s="72"/>
      <c r="I67" s="72"/>
      <c r="J67" s="66" t="str">
        <f t="shared" si="1"/>
        <v/>
      </c>
    </row>
    <row r="68" spans="1:10" ht="17.100000000000001" customHeight="1" x14ac:dyDescent="0.2">
      <c r="A68" s="66">
        <v>11</v>
      </c>
      <c r="B68" s="67" t="s">
        <v>539</v>
      </c>
      <c r="C68" s="68" t="s">
        <v>540</v>
      </c>
      <c r="D68" s="69" t="s">
        <v>6</v>
      </c>
      <c r="E68" s="70"/>
      <c r="F68" s="71"/>
      <c r="G68" s="72"/>
      <c r="H68" s="72"/>
      <c r="I68" s="72"/>
      <c r="J68" s="66" t="str">
        <f t="shared" si="1"/>
        <v/>
      </c>
    </row>
    <row r="69" spans="1:10" ht="17.100000000000001" customHeight="1" x14ac:dyDescent="0.2">
      <c r="A69" s="66">
        <v>12</v>
      </c>
      <c r="B69" s="67" t="s">
        <v>541</v>
      </c>
      <c r="C69" s="68" t="s">
        <v>542</v>
      </c>
      <c r="D69" s="69" t="s">
        <v>6</v>
      </c>
      <c r="E69" s="70"/>
      <c r="F69" s="71"/>
      <c r="G69" s="72"/>
      <c r="H69" s="72"/>
      <c r="I69" s="72"/>
      <c r="J69" s="66" t="str">
        <f t="shared" si="1"/>
        <v/>
      </c>
    </row>
    <row r="70" spans="1:10" ht="17.100000000000001" customHeight="1" x14ac:dyDescent="0.2">
      <c r="A70" s="66">
        <v>13</v>
      </c>
      <c r="B70" s="67" t="s">
        <v>543</v>
      </c>
      <c r="C70" s="68" t="s">
        <v>544</v>
      </c>
      <c r="D70" s="69">
        <v>1</v>
      </c>
      <c r="E70" s="70"/>
      <c r="F70" s="71"/>
      <c r="G70" s="72"/>
      <c r="H70" s="72"/>
      <c r="I70" s="72"/>
      <c r="J70" s="66" t="str">
        <f t="shared" si="1"/>
        <v/>
      </c>
    </row>
    <row r="71" spans="1:10" ht="17.100000000000001" customHeight="1" x14ac:dyDescent="0.2">
      <c r="A71" s="66">
        <v>14</v>
      </c>
      <c r="B71" s="67" t="s">
        <v>545</v>
      </c>
      <c r="C71" s="68" t="s">
        <v>546</v>
      </c>
      <c r="D71" s="69" t="s">
        <v>6</v>
      </c>
      <c r="E71" s="75"/>
      <c r="F71" s="72"/>
      <c r="G71" s="72"/>
      <c r="H71" s="72"/>
      <c r="I71" s="72"/>
      <c r="J71" s="66" t="str">
        <f t="shared" si="1"/>
        <v/>
      </c>
    </row>
    <row r="72" spans="1:10" ht="17.100000000000001" customHeight="1" x14ac:dyDescent="0.2">
      <c r="A72" s="66">
        <v>15</v>
      </c>
      <c r="B72" s="67" t="s">
        <v>547</v>
      </c>
      <c r="C72" s="68" t="s">
        <v>548</v>
      </c>
      <c r="D72" s="69">
        <v>1</v>
      </c>
      <c r="E72" s="70"/>
      <c r="F72" s="71"/>
      <c r="G72" s="72"/>
      <c r="H72" s="72"/>
      <c r="I72" s="72"/>
      <c r="J72" s="66" t="str">
        <f t="shared" si="1"/>
        <v/>
      </c>
    </row>
    <row r="73" spans="1:10" ht="17.100000000000001" customHeight="1" x14ac:dyDescent="0.2">
      <c r="A73" s="66">
        <v>16</v>
      </c>
      <c r="B73" s="67" t="s">
        <v>549</v>
      </c>
      <c r="C73" s="68" t="s">
        <v>550</v>
      </c>
      <c r="D73" s="69">
        <v>1</v>
      </c>
      <c r="E73" s="70"/>
      <c r="F73" s="71"/>
      <c r="G73" s="72"/>
      <c r="H73" s="72"/>
      <c r="I73" s="72"/>
      <c r="J73" s="66" t="str">
        <f t="shared" si="1"/>
        <v/>
      </c>
    </row>
    <row r="74" spans="1:10" ht="17.100000000000001" customHeight="1" x14ac:dyDescent="0.2">
      <c r="A74" s="66">
        <v>17</v>
      </c>
      <c r="B74" s="67" t="s">
        <v>551</v>
      </c>
      <c r="C74" s="68" t="s">
        <v>552</v>
      </c>
      <c r="D74" s="69">
        <v>1</v>
      </c>
      <c r="E74" s="70"/>
      <c r="F74" s="71"/>
      <c r="G74" s="72"/>
      <c r="H74" s="72"/>
      <c r="I74" s="72"/>
      <c r="J74" s="66" t="str">
        <f t="shared" si="1"/>
        <v/>
      </c>
    </row>
    <row r="75" spans="1:10" ht="17.100000000000001" customHeight="1" x14ac:dyDescent="0.2">
      <c r="A75" s="66">
        <v>18</v>
      </c>
      <c r="B75" s="67" t="s">
        <v>553</v>
      </c>
      <c r="C75" s="68" t="s">
        <v>554</v>
      </c>
      <c r="D75" s="69" t="s">
        <v>6</v>
      </c>
      <c r="E75" s="70"/>
      <c r="F75" s="71"/>
      <c r="G75" s="72"/>
      <c r="H75" s="72"/>
      <c r="I75" s="72"/>
      <c r="J75" s="66" t="str">
        <f t="shared" si="1"/>
        <v/>
      </c>
    </row>
    <row r="76" spans="1:10" ht="17.100000000000001" customHeight="1" x14ac:dyDescent="0.2">
      <c r="A76" s="66">
        <v>19</v>
      </c>
      <c r="B76" s="67" t="s">
        <v>555</v>
      </c>
      <c r="C76" s="68" t="s">
        <v>556</v>
      </c>
      <c r="D76" s="69">
        <v>1</v>
      </c>
      <c r="E76" s="70"/>
      <c r="F76" s="71"/>
      <c r="G76" s="72"/>
      <c r="H76" s="72"/>
      <c r="I76" s="72"/>
      <c r="J76" s="66" t="str">
        <f t="shared" si="1"/>
        <v/>
      </c>
    </row>
    <row r="77" spans="1:10" ht="17.100000000000001" customHeight="1" x14ac:dyDescent="0.2">
      <c r="A77" s="66">
        <v>20</v>
      </c>
      <c r="B77" s="67" t="s">
        <v>557</v>
      </c>
      <c r="C77" s="68" t="s">
        <v>558</v>
      </c>
      <c r="D77" s="98" t="s">
        <v>6</v>
      </c>
      <c r="E77" s="70"/>
      <c r="F77" s="88"/>
      <c r="G77" s="72"/>
      <c r="H77" s="72"/>
      <c r="I77" s="72"/>
      <c r="J77" s="66" t="str">
        <f t="shared" si="1"/>
        <v/>
      </c>
    </row>
    <row r="78" spans="1:10" ht="17.100000000000001" customHeight="1" x14ac:dyDescent="0.2">
      <c r="A78" s="66">
        <v>21</v>
      </c>
      <c r="B78" s="67" t="s">
        <v>559</v>
      </c>
      <c r="C78" s="73" t="s">
        <v>560</v>
      </c>
      <c r="D78" s="74" t="s">
        <v>6</v>
      </c>
      <c r="E78" s="70"/>
      <c r="F78" s="71"/>
      <c r="G78" s="72"/>
      <c r="H78" s="72"/>
      <c r="I78" s="72"/>
      <c r="J78" s="66" t="str">
        <f t="shared" si="1"/>
        <v/>
      </c>
    </row>
    <row r="79" spans="1:10" ht="17.100000000000001" customHeight="1" x14ac:dyDescent="0.2">
      <c r="A79" s="66">
        <v>22</v>
      </c>
      <c r="B79" s="67" t="s">
        <v>561</v>
      </c>
      <c r="C79" s="68" t="s">
        <v>562</v>
      </c>
      <c r="D79" s="69" t="s">
        <v>6</v>
      </c>
      <c r="E79" s="70"/>
      <c r="F79" s="71"/>
      <c r="G79" s="72"/>
      <c r="H79" s="72"/>
      <c r="I79" s="72"/>
      <c r="J79" s="66" t="str">
        <f t="shared" si="1"/>
        <v/>
      </c>
    </row>
    <row r="80" spans="1:10" ht="17.100000000000001" customHeight="1" x14ac:dyDescent="0.2">
      <c r="A80" s="66">
        <v>23</v>
      </c>
      <c r="B80" s="67" t="s">
        <v>563</v>
      </c>
      <c r="C80" s="68" t="s">
        <v>564</v>
      </c>
      <c r="D80" s="69" t="s">
        <v>6</v>
      </c>
      <c r="E80" s="70"/>
      <c r="F80" s="71"/>
      <c r="G80" s="72"/>
      <c r="H80" s="72"/>
      <c r="I80" s="72"/>
      <c r="J80" s="66" t="str">
        <f t="shared" si="1"/>
        <v/>
      </c>
    </row>
    <row r="81" spans="1:10" ht="17.100000000000001" customHeight="1" x14ac:dyDescent="0.2">
      <c r="A81" s="66">
        <v>24</v>
      </c>
      <c r="B81" s="67" t="s">
        <v>565</v>
      </c>
      <c r="C81" s="68" t="s">
        <v>566</v>
      </c>
      <c r="D81" s="69">
        <v>1</v>
      </c>
      <c r="E81" s="70"/>
      <c r="F81" s="71"/>
      <c r="G81" s="72"/>
      <c r="H81" s="72"/>
      <c r="I81" s="72"/>
      <c r="J81" s="66" t="str">
        <f t="shared" si="1"/>
        <v/>
      </c>
    </row>
    <row r="82" spans="1:10" ht="17.100000000000001" customHeight="1" x14ac:dyDescent="0.2">
      <c r="A82" s="66">
        <v>25</v>
      </c>
      <c r="B82" s="67" t="s">
        <v>567</v>
      </c>
      <c r="C82" s="68" t="s">
        <v>568</v>
      </c>
      <c r="D82" s="69">
        <v>1</v>
      </c>
      <c r="E82" s="70"/>
      <c r="F82" s="71"/>
      <c r="G82" s="72"/>
      <c r="H82" s="72"/>
      <c r="I82" s="72"/>
      <c r="J82" s="66" t="str">
        <f t="shared" si="1"/>
        <v/>
      </c>
    </row>
    <row r="83" spans="1:10" ht="17.100000000000001" customHeight="1" x14ac:dyDescent="0.2">
      <c r="A83" s="66">
        <v>26</v>
      </c>
      <c r="B83" s="67" t="s">
        <v>569</v>
      </c>
      <c r="C83" s="68" t="s">
        <v>570</v>
      </c>
      <c r="D83" s="69" t="s">
        <v>6</v>
      </c>
      <c r="E83" s="70"/>
      <c r="F83" s="71"/>
      <c r="G83" s="72"/>
      <c r="H83" s="72"/>
      <c r="I83" s="72"/>
      <c r="J83" s="66" t="str">
        <f t="shared" si="1"/>
        <v/>
      </c>
    </row>
    <row r="84" spans="1:10" ht="17.100000000000001" customHeight="1" x14ac:dyDescent="0.2">
      <c r="A84" s="66">
        <v>27</v>
      </c>
      <c r="B84" s="67" t="s">
        <v>571</v>
      </c>
      <c r="C84" s="68" t="s">
        <v>572</v>
      </c>
      <c r="D84" s="69" t="s">
        <v>6</v>
      </c>
      <c r="E84" s="70"/>
      <c r="F84" s="71"/>
      <c r="G84" s="72"/>
      <c r="H84" s="72"/>
      <c r="I84" s="72"/>
      <c r="J84" s="66" t="str">
        <f t="shared" si="1"/>
        <v/>
      </c>
    </row>
    <row r="85" spans="1:10" ht="17.100000000000001" customHeight="1" x14ac:dyDescent="0.2">
      <c r="A85" s="66">
        <v>28</v>
      </c>
      <c r="B85" s="67" t="s">
        <v>573</v>
      </c>
      <c r="C85" s="73" t="s">
        <v>574</v>
      </c>
      <c r="D85" s="74" t="s">
        <v>6</v>
      </c>
      <c r="E85" s="70"/>
      <c r="F85" s="71"/>
      <c r="G85" s="72"/>
      <c r="H85" s="72"/>
      <c r="I85" s="72"/>
      <c r="J85" s="66" t="str">
        <f t="shared" si="1"/>
        <v/>
      </c>
    </row>
    <row r="86" spans="1:10" ht="17.100000000000001" customHeight="1" x14ac:dyDescent="0.2">
      <c r="A86" s="66">
        <v>29</v>
      </c>
      <c r="B86" s="67" t="s">
        <v>575</v>
      </c>
      <c r="C86" s="68" t="s">
        <v>576</v>
      </c>
      <c r="D86" s="69" t="s">
        <v>6</v>
      </c>
      <c r="E86" s="83"/>
      <c r="F86" s="84"/>
      <c r="G86" s="72"/>
      <c r="H86" s="72"/>
      <c r="I86" s="72"/>
      <c r="J86" s="66" t="str">
        <f t="shared" si="1"/>
        <v/>
      </c>
    </row>
    <row r="87" spans="1:10" ht="17.100000000000001" customHeight="1" x14ac:dyDescent="0.2">
      <c r="A87" s="66">
        <v>30</v>
      </c>
      <c r="B87" s="67" t="s">
        <v>577</v>
      </c>
      <c r="C87" s="73" t="s">
        <v>578</v>
      </c>
      <c r="D87" s="74" t="s">
        <v>6</v>
      </c>
      <c r="E87" s="70"/>
      <c r="F87" s="71"/>
      <c r="G87" s="72"/>
      <c r="H87" s="72"/>
      <c r="I87" s="72"/>
      <c r="J87" s="66" t="str">
        <f t="shared" si="1"/>
        <v/>
      </c>
    </row>
    <row r="88" spans="1:10" ht="17.100000000000001" customHeight="1" x14ac:dyDescent="0.2">
      <c r="A88" s="66">
        <v>31</v>
      </c>
      <c r="B88" s="67" t="s">
        <v>579</v>
      </c>
      <c r="C88" s="68" t="s">
        <v>580</v>
      </c>
      <c r="D88" s="69" t="s">
        <v>6</v>
      </c>
      <c r="E88" s="70"/>
      <c r="F88" s="71"/>
      <c r="G88" s="72"/>
      <c r="H88" s="72"/>
      <c r="I88" s="72"/>
      <c r="J88" s="66" t="str">
        <f t="shared" si="1"/>
        <v/>
      </c>
    </row>
    <row r="89" spans="1:10" ht="17.100000000000001" customHeight="1" x14ac:dyDescent="0.2">
      <c r="A89" s="66">
        <v>32</v>
      </c>
      <c r="B89" s="67" t="s">
        <v>581</v>
      </c>
      <c r="C89" s="73" t="s">
        <v>582</v>
      </c>
      <c r="D89" s="74" t="s">
        <v>6</v>
      </c>
      <c r="E89" s="70"/>
      <c r="F89" s="71"/>
      <c r="G89" s="72"/>
      <c r="H89" s="72"/>
      <c r="I89" s="72"/>
      <c r="J89" s="66" t="str">
        <f t="shared" si="1"/>
        <v/>
      </c>
    </row>
    <row r="90" spans="1:10" ht="17.100000000000001" customHeight="1" x14ac:dyDescent="0.2">
      <c r="A90" s="66">
        <v>33</v>
      </c>
      <c r="B90" s="67" t="s">
        <v>583</v>
      </c>
      <c r="C90" s="68" t="s">
        <v>584</v>
      </c>
      <c r="D90" s="69">
        <v>1</v>
      </c>
      <c r="E90" s="83"/>
      <c r="F90" s="84"/>
      <c r="G90" s="72"/>
      <c r="H90" s="72"/>
      <c r="I90" s="72"/>
      <c r="J90" s="66" t="str">
        <f t="shared" si="1"/>
        <v/>
      </c>
    </row>
    <row r="91" spans="1:10" ht="17.100000000000001" customHeight="1" x14ac:dyDescent="0.2">
      <c r="A91" s="66">
        <v>34</v>
      </c>
      <c r="B91" s="67" t="s">
        <v>585</v>
      </c>
      <c r="C91" s="68" t="s">
        <v>586</v>
      </c>
      <c r="D91" s="69">
        <v>1</v>
      </c>
      <c r="E91" s="70"/>
      <c r="F91" s="72"/>
      <c r="G91" s="72"/>
      <c r="H91" s="72"/>
      <c r="I91" s="72"/>
      <c r="J91" s="66" t="str">
        <f t="shared" si="1"/>
        <v/>
      </c>
    </row>
    <row r="92" spans="1:10" ht="17.100000000000001" customHeight="1" x14ac:dyDescent="0.2">
      <c r="A92" s="66">
        <v>35</v>
      </c>
      <c r="B92" s="67" t="s">
        <v>587</v>
      </c>
      <c r="C92" s="73" t="s">
        <v>588</v>
      </c>
      <c r="D92" s="74" t="s">
        <v>6</v>
      </c>
      <c r="E92" s="70"/>
      <c r="F92" s="72"/>
      <c r="G92" s="72"/>
      <c r="H92" s="72"/>
      <c r="I92" s="72"/>
      <c r="J92" s="66" t="str">
        <f t="shared" si="1"/>
        <v/>
      </c>
    </row>
    <row r="93" spans="1:10" ht="17.100000000000001" customHeight="1" x14ac:dyDescent="0.2">
      <c r="A93" s="66">
        <v>36</v>
      </c>
      <c r="B93" s="66"/>
      <c r="C93" s="99"/>
      <c r="D93" s="66"/>
      <c r="E93" s="70"/>
      <c r="F93" s="72"/>
      <c r="G93" s="72"/>
      <c r="H93" s="72"/>
      <c r="I93" s="72"/>
      <c r="J93" s="66" t="str">
        <f t="shared" si="1"/>
        <v/>
      </c>
    </row>
    <row r="94" spans="1:10" ht="17.100000000000001" customHeight="1" x14ac:dyDescent="0.2">
      <c r="A94" s="111" t="s">
        <v>435</v>
      </c>
      <c r="B94" s="111"/>
      <c r="C94" s="111"/>
      <c r="D94" s="111"/>
      <c r="E94" s="70"/>
      <c r="F94" s="72" t="str">
        <f>IFERROR(AVERAGE(F58:F93),"")</f>
        <v/>
      </c>
      <c r="G94" s="72" t="str">
        <f>IFERROR(AVERAGE(G58:G93),"")</f>
        <v/>
      </c>
      <c r="H94" s="72"/>
      <c r="I94" s="72"/>
      <c r="J94" s="87">
        <f>COUNTIF(J58:J93,"Tuntas")</f>
        <v>0</v>
      </c>
    </row>
    <row r="95" spans="1:10" x14ac:dyDescent="0.2">
      <c r="A95" s="27" t="s">
        <v>441</v>
      </c>
      <c r="B95" s="20"/>
      <c r="C95" s="60"/>
      <c r="D95" s="50"/>
      <c r="E95" s="29"/>
      <c r="F95" s="4"/>
    </row>
    <row r="96" spans="1:10" x14ac:dyDescent="0.2">
      <c r="A96" s="27" t="s">
        <v>442</v>
      </c>
      <c r="B96" s="21"/>
      <c r="C96" s="57" t="s">
        <v>7</v>
      </c>
      <c r="D96" s="48">
        <f>SUM(D58:D94)</f>
        <v>14</v>
      </c>
      <c r="E96" s="23"/>
      <c r="F96" s="14"/>
      <c r="G96" s="7" t="str">
        <f>G46</f>
        <v xml:space="preserve">Banjaran, </v>
      </c>
      <c r="H96" s="7"/>
      <c r="I96" s="7"/>
    </row>
    <row r="97" spans="1:10" x14ac:dyDescent="0.2">
      <c r="A97" s="34"/>
      <c r="B97" s="21"/>
      <c r="C97" s="57" t="s">
        <v>8</v>
      </c>
      <c r="D97" s="48">
        <f>COUNTIF(D58:D94,"p")</f>
        <v>21</v>
      </c>
      <c r="E97" s="23"/>
      <c r="F97" s="14"/>
      <c r="G97" s="7" t="s">
        <v>436</v>
      </c>
      <c r="H97" s="7"/>
      <c r="I97" s="7"/>
    </row>
    <row r="98" spans="1:10" x14ac:dyDescent="0.2">
      <c r="A98" s="34"/>
      <c r="B98" s="21"/>
      <c r="C98" s="58" t="s">
        <v>9</v>
      </c>
      <c r="D98" s="49">
        <f>SUM(D96:D97)</f>
        <v>35</v>
      </c>
      <c r="E98" s="28"/>
      <c r="F98" s="14"/>
    </row>
    <row r="99" spans="1:10" x14ac:dyDescent="0.2">
      <c r="A99" s="35"/>
      <c r="B99" s="21"/>
    </row>
    <row r="100" spans="1:10" x14ac:dyDescent="0.2">
      <c r="A100" s="35"/>
      <c r="B100" s="46"/>
      <c r="G100" s="24"/>
      <c r="H100" s="23"/>
      <c r="I100" s="23"/>
    </row>
    <row r="101" spans="1:10" x14ac:dyDescent="0.2">
      <c r="A101" s="1" t="s">
        <v>4</v>
      </c>
      <c r="B101" s="44"/>
    </row>
    <row r="102" spans="1:10" ht="15" x14ac:dyDescent="0.2">
      <c r="A102" s="3" t="s">
        <v>0</v>
      </c>
      <c r="B102" s="44"/>
      <c r="H102" s="23"/>
      <c r="I102" s="23"/>
    </row>
    <row r="103" spans="1:10" ht="15" x14ac:dyDescent="0.2">
      <c r="A103" s="1" t="s">
        <v>15</v>
      </c>
      <c r="B103" s="45"/>
      <c r="E103" s="25" t="s">
        <v>437</v>
      </c>
      <c r="F103" s="55" t="str">
        <f>IF($F$3=0,"",$F$3)</f>
        <v>PAI dan BUDI PEKERTI</v>
      </c>
      <c r="G103" s="26"/>
    </row>
    <row r="104" spans="1:10" x14ac:dyDescent="0.2">
      <c r="A104" s="1"/>
      <c r="B104" s="45"/>
    </row>
    <row r="105" spans="1:10" x14ac:dyDescent="0.2">
      <c r="A105" s="5"/>
      <c r="B105" s="58" t="s">
        <v>11</v>
      </c>
      <c r="C105" s="59" t="s">
        <v>589</v>
      </c>
      <c r="D105" s="11" t="s">
        <v>430</v>
      </c>
      <c r="E105" s="10" t="s">
        <v>873</v>
      </c>
      <c r="F105" s="14"/>
    </row>
    <row r="106" spans="1:10" ht="15" customHeight="1" x14ac:dyDescent="0.2">
      <c r="A106" s="113" t="s">
        <v>1</v>
      </c>
      <c r="B106" s="113"/>
      <c r="C106" s="113" t="s">
        <v>432</v>
      </c>
      <c r="D106" s="114" t="s">
        <v>5</v>
      </c>
      <c r="E106" s="115" t="s">
        <v>433</v>
      </c>
      <c r="F106" s="115" t="s">
        <v>445</v>
      </c>
      <c r="G106" s="115"/>
      <c r="H106" s="115" t="s">
        <v>431</v>
      </c>
      <c r="I106" s="115"/>
      <c r="J106" s="112" t="s">
        <v>444</v>
      </c>
    </row>
    <row r="107" spans="1:10" ht="15" customHeight="1" x14ac:dyDescent="0.2">
      <c r="A107" s="63" t="s">
        <v>3</v>
      </c>
      <c r="B107" s="97" t="s">
        <v>2</v>
      </c>
      <c r="C107" s="113"/>
      <c r="D107" s="114"/>
      <c r="E107" s="115"/>
      <c r="F107" s="65" t="s">
        <v>434</v>
      </c>
      <c r="G107" s="65" t="s">
        <v>443</v>
      </c>
      <c r="H107" s="65" t="s">
        <v>864</v>
      </c>
      <c r="I107" s="65" t="s">
        <v>865</v>
      </c>
      <c r="J107" s="112"/>
    </row>
    <row r="108" spans="1:10" ht="17.100000000000001" customHeight="1" x14ac:dyDescent="0.2">
      <c r="A108" s="66">
        <v>1</v>
      </c>
      <c r="B108" s="67" t="s">
        <v>590</v>
      </c>
      <c r="C108" s="68" t="s">
        <v>591</v>
      </c>
      <c r="D108" s="69">
        <v>1</v>
      </c>
      <c r="E108" s="70"/>
      <c r="F108" s="71"/>
      <c r="G108" s="72"/>
      <c r="H108" s="72"/>
      <c r="I108" s="72"/>
      <c r="J108" s="66" t="str">
        <f>IF(AND(F108=""),"",IF(AND(F108&gt;=70),"Tuntas","Tidak Tuntas"))</f>
        <v/>
      </c>
    </row>
    <row r="109" spans="1:10" ht="17.100000000000001" customHeight="1" x14ac:dyDescent="0.2">
      <c r="A109" s="66">
        <v>2</v>
      </c>
      <c r="B109" s="67" t="s">
        <v>592</v>
      </c>
      <c r="C109" s="73" t="s">
        <v>593</v>
      </c>
      <c r="D109" s="74">
        <v>1</v>
      </c>
      <c r="E109" s="70"/>
      <c r="F109" s="88"/>
      <c r="G109" s="72"/>
      <c r="H109" s="72"/>
      <c r="I109" s="72"/>
      <c r="J109" s="66" t="str">
        <f t="shared" ref="J109:J143" si="2">IF(AND(F109=""),"",IF(AND(F109&gt;=70),"Tuntas","Tidak Tuntas"))</f>
        <v/>
      </c>
    </row>
    <row r="110" spans="1:10" ht="17.100000000000001" customHeight="1" x14ac:dyDescent="0.2">
      <c r="A110" s="66">
        <v>3</v>
      </c>
      <c r="B110" s="67" t="s">
        <v>594</v>
      </c>
      <c r="C110" s="68" t="s">
        <v>595</v>
      </c>
      <c r="D110" s="69">
        <v>1</v>
      </c>
      <c r="E110" s="86"/>
      <c r="F110" s="88"/>
      <c r="G110" s="72"/>
      <c r="H110" s="72"/>
      <c r="I110" s="72"/>
      <c r="J110" s="66" t="str">
        <f t="shared" si="2"/>
        <v/>
      </c>
    </row>
    <row r="111" spans="1:10" ht="17.100000000000001" customHeight="1" x14ac:dyDescent="0.2">
      <c r="A111" s="66">
        <v>4</v>
      </c>
      <c r="B111" s="67" t="s">
        <v>596</v>
      </c>
      <c r="C111" s="68" t="s">
        <v>597</v>
      </c>
      <c r="D111" s="69" t="s">
        <v>6</v>
      </c>
      <c r="E111" s="70"/>
      <c r="F111" s="71"/>
      <c r="G111" s="72"/>
      <c r="H111" s="72"/>
      <c r="I111" s="72"/>
      <c r="J111" s="66" t="str">
        <f t="shared" si="2"/>
        <v/>
      </c>
    </row>
    <row r="112" spans="1:10" ht="17.100000000000001" customHeight="1" x14ac:dyDescent="0.2">
      <c r="A112" s="66">
        <v>5</v>
      </c>
      <c r="B112" s="67" t="s">
        <v>598</v>
      </c>
      <c r="C112" s="68" t="s">
        <v>599</v>
      </c>
      <c r="D112" s="69" t="s">
        <v>6</v>
      </c>
      <c r="E112" s="70"/>
      <c r="F112" s="71"/>
      <c r="G112" s="72"/>
      <c r="H112" s="72"/>
      <c r="I112" s="72"/>
      <c r="J112" s="66" t="str">
        <f t="shared" si="2"/>
        <v/>
      </c>
    </row>
    <row r="113" spans="1:10" ht="17.100000000000001" customHeight="1" x14ac:dyDescent="0.2">
      <c r="A113" s="66">
        <v>6</v>
      </c>
      <c r="B113" s="67" t="s">
        <v>600</v>
      </c>
      <c r="C113" s="68" t="s">
        <v>601</v>
      </c>
      <c r="D113" s="69" t="s">
        <v>6</v>
      </c>
      <c r="E113" s="70"/>
      <c r="F113" s="71"/>
      <c r="G113" s="72"/>
      <c r="H113" s="72"/>
      <c r="I113" s="72"/>
      <c r="J113" s="66" t="str">
        <f t="shared" si="2"/>
        <v/>
      </c>
    </row>
    <row r="114" spans="1:10" ht="17.100000000000001" customHeight="1" x14ac:dyDescent="0.2">
      <c r="A114" s="66">
        <v>7</v>
      </c>
      <c r="B114" s="67" t="s">
        <v>602</v>
      </c>
      <c r="C114" s="68" t="s">
        <v>603</v>
      </c>
      <c r="D114" s="69">
        <v>1</v>
      </c>
      <c r="E114" s="70"/>
      <c r="F114" s="71"/>
      <c r="G114" s="72"/>
      <c r="H114" s="72"/>
      <c r="I114" s="72"/>
      <c r="J114" s="66" t="str">
        <f t="shared" si="2"/>
        <v/>
      </c>
    </row>
    <row r="115" spans="1:10" ht="17.100000000000001" customHeight="1" x14ac:dyDescent="0.2">
      <c r="A115" s="66">
        <v>8</v>
      </c>
      <c r="B115" s="67" t="s">
        <v>604</v>
      </c>
      <c r="C115" s="68" t="s">
        <v>605</v>
      </c>
      <c r="D115" s="69" t="s">
        <v>6</v>
      </c>
      <c r="E115" s="70"/>
      <c r="F115" s="88"/>
      <c r="G115" s="72"/>
      <c r="H115" s="72"/>
      <c r="I115" s="72"/>
      <c r="J115" s="66" t="str">
        <f t="shared" si="2"/>
        <v/>
      </c>
    </row>
    <row r="116" spans="1:10" ht="17.100000000000001" customHeight="1" x14ac:dyDescent="0.2">
      <c r="A116" s="66">
        <v>9</v>
      </c>
      <c r="B116" s="67" t="s">
        <v>606</v>
      </c>
      <c r="C116" s="68" t="s">
        <v>607</v>
      </c>
      <c r="D116" s="69" t="s">
        <v>6</v>
      </c>
      <c r="E116" s="70"/>
      <c r="F116" s="88"/>
      <c r="G116" s="72"/>
      <c r="H116" s="72"/>
      <c r="I116" s="72"/>
      <c r="J116" s="66" t="str">
        <f t="shared" si="2"/>
        <v/>
      </c>
    </row>
    <row r="117" spans="1:10" ht="17.100000000000001" customHeight="1" x14ac:dyDescent="0.2">
      <c r="A117" s="66">
        <v>10</v>
      </c>
      <c r="B117" s="67" t="s">
        <v>608</v>
      </c>
      <c r="C117" s="68" t="s">
        <v>609</v>
      </c>
      <c r="D117" s="69">
        <v>1</v>
      </c>
      <c r="E117" s="70"/>
      <c r="F117" s="88"/>
      <c r="G117" s="72"/>
      <c r="H117" s="72"/>
      <c r="I117" s="72"/>
      <c r="J117" s="66" t="str">
        <f t="shared" si="2"/>
        <v/>
      </c>
    </row>
    <row r="118" spans="1:10" ht="17.100000000000001" customHeight="1" x14ac:dyDescent="0.2">
      <c r="A118" s="66">
        <v>11</v>
      </c>
      <c r="B118" s="67" t="s">
        <v>610</v>
      </c>
      <c r="C118" s="68" t="s">
        <v>611</v>
      </c>
      <c r="D118" s="69" t="s">
        <v>6</v>
      </c>
      <c r="E118" s="70"/>
      <c r="F118" s="88"/>
      <c r="G118" s="72"/>
      <c r="H118" s="72"/>
      <c r="I118" s="72"/>
      <c r="J118" s="66" t="str">
        <f t="shared" si="2"/>
        <v/>
      </c>
    </row>
    <row r="119" spans="1:10" ht="17.100000000000001" customHeight="1" x14ac:dyDescent="0.2">
      <c r="A119" s="66">
        <v>12</v>
      </c>
      <c r="B119" s="67" t="s">
        <v>612</v>
      </c>
      <c r="C119" s="68" t="s">
        <v>613</v>
      </c>
      <c r="D119" s="69" t="s">
        <v>6</v>
      </c>
      <c r="E119" s="80"/>
      <c r="F119" s="71"/>
      <c r="G119" s="72"/>
      <c r="H119" s="72"/>
      <c r="I119" s="72"/>
      <c r="J119" s="66" t="str">
        <f t="shared" si="2"/>
        <v/>
      </c>
    </row>
    <row r="120" spans="1:10" ht="17.100000000000001" customHeight="1" x14ac:dyDescent="0.2">
      <c r="A120" s="66">
        <v>13</v>
      </c>
      <c r="B120" s="67" t="s">
        <v>614</v>
      </c>
      <c r="C120" s="68" t="s">
        <v>615</v>
      </c>
      <c r="D120" s="69" t="s">
        <v>6</v>
      </c>
      <c r="E120" s="75"/>
      <c r="F120" s="84"/>
      <c r="G120" s="72"/>
      <c r="H120" s="72"/>
      <c r="I120" s="72"/>
      <c r="J120" s="66" t="str">
        <f t="shared" si="2"/>
        <v/>
      </c>
    </row>
    <row r="121" spans="1:10" ht="17.100000000000001" customHeight="1" x14ac:dyDescent="0.2">
      <c r="A121" s="66">
        <v>14</v>
      </c>
      <c r="B121" s="67" t="s">
        <v>616</v>
      </c>
      <c r="C121" s="81" t="s">
        <v>617</v>
      </c>
      <c r="D121" s="82" t="s">
        <v>6</v>
      </c>
      <c r="E121" s="70"/>
      <c r="F121" s="88"/>
      <c r="G121" s="72"/>
      <c r="H121" s="72"/>
      <c r="I121" s="72"/>
      <c r="J121" s="66" t="str">
        <f t="shared" si="2"/>
        <v/>
      </c>
    </row>
    <row r="122" spans="1:10" ht="17.100000000000001" customHeight="1" x14ac:dyDescent="0.2">
      <c r="A122" s="66">
        <v>15</v>
      </c>
      <c r="B122" s="67" t="s">
        <v>618</v>
      </c>
      <c r="C122" s="68" t="s">
        <v>619</v>
      </c>
      <c r="D122" s="69" t="s">
        <v>6</v>
      </c>
      <c r="E122" s="80"/>
      <c r="F122" s="71"/>
      <c r="G122" s="72"/>
      <c r="H122" s="72"/>
      <c r="I122" s="72"/>
      <c r="J122" s="66" t="str">
        <f t="shared" si="2"/>
        <v/>
      </c>
    </row>
    <row r="123" spans="1:10" ht="17.100000000000001" customHeight="1" x14ac:dyDescent="0.2">
      <c r="A123" s="66">
        <v>16</v>
      </c>
      <c r="B123" s="67" t="s">
        <v>620</v>
      </c>
      <c r="C123" s="68" t="s">
        <v>621</v>
      </c>
      <c r="D123" s="69" t="s">
        <v>6</v>
      </c>
      <c r="E123" s="70"/>
      <c r="F123" s="71"/>
      <c r="G123" s="72"/>
      <c r="H123" s="72"/>
      <c r="I123" s="72"/>
      <c r="J123" s="66" t="str">
        <f t="shared" si="2"/>
        <v/>
      </c>
    </row>
    <row r="124" spans="1:10" ht="17.100000000000001" customHeight="1" x14ac:dyDescent="0.2">
      <c r="A124" s="66">
        <v>17</v>
      </c>
      <c r="B124" s="67" t="s">
        <v>622</v>
      </c>
      <c r="C124" s="68" t="s">
        <v>623</v>
      </c>
      <c r="D124" s="69">
        <v>1</v>
      </c>
      <c r="E124" s="70"/>
      <c r="F124" s="84"/>
      <c r="G124" s="72"/>
      <c r="H124" s="72"/>
      <c r="I124" s="72"/>
      <c r="J124" s="66" t="str">
        <f t="shared" si="2"/>
        <v/>
      </c>
    </row>
    <row r="125" spans="1:10" ht="17.100000000000001" customHeight="1" x14ac:dyDescent="0.2">
      <c r="A125" s="66">
        <v>18</v>
      </c>
      <c r="B125" s="67" t="s">
        <v>624</v>
      </c>
      <c r="C125" s="68" t="s">
        <v>625</v>
      </c>
      <c r="D125" s="69">
        <v>1</v>
      </c>
      <c r="E125" s="70"/>
      <c r="F125" s="84"/>
      <c r="G125" s="72"/>
      <c r="H125" s="72"/>
      <c r="I125" s="72"/>
      <c r="J125" s="66" t="str">
        <f t="shared" si="2"/>
        <v/>
      </c>
    </row>
    <row r="126" spans="1:10" ht="17.100000000000001" customHeight="1" x14ac:dyDescent="0.2">
      <c r="A126" s="66">
        <v>19</v>
      </c>
      <c r="B126" s="67" t="s">
        <v>626</v>
      </c>
      <c r="C126" s="68" t="s">
        <v>627</v>
      </c>
      <c r="D126" s="69" t="s">
        <v>6</v>
      </c>
      <c r="E126" s="70"/>
      <c r="F126" s="71"/>
      <c r="G126" s="72"/>
      <c r="H126" s="72"/>
      <c r="I126" s="72"/>
      <c r="J126" s="66" t="str">
        <f t="shared" si="2"/>
        <v/>
      </c>
    </row>
    <row r="127" spans="1:10" ht="17.100000000000001" customHeight="1" x14ac:dyDescent="0.2">
      <c r="A127" s="66">
        <v>20</v>
      </c>
      <c r="B127" s="67" t="s">
        <v>628</v>
      </c>
      <c r="C127" s="68" t="s">
        <v>629</v>
      </c>
      <c r="D127" s="69">
        <v>1</v>
      </c>
      <c r="E127" s="70"/>
      <c r="F127" s="71"/>
      <c r="G127" s="72"/>
      <c r="H127" s="72"/>
      <c r="I127" s="72"/>
      <c r="J127" s="66" t="str">
        <f t="shared" si="2"/>
        <v/>
      </c>
    </row>
    <row r="128" spans="1:10" ht="17.100000000000001" customHeight="1" x14ac:dyDescent="0.2">
      <c r="A128" s="66">
        <v>21</v>
      </c>
      <c r="B128" s="67" t="s">
        <v>630</v>
      </c>
      <c r="C128" s="68" t="s">
        <v>631</v>
      </c>
      <c r="D128" s="69">
        <v>1</v>
      </c>
      <c r="E128" s="75"/>
      <c r="F128" s="71"/>
      <c r="G128" s="72"/>
      <c r="H128" s="72"/>
      <c r="I128" s="72"/>
      <c r="J128" s="66" t="str">
        <f t="shared" si="2"/>
        <v/>
      </c>
    </row>
    <row r="129" spans="1:10" ht="17.100000000000001" customHeight="1" x14ac:dyDescent="0.2">
      <c r="A129" s="66">
        <v>22</v>
      </c>
      <c r="B129" s="67" t="s">
        <v>632</v>
      </c>
      <c r="C129" s="68" t="s">
        <v>633</v>
      </c>
      <c r="D129" s="69" t="s">
        <v>6</v>
      </c>
      <c r="E129" s="70"/>
      <c r="F129" s="88"/>
      <c r="G129" s="72"/>
      <c r="H129" s="72"/>
      <c r="I129" s="72"/>
      <c r="J129" s="66" t="str">
        <f t="shared" si="2"/>
        <v/>
      </c>
    </row>
    <row r="130" spans="1:10" ht="17.100000000000001" customHeight="1" x14ac:dyDescent="0.2">
      <c r="A130" s="66">
        <v>23</v>
      </c>
      <c r="B130" s="67" t="s">
        <v>634</v>
      </c>
      <c r="C130" s="68" t="s">
        <v>635</v>
      </c>
      <c r="D130" s="69">
        <v>1</v>
      </c>
      <c r="E130" s="70"/>
      <c r="F130" s="71"/>
      <c r="G130" s="72"/>
      <c r="H130" s="72"/>
      <c r="I130" s="72"/>
      <c r="J130" s="66" t="str">
        <f t="shared" si="2"/>
        <v/>
      </c>
    </row>
    <row r="131" spans="1:10" ht="17.100000000000001" customHeight="1" x14ac:dyDescent="0.2">
      <c r="A131" s="66">
        <v>24</v>
      </c>
      <c r="B131" s="67" t="s">
        <v>636</v>
      </c>
      <c r="C131" s="68" t="s">
        <v>637</v>
      </c>
      <c r="D131" s="69">
        <v>1</v>
      </c>
      <c r="E131" s="70"/>
      <c r="F131" s="71"/>
      <c r="G131" s="72"/>
      <c r="H131" s="72"/>
      <c r="I131" s="72"/>
      <c r="J131" s="66" t="str">
        <f t="shared" si="2"/>
        <v/>
      </c>
    </row>
    <row r="132" spans="1:10" ht="17.100000000000001" customHeight="1" x14ac:dyDescent="0.2">
      <c r="A132" s="66">
        <v>25</v>
      </c>
      <c r="B132" s="67" t="s">
        <v>638</v>
      </c>
      <c r="C132" s="68" t="s">
        <v>639</v>
      </c>
      <c r="D132" s="69" t="s">
        <v>6</v>
      </c>
      <c r="E132" s="70"/>
      <c r="F132" s="71"/>
      <c r="G132" s="72"/>
      <c r="H132" s="72"/>
      <c r="I132" s="72"/>
      <c r="J132" s="66" t="str">
        <f t="shared" si="2"/>
        <v/>
      </c>
    </row>
    <row r="133" spans="1:10" ht="17.100000000000001" customHeight="1" x14ac:dyDescent="0.2">
      <c r="A133" s="66">
        <v>26</v>
      </c>
      <c r="B133" s="67" t="s">
        <v>640</v>
      </c>
      <c r="C133" s="68" t="s">
        <v>641</v>
      </c>
      <c r="D133" s="69" t="s">
        <v>6</v>
      </c>
      <c r="E133" s="70"/>
      <c r="F133" s="71"/>
      <c r="G133" s="72"/>
      <c r="H133" s="72"/>
      <c r="I133" s="72"/>
      <c r="J133" s="66" t="str">
        <f t="shared" si="2"/>
        <v/>
      </c>
    </row>
    <row r="134" spans="1:10" ht="17.100000000000001" customHeight="1" x14ac:dyDescent="0.2">
      <c r="A134" s="66">
        <v>27</v>
      </c>
      <c r="B134" s="67" t="s">
        <v>642</v>
      </c>
      <c r="C134" s="68" t="s">
        <v>643</v>
      </c>
      <c r="D134" s="69" t="s">
        <v>6</v>
      </c>
      <c r="E134" s="83"/>
      <c r="F134" s="71"/>
      <c r="G134" s="72"/>
      <c r="H134" s="72"/>
      <c r="I134" s="72"/>
      <c r="J134" s="66" t="str">
        <f t="shared" si="2"/>
        <v/>
      </c>
    </row>
    <row r="135" spans="1:10" ht="17.100000000000001" customHeight="1" x14ac:dyDescent="0.2">
      <c r="A135" s="66">
        <v>28</v>
      </c>
      <c r="B135" s="67" t="s">
        <v>644</v>
      </c>
      <c r="C135" s="68" t="s">
        <v>645</v>
      </c>
      <c r="D135" s="69" t="s">
        <v>6</v>
      </c>
      <c r="E135" s="70"/>
      <c r="F135" s="71"/>
      <c r="G135" s="72"/>
      <c r="H135" s="72"/>
      <c r="I135" s="72"/>
      <c r="J135" s="66" t="str">
        <f t="shared" si="2"/>
        <v/>
      </c>
    </row>
    <row r="136" spans="1:10" ht="17.100000000000001" customHeight="1" x14ac:dyDescent="0.2">
      <c r="A136" s="66">
        <v>29</v>
      </c>
      <c r="B136" s="67" t="s">
        <v>646</v>
      </c>
      <c r="C136" s="68" t="s">
        <v>647</v>
      </c>
      <c r="D136" s="69" t="s">
        <v>6</v>
      </c>
      <c r="E136" s="70"/>
      <c r="F136" s="71"/>
      <c r="G136" s="72"/>
      <c r="H136" s="72"/>
      <c r="I136" s="72"/>
      <c r="J136" s="66" t="str">
        <f t="shared" si="2"/>
        <v/>
      </c>
    </row>
    <row r="137" spans="1:10" ht="17.100000000000001" customHeight="1" x14ac:dyDescent="0.2">
      <c r="A137" s="66">
        <v>30</v>
      </c>
      <c r="B137" s="67" t="s">
        <v>648</v>
      </c>
      <c r="C137" s="68" t="s">
        <v>649</v>
      </c>
      <c r="D137" s="69" t="s">
        <v>6</v>
      </c>
      <c r="E137" s="70"/>
      <c r="F137" s="71"/>
      <c r="G137" s="72"/>
      <c r="H137" s="72"/>
      <c r="I137" s="72"/>
      <c r="J137" s="66" t="str">
        <f t="shared" si="2"/>
        <v/>
      </c>
    </row>
    <row r="138" spans="1:10" ht="17.100000000000001" customHeight="1" x14ac:dyDescent="0.2">
      <c r="A138" s="66">
        <v>31</v>
      </c>
      <c r="B138" s="67" t="s">
        <v>650</v>
      </c>
      <c r="C138" s="68" t="s">
        <v>651</v>
      </c>
      <c r="D138" s="69" t="s">
        <v>6</v>
      </c>
      <c r="E138" s="70"/>
      <c r="F138" s="84"/>
      <c r="G138" s="72"/>
      <c r="H138" s="72"/>
      <c r="I138" s="72"/>
      <c r="J138" s="66" t="str">
        <f t="shared" si="2"/>
        <v/>
      </c>
    </row>
    <row r="139" spans="1:10" ht="17.100000000000001" customHeight="1" x14ac:dyDescent="0.2">
      <c r="A139" s="66">
        <v>32</v>
      </c>
      <c r="B139" s="67" t="s">
        <v>652</v>
      </c>
      <c r="C139" s="68" t="s">
        <v>653</v>
      </c>
      <c r="D139" s="69" t="s">
        <v>6</v>
      </c>
      <c r="E139" s="70"/>
      <c r="F139" s="71"/>
      <c r="G139" s="72"/>
      <c r="H139" s="72"/>
      <c r="I139" s="72"/>
      <c r="J139" s="66" t="str">
        <f t="shared" si="2"/>
        <v/>
      </c>
    </row>
    <row r="140" spans="1:10" ht="17.100000000000001" customHeight="1" x14ac:dyDescent="0.2">
      <c r="A140" s="66">
        <v>33</v>
      </c>
      <c r="B140" s="67" t="s">
        <v>654</v>
      </c>
      <c r="C140" s="68" t="s">
        <v>655</v>
      </c>
      <c r="D140" s="69" t="s">
        <v>6</v>
      </c>
      <c r="E140" s="70"/>
      <c r="F140" s="88"/>
      <c r="G140" s="72"/>
      <c r="H140" s="72"/>
      <c r="I140" s="72"/>
      <c r="J140" s="66" t="str">
        <f t="shared" si="2"/>
        <v/>
      </c>
    </row>
    <row r="141" spans="1:10" ht="17.100000000000001" customHeight="1" x14ac:dyDescent="0.2">
      <c r="A141" s="66">
        <v>34</v>
      </c>
      <c r="B141" s="67" t="s">
        <v>656</v>
      </c>
      <c r="C141" s="68" t="s">
        <v>657</v>
      </c>
      <c r="D141" s="69">
        <v>1</v>
      </c>
      <c r="E141" s="70"/>
      <c r="F141" s="71"/>
      <c r="G141" s="72"/>
      <c r="H141" s="72"/>
      <c r="I141" s="72"/>
      <c r="J141" s="66" t="str">
        <f t="shared" si="2"/>
        <v/>
      </c>
    </row>
    <row r="142" spans="1:10" ht="17.100000000000001" customHeight="1" x14ac:dyDescent="0.2">
      <c r="A142" s="66">
        <v>35</v>
      </c>
      <c r="B142" s="67" t="s">
        <v>890</v>
      </c>
      <c r="C142" s="68" t="s">
        <v>878</v>
      </c>
      <c r="D142" s="69" t="s">
        <v>10</v>
      </c>
      <c r="E142" s="70"/>
      <c r="F142" s="71"/>
      <c r="G142" s="72"/>
      <c r="H142" s="72"/>
      <c r="I142" s="72"/>
      <c r="J142" s="66" t="str">
        <f t="shared" si="2"/>
        <v/>
      </c>
    </row>
    <row r="143" spans="1:10" ht="17.100000000000001" customHeight="1" x14ac:dyDescent="0.2">
      <c r="A143" s="66">
        <v>36</v>
      </c>
      <c r="B143" s="67" t="s">
        <v>891</v>
      </c>
      <c r="C143" s="95" t="s">
        <v>879</v>
      </c>
      <c r="D143" s="66" t="s">
        <v>10</v>
      </c>
      <c r="E143" s="70"/>
      <c r="F143" s="88"/>
      <c r="G143" s="72"/>
      <c r="H143" s="72"/>
      <c r="I143" s="72"/>
      <c r="J143" s="66" t="str">
        <f t="shared" si="2"/>
        <v/>
      </c>
    </row>
    <row r="144" spans="1:10" ht="17.100000000000001" customHeight="1" x14ac:dyDescent="0.2">
      <c r="A144" s="111" t="s">
        <v>435</v>
      </c>
      <c r="B144" s="111"/>
      <c r="C144" s="111"/>
      <c r="D144" s="111"/>
      <c r="E144" s="70"/>
      <c r="F144" s="72" t="str">
        <f>IFERROR(AVERAGE(F108:F143),"")</f>
        <v/>
      </c>
      <c r="G144" s="72" t="str">
        <f>IFERROR(AVERAGE(G108:G143),"")</f>
        <v/>
      </c>
      <c r="H144" s="72"/>
      <c r="I144" s="72"/>
      <c r="J144" s="87">
        <f>COUNTIF(J108:J143,"Tuntas")</f>
        <v>0</v>
      </c>
    </row>
    <row r="145" spans="1:10" x14ac:dyDescent="0.2">
      <c r="A145" s="27" t="s">
        <v>441</v>
      </c>
      <c r="B145" s="20"/>
      <c r="C145" s="61"/>
      <c r="D145" s="51"/>
      <c r="E145" s="30"/>
      <c r="F145" s="18"/>
    </row>
    <row r="146" spans="1:10" x14ac:dyDescent="0.2">
      <c r="A146" s="27" t="s">
        <v>442</v>
      </c>
      <c r="B146" s="21"/>
      <c r="C146" s="57" t="s">
        <v>7</v>
      </c>
      <c r="D146" s="48">
        <f>SUM(D108:D145)</f>
        <v>12</v>
      </c>
      <c r="E146" s="23"/>
      <c r="F146" s="14"/>
      <c r="G146" s="7" t="str">
        <f>G46</f>
        <v xml:space="preserve">Banjaran, </v>
      </c>
      <c r="H146" s="7"/>
      <c r="I146" s="7"/>
    </row>
    <row r="147" spans="1:10" x14ac:dyDescent="0.2">
      <c r="A147" s="34"/>
      <c r="B147" s="21"/>
      <c r="C147" s="57" t="s">
        <v>8</v>
      </c>
      <c r="D147" s="48">
        <f>COUNTIF(D108:D145,"p")</f>
        <v>24</v>
      </c>
      <c r="E147" s="23"/>
      <c r="F147" s="14"/>
      <c r="G147" s="7" t="s">
        <v>436</v>
      </c>
      <c r="H147" s="7"/>
      <c r="I147" s="7"/>
    </row>
    <row r="148" spans="1:10" x14ac:dyDescent="0.2">
      <c r="A148" s="34"/>
      <c r="B148" s="21"/>
      <c r="C148" s="58" t="s">
        <v>9</v>
      </c>
      <c r="D148" s="49">
        <f>SUM(D146:D147)</f>
        <v>36</v>
      </c>
      <c r="E148" s="28"/>
      <c r="F148" s="14"/>
    </row>
    <row r="149" spans="1:10" x14ac:dyDescent="0.2">
      <c r="A149" s="35"/>
      <c r="B149" s="21"/>
    </row>
    <row r="150" spans="1:10" x14ac:dyDescent="0.2">
      <c r="A150" s="35"/>
      <c r="B150" s="46"/>
      <c r="D150" s="52"/>
      <c r="E150" s="31"/>
      <c r="G150" s="24" t="s">
        <v>894</v>
      </c>
      <c r="H150" s="23"/>
      <c r="I150" s="23"/>
    </row>
    <row r="151" spans="1:10" x14ac:dyDescent="0.2">
      <c r="A151" s="1" t="s">
        <v>4</v>
      </c>
      <c r="B151" s="44"/>
    </row>
    <row r="152" spans="1:10" ht="15" x14ac:dyDescent="0.2">
      <c r="A152" s="3" t="s">
        <v>0</v>
      </c>
      <c r="B152" s="44"/>
      <c r="H152" s="23"/>
      <c r="I152" s="23"/>
    </row>
    <row r="153" spans="1:10" ht="15" x14ac:dyDescent="0.2">
      <c r="A153" s="1" t="s">
        <v>15</v>
      </c>
      <c r="B153" s="45"/>
      <c r="E153" s="25" t="s">
        <v>437</v>
      </c>
      <c r="F153" s="55" t="str">
        <f>IF($F$3=0,"",$F$3)</f>
        <v>PAI dan BUDI PEKERTI</v>
      </c>
      <c r="G153" s="26"/>
    </row>
    <row r="154" spans="1:10" x14ac:dyDescent="0.2">
      <c r="A154" s="1"/>
      <c r="B154" s="45"/>
    </row>
    <row r="155" spans="1:10" x14ac:dyDescent="0.2">
      <c r="A155" s="5"/>
      <c r="B155" s="58" t="s">
        <v>11</v>
      </c>
      <c r="C155" s="59" t="s">
        <v>658</v>
      </c>
      <c r="D155" s="11" t="s">
        <v>430</v>
      </c>
      <c r="E155" s="10" t="s">
        <v>874</v>
      </c>
      <c r="F155" s="14"/>
    </row>
    <row r="156" spans="1:10" ht="15" customHeight="1" x14ac:dyDescent="0.2">
      <c r="A156" s="113" t="s">
        <v>1</v>
      </c>
      <c r="B156" s="113"/>
      <c r="C156" s="113" t="s">
        <v>432</v>
      </c>
      <c r="D156" s="114" t="s">
        <v>5</v>
      </c>
      <c r="E156" s="115" t="s">
        <v>433</v>
      </c>
      <c r="F156" s="115" t="s">
        <v>445</v>
      </c>
      <c r="G156" s="115"/>
      <c r="H156" s="115" t="s">
        <v>431</v>
      </c>
      <c r="I156" s="115"/>
      <c r="J156" s="112" t="s">
        <v>444</v>
      </c>
    </row>
    <row r="157" spans="1:10" ht="15" customHeight="1" x14ac:dyDescent="0.2">
      <c r="A157" s="63" t="s">
        <v>3</v>
      </c>
      <c r="B157" s="97" t="s">
        <v>2</v>
      </c>
      <c r="C157" s="113"/>
      <c r="D157" s="114"/>
      <c r="E157" s="115"/>
      <c r="F157" s="65" t="s">
        <v>434</v>
      </c>
      <c r="G157" s="65" t="s">
        <v>443</v>
      </c>
      <c r="H157" s="65" t="s">
        <v>864</v>
      </c>
      <c r="I157" s="65" t="s">
        <v>865</v>
      </c>
      <c r="J157" s="112"/>
    </row>
    <row r="158" spans="1:10" ht="17.100000000000001" customHeight="1" x14ac:dyDescent="0.2">
      <c r="A158" s="66">
        <v>1</v>
      </c>
      <c r="B158" s="67" t="s">
        <v>659</v>
      </c>
      <c r="C158" s="68" t="s">
        <v>660</v>
      </c>
      <c r="D158" s="69">
        <v>1</v>
      </c>
      <c r="E158" s="70"/>
      <c r="F158" s="72"/>
      <c r="G158" s="72"/>
      <c r="H158" s="72"/>
      <c r="I158" s="72"/>
      <c r="J158" s="66" t="str">
        <f>IF(AND(F158=""),"",IF(AND(F158&gt;=70),"Tuntas","Tidak Tuntas"))</f>
        <v/>
      </c>
    </row>
    <row r="159" spans="1:10" ht="17.100000000000001" customHeight="1" x14ac:dyDescent="0.2">
      <c r="A159" s="66">
        <v>2</v>
      </c>
      <c r="B159" s="67" t="s">
        <v>661</v>
      </c>
      <c r="C159" s="68" t="s">
        <v>662</v>
      </c>
      <c r="D159" s="69">
        <v>1</v>
      </c>
      <c r="E159" s="83"/>
      <c r="F159" s="84"/>
      <c r="G159" s="72"/>
      <c r="H159" s="72"/>
      <c r="I159" s="72"/>
      <c r="J159" s="66" t="str">
        <f t="shared" ref="J159:J193" si="3">IF(AND(F159=""),"",IF(AND(F159&gt;=70),"Tuntas","Tidak Tuntas"))</f>
        <v/>
      </c>
    </row>
    <row r="160" spans="1:10" ht="17.100000000000001" customHeight="1" x14ac:dyDescent="0.2">
      <c r="A160" s="66">
        <v>3</v>
      </c>
      <c r="B160" s="67" t="s">
        <v>663</v>
      </c>
      <c r="C160" s="68" t="s">
        <v>664</v>
      </c>
      <c r="D160" s="69" t="s">
        <v>6</v>
      </c>
      <c r="E160" s="70"/>
      <c r="F160" s="84"/>
      <c r="G160" s="72"/>
      <c r="H160" s="72"/>
      <c r="I160" s="72"/>
      <c r="J160" s="66" t="str">
        <f t="shared" si="3"/>
        <v/>
      </c>
    </row>
    <row r="161" spans="1:10" ht="17.100000000000001" customHeight="1" x14ac:dyDescent="0.2">
      <c r="A161" s="66">
        <v>4</v>
      </c>
      <c r="B161" s="67" t="s">
        <v>665</v>
      </c>
      <c r="C161" s="68" t="s">
        <v>666</v>
      </c>
      <c r="D161" s="69">
        <v>1</v>
      </c>
      <c r="E161" s="70"/>
      <c r="F161" s="71"/>
      <c r="G161" s="72"/>
      <c r="H161" s="72"/>
      <c r="I161" s="72"/>
      <c r="J161" s="66" t="str">
        <f t="shared" si="3"/>
        <v/>
      </c>
    </row>
    <row r="162" spans="1:10" ht="17.100000000000001" customHeight="1" x14ac:dyDescent="0.2">
      <c r="A162" s="66">
        <v>5</v>
      </c>
      <c r="B162" s="67" t="s">
        <v>667</v>
      </c>
      <c r="C162" s="68" t="s">
        <v>668</v>
      </c>
      <c r="D162" s="69">
        <v>1</v>
      </c>
      <c r="E162" s="70"/>
      <c r="F162" s="71"/>
      <c r="G162" s="72"/>
      <c r="H162" s="72"/>
      <c r="I162" s="72"/>
      <c r="J162" s="66" t="str">
        <f t="shared" si="3"/>
        <v/>
      </c>
    </row>
    <row r="163" spans="1:10" ht="17.100000000000001" customHeight="1" x14ac:dyDescent="0.2">
      <c r="A163" s="66">
        <v>6</v>
      </c>
      <c r="B163" s="67" t="s">
        <v>669</v>
      </c>
      <c r="C163" s="68" t="s">
        <v>670</v>
      </c>
      <c r="D163" s="69">
        <v>1</v>
      </c>
      <c r="E163" s="70"/>
      <c r="F163" s="71"/>
      <c r="G163" s="72"/>
      <c r="H163" s="72"/>
      <c r="I163" s="72"/>
      <c r="J163" s="66" t="str">
        <f t="shared" si="3"/>
        <v/>
      </c>
    </row>
    <row r="164" spans="1:10" ht="17.100000000000001" customHeight="1" x14ac:dyDescent="0.2">
      <c r="A164" s="66">
        <v>7</v>
      </c>
      <c r="B164" s="67" t="s">
        <v>671</v>
      </c>
      <c r="C164" s="68" t="s">
        <v>672</v>
      </c>
      <c r="D164" s="69">
        <v>1</v>
      </c>
      <c r="E164" s="70"/>
      <c r="F164" s="71"/>
      <c r="G164" s="72"/>
      <c r="H164" s="72"/>
      <c r="I164" s="72"/>
      <c r="J164" s="66" t="str">
        <f t="shared" si="3"/>
        <v/>
      </c>
    </row>
    <row r="165" spans="1:10" ht="17.100000000000001" customHeight="1" x14ac:dyDescent="0.2">
      <c r="A165" s="66">
        <v>8</v>
      </c>
      <c r="B165" s="67" t="s">
        <v>673</v>
      </c>
      <c r="C165" s="68" t="s">
        <v>674</v>
      </c>
      <c r="D165" s="69" t="s">
        <v>6</v>
      </c>
      <c r="E165" s="70"/>
      <c r="F165" s="71"/>
      <c r="G165" s="72"/>
      <c r="H165" s="72"/>
      <c r="I165" s="72"/>
      <c r="J165" s="66" t="str">
        <f t="shared" si="3"/>
        <v/>
      </c>
    </row>
    <row r="166" spans="1:10" ht="17.100000000000001" customHeight="1" x14ac:dyDescent="0.2">
      <c r="A166" s="66">
        <v>9</v>
      </c>
      <c r="B166" s="67" t="s">
        <v>675</v>
      </c>
      <c r="C166" s="68" t="s">
        <v>676</v>
      </c>
      <c r="D166" s="69">
        <v>1</v>
      </c>
      <c r="E166" s="70"/>
      <c r="F166" s="71"/>
      <c r="G166" s="72"/>
      <c r="H166" s="72"/>
      <c r="I166" s="72"/>
      <c r="J166" s="66" t="str">
        <f t="shared" si="3"/>
        <v/>
      </c>
    </row>
    <row r="167" spans="1:10" ht="17.100000000000001" customHeight="1" x14ac:dyDescent="0.2">
      <c r="A167" s="66">
        <v>10</v>
      </c>
      <c r="B167" s="67" t="s">
        <v>677</v>
      </c>
      <c r="C167" s="68" t="s">
        <v>678</v>
      </c>
      <c r="D167" s="69" t="s">
        <v>6</v>
      </c>
      <c r="E167" s="70"/>
      <c r="F167" s="71"/>
      <c r="G167" s="72"/>
      <c r="H167" s="72"/>
      <c r="I167" s="72"/>
      <c r="J167" s="66" t="str">
        <f t="shared" si="3"/>
        <v/>
      </c>
    </row>
    <row r="168" spans="1:10" ht="17.100000000000001" customHeight="1" x14ac:dyDescent="0.2">
      <c r="A168" s="66">
        <v>11</v>
      </c>
      <c r="B168" s="67" t="s">
        <v>679</v>
      </c>
      <c r="C168" s="68" t="s">
        <v>680</v>
      </c>
      <c r="D168" s="69" t="s">
        <v>6</v>
      </c>
      <c r="E168" s="75"/>
      <c r="F168" s="71"/>
      <c r="G168" s="72"/>
      <c r="H168" s="72"/>
      <c r="I168" s="72"/>
      <c r="J168" s="66" t="str">
        <f t="shared" si="3"/>
        <v/>
      </c>
    </row>
    <row r="169" spans="1:10" ht="17.100000000000001" customHeight="1" x14ac:dyDescent="0.2">
      <c r="A169" s="66">
        <v>12</v>
      </c>
      <c r="B169" s="67" t="s">
        <v>681</v>
      </c>
      <c r="C169" s="81" t="s">
        <v>682</v>
      </c>
      <c r="D169" s="82">
        <v>1</v>
      </c>
      <c r="E169" s="70"/>
      <c r="F169" s="71"/>
      <c r="G169" s="72"/>
      <c r="H169" s="72"/>
      <c r="I169" s="72"/>
      <c r="J169" s="66" t="str">
        <f t="shared" si="3"/>
        <v/>
      </c>
    </row>
    <row r="170" spans="1:10" ht="17.100000000000001" customHeight="1" x14ac:dyDescent="0.2">
      <c r="A170" s="66">
        <v>13</v>
      </c>
      <c r="B170" s="67" t="s">
        <v>683</v>
      </c>
      <c r="C170" s="68" t="s">
        <v>684</v>
      </c>
      <c r="D170" s="69">
        <v>1</v>
      </c>
      <c r="E170" s="70"/>
      <c r="F170" s="71"/>
      <c r="G170" s="72"/>
      <c r="H170" s="72"/>
      <c r="I170" s="72"/>
      <c r="J170" s="66" t="str">
        <f t="shared" si="3"/>
        <v/>
      </c>
    </row>
    <row r="171" spans="1:10" ht="17.100000000000001" customHeight="1" x14ac:dyDescent="0.2">
      <c r="A171" s="66">
        <v>14</v>
      </c>
      <c r="B171" s="67" t="s">
        <v>685</v>
      </c>
      <c r="C171" s="68" t="s">
        <v>686</v>
      </c>
      <c r="D171" s="69">
        <v>1</v>
      </c>
      <c r="E171" s="70"/>
      <c r="F171" s="71"/>
      <c r="G171" s="72"/>
      <c r="H171" s="72"/>
      <c r="I171" s="72"/>
      <c r="J171" s="66" t="str">
        <f t="shared" si="3"/>
        <v/>
      </c>
    </row>
    <row r="172" spans="1:10" ht="17.100000000000001" customHeight="1" x14ac:dyDescent="0.2">
      <c r="A172" s="66">
        <v>15</v>
      </c>
      <c r="B172" s="67" t="s">
        <v>687</v>
      </c>
      <c r="C172" s="68" t="s">
        <v>688</v>
      </c>
      <c r="D172" s="69">
        <v>1</v>
      </c>
      <c r="E172" s="70"/>
      <c r="F172" s="84"/>
      <c r="G172" s="72"/>
      <c r="H172" s="72"/>
      <c r="I172" s="72"/>
      <c r="J172" s="66" t="str">
        <f t="shared" si="3"/>
        <v/>
      </c>
    </row>
    <row r="173" spans="1:10" ht="17.100000000000001" customHeight="1" x14ac:dyDescent="0.2">
      <c r="A173" s="66">
        <v>16</v>
      </c>
      <c r="B173" s="67" t="s">
        <v>689</v>
      </c>
      <c r="C173" s="68" t="s">
        <v>690</v>
      </c>
      <c r="D173" s="69" t="s">
        <v>6</v>
      </c>
      <c r="E173" s="70"/>
      <c r="F173" s="71"/>
      <c r="G173" s="72"/>
      <c r="H173" s="72"/>
      <c r="I173" s="72"/>
      <c r="J173" s="66" t="str">
        <f t="shared" si="3"/>
        <v/>
      </c>
    </row>
    <row r="174" spans="1:10" ht="17.100000000000001" customHeight="1" x14ac:dyDescent="0.2">
      <c r="A174" s="66">
        <v>17</v>
      </c>
      <c r="B174" s="67" t="s">
        <v>691</v>
      </c>
      <c r="C174" s="68" t="s">
        <v>692</v>
      </c>
      <c r="D174" s="69">
        <v>1</v>
      </c>
      <c r="E174" s="70"/>
      <c r="F174" s="84"/>
      <c r="G174" s="72"/>
      <c r="H174" s="72"/>
      <c r="I174" s="72"/>
      <c r="J174" s="66" t="str">
        <f t="shared" si="3"/>
        <v/>
      </c>
    </row>
    <row r="175" spans="1:10" ht="17.100000000000001" customHeight="1" x14ac:dyDescent="0.2">
      <c r="A175" s="66">
        <v>18</v>
      </c>
      <c r="B175" s="67" t="s">
        <v>693</v>
      </c>
      <c r="C175" s="68" t="s">
        <v>694</v>
      </c>
      <c r="D175" s="69" t="s">
        <v>6</v>
      </c>
      <c r="E175" s="70"/>
      <c r="F175" s="72"/>
      <c r="G175" s="72"/>
      <c r="H175" s="72"/>
      <c r="I175" s="72"/>
      <c r="J175" s="66" t="str">
        <f t="shared" si="3"/>
        <v/>
      </c>
    </row>
    <row r="176" spans="1:10" ht="17.100000000000001" customHeight="1" x14ac:dyDescent="0.2">
      <c r="A176" s="66">
        <v>19</v>
      </c>
      <c r="B176" s="67" t="s">
        <v>695</v>
      </c>
      <c r="C176" s="68" t="s">
        <v>696</v>
      </c>
      <c r="D176" s="69">
        <v>1</v>
      </c>
      <c r="E176" s="70"/>
      <c r="F176" s="71"/>
      <c r="G176" s="72"/>
      <c r="H176" s="72"/>
      <c r="I176" s="72"/>
      <c r="J176" s="66" t="str">
        <f t="shared" si="3"/>
        <v/>
      </c>
    </row>
    <row r="177" spans="1:10" ht="17.100000000000001" customHeight="1" x14ac:dyDescent="0.2">
      <c r="A177" s="66">
        <v>20</v>
      </c>
      <c r="B177" s="67" t="s">
        <v>697</v>
      </c>
      <c r="C177" s="68" t="s">
        <v>698</v>
      </c>
      <c r="D177" s="69" t="s">
        <v>6</v>
      </c>
      <c r="E177" s="70"/>
      <c r="F177" s="84"/>
      <c r="G177" s="72"/>
      <c r="H177" s="72"/>
      <c r="I177" s="72"/>
      <c r="J177" s="66" t="str">
        <f t="shared" si="3"/>
        <v/>
      </c>
    </row>
    <row r="178" spans="1:10" ht="17.100000000000001" customHeight="1" x14ac:dyDescent="0.2">
      <c r="A178" s="66">
        <v>21</v>
      </c>
      <c r="B178" s="67" t="s">
        <v>699</v>
      </c>
      <c r="C178" s="68" t="s">
        <v>700</v>
      </c>
      <c r="D178" s="69">
        <v>1</v>
      </c>
      <c r="E178" s="70"/>
      <c r="F178" s="84"/>
      <c r="G178" s="72"/>
      <c r="H178" s="72"/>
      <c r="I178" s="72"/>
      <c r="J178" s="66" t="str">
        <f t="shared" si="3"/>
        <v/>
      </c>
    </row>
    <row r="179" spans="1:10" ht="17.100000000000001" customHeight="1" x14ac:dyDescent="0.2">
      <c r="A179" s="66">
        <v>22</v>
      </c>
      <c r="B179" s="67" t="s">
        <v>701</v>
      </c>
      <c r="C179" s="68" t="s">
        <v>702</v>
      </c>
      <c r="D179" s="69" t="s">
        <v>6</v>
      </c>
      <c r="E179" s="70"/>
      <c r="F179" s="88"/>
      <c r="G179" s="72"/>
      <c r="H179" s="72"/>
      <c r="I179" s="72"/>
      <c r="J179" s="66" t="str">
        <f t="shared" si="3"/>
        <v/>
      </c>
    </row>
    <row r="180" spans="1:10" ht="17.100000000000001" customHeight="1" x14ac:dyDescent="0.2">
      <c r="A180" s="66">
        <v>23</v>
      </c>
      <c r="B180" s="67" t="s">
        <v>703</v>
      </c>
      <c r="C180" s="68" t="s">
        <v>704</v>
      </c>
      <c r="D180" s="69" t="s">
        <v>6</v>
      </c>
      <c r="E180" s="70"/>
      <c r="F180" s="84"/>
      <c r="G180" s="72"/>
      <c r="H180" s="72"/>
      <c r="I180" s="72"/>
      <c r="J180" s="66" t="str">
        <f t="shared" si="3"/>
        <v/>
      </c>
    </row>
    <row r="181" spans="1:10" ht="17.100000000000001" customHeight="1" x14ac:dyDescent="0.2">
      <c r="A181" s="66">
        <v>24</v>
      </c>
      <c r="B181" s="67" t="s">
        <v>705</v>
      </c>
      <c r="C181" s="68" t="s">
        <v>706</v>
      </c>
      <c r="D181" s="69" t="s">
        <v>6</v>
      </c>
      <c r="E181" s="70"/>
      <c r="F181" s="71"/>
      <c r="G181" s="72"/>
      <c r="H181" s="72"/>
      <c r="I181" s="72"/>
      <c r="J181" s="66" t="str">
        <f t="shared" si="3"/>
        <v/>
      </c>
    </row>
    <row r="182" spans="1:10" ht="17.100000000000001" customHeight="1" x14ac:dyDescent="0.2">
      <c r="A182" s="66">
        <v>25</v>
      </c>
      <c r="B182" s="67" t="s">
        <v>707</v>
      </c>
      <c r="C182" s="81" t="s">
        <v>708</v>
      </c>
      <c r="D182" s="82">
        <v>1</v>
      </c>
      <c r="E182" s="70"/>
      <c r="F182" s="71"/>
      <c r="G182" s="72"/>
      <c r="H182" s="72"/>
      <c r="I182" s="72"/>
      <c r="J182" s="66" t="str">
        <f t="shared" si="3"/>
        <v/>
      </c>
    </row>
    <row r="183" spans="1:10" ht="17.100000000000001" customHeight="1" x14ac:dyDescent="0.2">
      <c r="A183" s="66">
        <v>26</v>
      </c>
      <c r="B183" s="67" t="s">
        <v>709</v>
      </c>
      <c r="C183" s="68" t="s">
        <v>710</v>
      </c>
      <c r="D183" s="69">
        <v>1</v>
      </c>
      <c r="E183" s="70"/>
      <c r="F183" s="71"/>
      <c r="G183" s="72"/>
      <c r="H183" s="72"/>
      <c r="I183" s="72"/>
      <c r="J183" s="66" t="str">
        <f t="shared" si="3"/>
        <v/>
      </c>
    </row>
    <row r="184" spans="1:10" ht="17.100000000000001" customHeight="1" x14ac:dyDescent="0.2">
      <c r="A184" s="66">
        <v>27</v>
      </c>
      <c r="B184" s="67" t="s">
        <v>711</v>
      </c>
      <c r="C184" s="68" t="s">
        <v>712</v>
      </c>
      <c r="D184" s="69" t="s">
        <v>6</v>
      </c>
      <c r="E184" s="70"/>
      <c r="F184" s="71"/>
      <c r="G184" s="72"/>
      <c r="H184" s="72"/>
      <c r="I184" s="72"/>
      <c r="J184" s="66" t="str">
        <f t="shared" si="3"/>
        <v/>
      </c>
    </row>
    <row r="185" spans="1:10" ht="17.100000000000001" customHeight="1" x14ac:dyDescent="0.2">
      <c r="A185" s="66">
        <v>28</v>
      </c>
      <c r="B185" s="67" t="s">
        <v>713</v>
      </c>
      <c r="C185" s="68" t="s">
        <v>714</v>
      </c>
      <c r="D185" s="69" t="s">
        <v>6</v>
      </c>
      <c r="E185" s="70"/>
      <c r="F185" s="71"/>
      <c r="G185" s="72"/>
      <c r="H185" s="72"/>
      <c r="I185" s="72"/>
      <c r="J185" s="66" t="str">
        <f t="shared" si="3"/>
        <v/>
      </c>
    </row>
    <row r="186" spans="1:10" ht="17.100000000000001" customHeight="1" x14ac:dyDescent="0.2">
      <c r="A186" s="66">
        <v>29</v>
      </c>
      <c r="B186" s="67" t="s">
        <v>715</v>
      </c>
      <c r="C186" s="81" t="s">
        <v>716</v>
      </c>
      <c r="D186" s="82" t="s">
        <v>6</v>
      </c>
      <c r="E186" s="70"/>
      <c r="F186" s="71"/>
      <c r="G186" s="72"/>
      <c r="H186" s="72"/>
      <c r="I186" s="72"/>
      <c r="J186" s="66" t="str">
        <f t="shared" si="3"/>
        <v/>
      </c>
    </row>
    <row r="187" spans="1:10" ht="17.100000000000001" customHeight="1" x14ac:dyDescent="0.2">
      <c r="A187" s="66">
        <v>30</v>
      </c>
      <c r="B187" s="67" t="s">
        <v>717</v>
      </c>
      <c r="C187" s="68" t="s">
        <v>718</v>
      </c>
      <c r="D187" s="69" t="s">
        <v>6</v>
      </c>
      <c r="E187" s="70"/>
      <c r="F187" s="71"/>
      <c r="G187" s="72"/>
      <c r="H187" s="72"/>
      <c r="I187" s="72"/>
      <c r="J187" s="66" t="str">
        <f t="shared" si="3"/>
        <v/>
      </c>
    </row>
    <row r="188" spans="1:10" ht="17.100000000000001" customHeight="1" x14ac:dyDescent="0.2">
      <c r="A188" s="66">
        <v>31</v>
      </c>
      <c r="B188" s="67" t="s">
        <v>719</v>
      </c>
      <c r="C188" s="68" t="s">
        <v>720</v>
      </c>
      <c r="D188" s="69" t="s">
        <v>6</v>
      </c>
      <c r="E188" s="70"/>
      <c r="F188" s="71"/>
      <c r="G188" s="72"/>
      <c r="H188" s="72"/>
      <c r="I188" s="72"/>
      <c r="J188" s="66" t="str">
        <f t="shared" si="3"/>
        <v/>
      </c>
    </row>
    <row r="189" spans="1:10" ht="17.100000000000001" customHeight="1" x14ac:dyDescent="0.2">
      <c r="A189" s="66">
        <v>32</v>
      </c>
      <c r="B189" s="67" t="s">
        <v>721</v>
      </c>
      <c r="C189" s="68" t="s">
        <v>722</v>
      </c>
      <c r="D189" s="69" t="s">
        <v>6</v>
      </c>
      <c r="E189" s="70"/>
      <c r="F189" s="71"/>
      <c r="G189" s="72"/>
      <c r="H189" s="72"/>
      <c r="I189" s="72"/>
      <c r="J189" s="66" t="str">
        <f t="shared" si="3"/>
        <v/>
      </c>
    </row>
    <row r="190" spans="1:10" ht="17.100000000000001" customHeight="1" x14ac:dyDescent="0.2">
      <c r="A190" s="66">
        <v>33</v>
      </c>
      <c r="B190" s="67" t="s">
        <v>723</v>
      </c>
      <c r="C190" s="68" t="s">
        <v>724</v>
      </c>
      <c r="D190" s="69" t="s">
        <v>6</v>
      </c>
      <c r="E190" s="70"/>
      <c r="F190" s="71"/>
      <c r="G190" s="72"/>
      <c r="H190" s="72"/>
      <c r="I190" s="72"/>
      <c r="J190" s="66" t="str">
        <f t="shared" si="3"/>
        <v/>
      </c>
    </row>
    <row r="191" spans="1:10" ht="17.100000000000001" customHeight="1" x14ac:dyDescent="0.2">
      <c r="A191" s="66">
        <v>34</v>
      </c>
      <c r="B191" s="67" t="s">
        <v>725</v>
      </c>
      <c r="C191" s="68" t="s">
        <v>726</v>
      </c>
      <c r="D191" s="69" t="s">
        <v>6</v>
      </c>
      <c r="E191" s="70"/>
      <c r="F191" s="71"/>
      <c r="G191" s="72"/>
      <c r="H191" s="72"/>
      <c r="I191" s="72"/>
      <c r="J191" s="66" t="str">
        <f t="shared" si="3"/>
        <v/>
      </c>
    </row>
    <row r="192" spans="1:10" ht="17.100000000000001" customHeight="1" x14ac:dyDescent="0.2">
      <c r="A192" s="66">
        <v>35</v>
      </c>
      <c r="B192" s="67" t="s">
        <v>727</v>
      </c>
      <c r="C192" s="68" t="s">
        <v>728</v>
      </c>
      <c r="D192" s="69" t="s">
        <v>6</v>
      </c>
      <c r="E192" s="70"/>
      <c r="F192" s="71"/>
      <c r="G192" s="72"/>
      <c r="H192" s="72"/>
      <c r="I192" s="72"/>
      <c r="J192" s="66" t="str">
        <f t="shared" si="3"/>
        <v/>
      </c>
    </row>
    <row r="193" spans="1:10" ht="17.100000000000001" customHeight="1" x14ac:dyDescent="0.2">
      <c r="A193" s="66">
        <v>36</v>
      </c>
      <c r="B193" s="67"/>
      <c r="C193" s="68"/>
      <c r="D193" s="69"/>
      <c r="E193" s="70"/>
      <c r="F193" s="71"/>
      <c r="G193" s="72"/>
      <c r="H193" s="72"/>
      <c r="I193" s="72"/>
      <c r="J193" s="66" t="str">
        <f t="shared" si="3"/>
        <v/>
      </c>
    </row>
    <row r="194" spans="1:10" ht="17.100000000000001" customHeight="1" x14ac:dyDescent="0.2">
      <c r="A194" s="111" t="s">
        <v>435</v>
      </c>
      <c r="B194" s="111"/>
      <c r="C194" s="111"/>
      <c r="D194" s="111"/>
      <c r="E194" s="70"/>
      <c r="F194" s="72" t="str">
        <f>IFERROR(AVERAGE(F158:F193),"")</f>
        <v/>
      </c>
      <c r="G194" s="72" t="str">
        <f>IFERROR(AVERAGE(G158:G193),"")</f>
        <v/>
      </c>
      <c r="H194" s="72"/>
      <c r="I194" s="72"/>
      <c r="J194" s="87">
        <f>COUNTIF(J158:J193,"Tuntas")</f>
        <v>0</v>
      </c>
    </row>
    <row r="195" spans="1:10" x14ac:dyDescent="0.2">
      <c r="A195" s="27" t="s">
        <v>441</v>
      </c>
      <c r="B195" s="20"/>
      <c r="C195" s="62"/>
      <c r="D195" s="53"/>
      <c r="E195" s="32"/>
      <c r="F195" s="4"/>
      <c r="G195" s="23"/>
      <c r="H195" s="23"/>
      <c r="I195" s="23"/>
    </row>
    <row r="196" spans="1:10" x14ac:dyDescent="0.2">
      <c r="A196" s="27" t="s">
        <v>442</v>
      </c>
      <c r="B196" s="21"/>
      <c r="C196" s="57" t="s">
        <v>7</v>
      </c>
      <c r="D196" s="48">
        <f>SUM(D158:D195)</f>
        <v>16</v>
      </c>
      <c r="E196" s="23"/>
      <c r="F196" s="14"/>
      <c r="G196" s="7" t="str">
        <f>G46</f>
        <v xml:space="preserve">Banjaran, </v>
      </c>
      <c r="H196" s="7"/>
      <c r="I196" s="7"/>
    </row>
    <row r="197" spans="1:10" x14ac:dyDescent="0.2">
      <c r="B197" s="21"/>
      <c r="C197" s="57" t="s">
        <v>8</v>
      </c>
      <c r="D197" s="48">
        <f>COUNTIF(D158:D195,"p")</f>
        <v>19</v>
      </c>
      <c r="E197" s="23"/>
      <c r="F197" s="14"/>
      <c r="G197" s="7" t="s">
        <v>436</v>
      </c>
      <c r="H197" s="7"/>
      <c r="I197" s="7"/>
    </row>
    <row r="198" spans="1:10" x14ac:dyDescent="0.2">
      <c r="A198" s="34"/>
      <c r="B198" s="21"/>
      <c r="C198" s="58" t="s">
        <v>9</v>
      </c>
      <c r="D198" s="49">
        <f>SUM(D196:D197)</f>
        <v>35</v>
      </c>
      <c r="E198" s="28"/>
      <c r="F198" s="14"/>
    </row>
    <row r="199" spans="1:10" x14ac:dyDescent="0.2">
      <c r="A199" s="35"/>
      <c r="B199" s="21"/>
    </row>
    <row r="200" spans="1:10" x14ac:dyDescent="0.2">
      <c r="A200" s="35"/>
      <c r="B200" s="46"/>
      <c r="G200" s="24"/>
      <c r="H200" s="23"/>
      <c r="I200" s="23"/>
    </row>
    <row r="201" spans="1:10" x14ac:dyDescent="0.2">
      <c r="A201" s="1" t="s">
        <v>4</v>
      </c>
      <c r="B201" s="44"/>
    </row>
    <row r="202" spans="1:10" ht="15" x14ac:dyDescent="0.2">
      <c r="A202" s="3" t="s">
        <v>0</v>
      </c>
      <c r="B202" s="44"/>
      <c r="H202" s="23"/>
      <c r="I202" s="23"/>
    </row>
    <row r="203" spans="1:10" ht="15" x14ac:dyDescent="0.2">
      <c r="A203" s="1" t="s">
        <v>15</v>
      </c>
      <c r="B203" s="45"/>
      <c r="E203" s="25" t="s">
        <v>437</v>
      </c>
      <c r="F203" s="55" t="str">
        <f>IF($F$3=0,"",$F$3)</f>
        <v>PAI dan BUDI PEKERTI</v>
      </c>
      <c r="G203" s="26"/>
    </row>
    <row r="204" spans="1:10" x14ac:dyDescent="0.2">
      <c r="A204" s="1"/>
      <c r="B204" s="45"/>
      <c r="C204" s="59"/>
    </row>
    <row r="205" spans="1:10" x14ac:dyDescent="0.2">
      <c r="A205" s="5"/>
      <c r="B205" s="58" t="s">
        <v>11</v>
      </c>
      <c r="C205" s="59" t="s">
        <v>729</v>
      </c>
      <c r="D205" s="11" t="s">
        <v>430</v>
      </c>
      <c r="E205" s="10" t="s">
        <v>875</v>
      </c>
      <c r="F205" s="14"/>
    </row>
    <row r="206" spans="1:10" ht="15" customHeight="1" x14ac:dyDescent="0.2">
      <c r="A206" s="113" t="s">
        <v>1</v>
      </c>
      <c r="B206" s="113"/>
      <c r="C206" s="113" t="s">
        <v>432</v>
      </c>
      <c r="D206" s="114" t="s">
        <v>5</v>
      </c>
      <c r="E206" s="115" t="s">
        <v>433</v>
      </c>
      <c r="F206" s="115" t="s">
        <v>445</v>
      </c>
      <c r="G206" s="115"/>
      <c r="H206" s="115" t="s">
        <v>431</v>
      </c>
      <c r="I206" s="115"/>
      <c r="J206" s="112" t="s">
        <v>444</v>
      </c>
    </row>
    <row r="207" spans="1:10" ht="15" customHeight="1" x14ac:dyDescent="0.2">
      <c r="A207" s="63" t="s">
        <v>3</v>
      </c>
      <c r="B207" s="100" t="s">
        <v>2</v>
      </c>
      <c r="C207" s="113"/>
      <c r="D207" s="114"/>
      <c r="E207" s="115"/>
      <c r="F207" s="65" t="s">
        <v>434</v>
      </c>
      <c r="G207" s="65" t="s">
        <v>443</v>
      </c>
      <c r="H207" s="65" t="s">
        <v>864</v>
      </c>
      <c r="I207" s="65" t="s">
        <v>865</v>
      </c>
      <c r="J207" s="112"/>
    </row>
    <row r="208" spans="1:10" ht="17.100000000000001" customHeight="1" x14ac:dyDescent="0.2">
      <c r="A208" s="66">
        <v>1</v>
      </c>
      <c r="B208" s="67" t="s">
        <v>730</v>
      </c>
      <c r="C208" s="68" t="s">
        <v>731</v>
      </c>
      <c r="D208" s="69" t="s">
        <v>6</v>
      </c>
      <c r="E208" s="70"/>
      <c r="F208" s="71"/>
      <c r="G208" s="72"/>
      <c r="H208" s="72"/>
      <c r="I208" s="72"/>
      <c r="J208" s="66" t="str">
        <f>IF(AND(F208=""),"",IF(AND(F208&gt;=70),"Tuntas","Tidak Tuntas"))</f>
        <v/>
      </c>
    </row>
    <row r="209" spans="1:10" ht="17.100000000000001" customHeight="1" x14ac:dyDescent="0.2">
      <c r="A209" s="66">
        <v>2</v>
      </c>
      <c r="B209" s="67" t="s">
        <v>732</v>
      </c>
      <c r="C209" s="81" t="s">
        <v>733</v>
      </c>
      <c r="D209" s="82" t="s">
        <v>6</v>
      </c>
      <c r="E209" s="70"/>
      <c r="F209" s="71"/>
      <c r="G209" s="72"/>
      <c r="H209" s="72"/>
      <c r="I209" s="72"/>
      <c r="J209" s="66" t="str">
        <f t="shared" ref="J209:J243" si="4">IF(AND(F209=""),"",IF(AND(F209&gt;=70),"Tuntas","Tidak Tuntas"))</f>
        <v/>
      </c>
    </row>
    <row r="210" spans="1:10" ht="17.100000000000001" customHeight="1" x14ac:dyDescent="0.2">
      <c r="A210" s="66">
        <v>3</v>
      </c>
      <c r="B210" s="67" t="s">
        <v>734</v>
      </c>
      <c r="C210" s="68" t="s">
        <v>735</v>
      </c>
      <c r="D210" s="69">
        <v>1</v>
      </c>
      <c r="E210" s="70"/>
      <c r="F210" s="71"/>
      <c r="G210" s="72"/>
      <c r="H210" s="72"/>
      <c r="I210" s="72"/>
      <c r="J210" s="66" t="str">
        <f t="shared" si="4"/>
        <v/>
      </c>
    </row>
    <row r="211" spans="1:10" ht="17.100000000000001" customHeight="1" x14ac:dyDescent="0.2">
      <c r="A211" s="66">
        <v>4</v>
      </c>
      <c r="B211" s="67" t="s">
        <v>736</v>
      </c>
      <c r="C211" s="68" t="s">
        <v>867</v>
      </c>
      <c r="D211" s="69" t="s">
        <v>6</v>
      </c>
      <c r="E211" s="70"/>
      <c r="F211" s="84"/>
      <c r="G211" s="72"/>
      <c r="H211" s="72"/>
      <c r="I211" s="72"/>
      <c r="J211" s="66" t="str">
        <f t="shared" si="4"/>
        <v/>
      </c>
    </row>
    <row r="212" spans="1:10" ht="17.100000000000001" customHeight="1" x14ac:dyDescent="0.2">
      <c r="A212" s="66">
        <v>5</v>
      </c>
      <c r="B212" s="67" t="s">
        <v>737</v>
      </c>
      <c r="C212" s="68" t="s">
        <v>738</v>
      </c>
      <c r="D212" s="69">
        <v>1</v>
      </c>
      <c r="E212" s="70"/>
      <c r="F212" s="71"/>
      <c r="G212" s="72"/>
      <c r="H212" s="72"/>
      <c r="I212" s="72"/>
      <c r="J212" s="66" t="str">
        <f t="shared" si="4"/>
        <v/>
      </c>
    </row>
    <row r="213" spans="1:10" ht="17.100000000000001" customHeight="1" x14ac:dyDescent="0.2">
      <c r="A213" s="66">
        <v>6</v>
      </c>
      <c r="B213" s="67" t="s">
        <v>739</v>
      </c>
      <c r="C213" s="68" t="s">
        <v>740</v>
      </c>
      <c r="D213" s="69" t="s">
        <v>6</v>
      </c>
      <c r="E213" s="70"/>
      <c r="F213" s="71"/>
      <c r="G213" s="72"/>
      <c r="H213" s="72"/>
      <c r="I213" s="72"/>
      <c r="J213" s="66" t="str">
        <f t="shared" si="4"/>
        <v/>
      </c>
    </row>
    <row r="214" spans="1:10" ht="17.100000000000001" customHeight="1" x14ac:dyDescent="0.2">
      <c r="A214" s="66">
        <v>7</v>
      </c>
      <c r="B214" s="67" t="s">
        <v>741</v>
      </c>
      <c r="C214" s="68" t="s">
        <v>742</v>
      </c>
      <c r="D214" s="69">
        <v>1</v>
      </c>
      <c r="E214" s="94"/>
      <c r="F214" s="71"/>
      <c r="G214" s="72"/>
      <c r="H214" s="72"/>
      <c r="I214" s="72"/>
      <c r="J214" s="66" t="str">
        <f t="shared" si="4"/>
        <v/>
      </c>
    </row>
    <row r="215" spans="1:10" ht="17.100000000000001" customHeight="1" x14ac:dyDescent="0.2">
      <c r="A215" s="66">
        <v>8</v>
      </c>
      <c r="B215" s="67" t="s">
        <v>743</v>
      </c>
      <c r="C215" s="101" t="s">
        <v>744</v>
      </c>
      <c r="D215" s="102" t="s">
        <v>6</v>
      </c>
      <c r="E215" s="70"/>
      <c r="F215" s="84"/>
      <c r="G215" s="72"/>
      <c r="H215" s="72"/>
      <c r="I215" s="72"/>
      <c r="J215" s="66" t="str">
        <f t="shared" si="4"/>
        <v/>
      </c>
    </row>
    <row r="216" spans="1:10" ht="17.100000000000001" customHeight="1" x14ac:dyDescent="0.2">
      <c r="A216" s="66">
        <v>9</v>
      </c>
      <c r="B216" s="67" t="s">
        <v>745</v>
      </c>
      <c r="C216" s="68" t="s">
        <v>746</v>
      </c>
      <c r="D216" s="69">
        <v>1</v>
      </c>
      <c r="E216" s="70"/>
      <c r="F216" s="71"/>
      <c r="G216" s="72"/>
      <c r="H216" s="72"/>
      <c r="I216" s="72"/>
      <c r="J216" s="66" t="str">
        <f t="shared" si="4"/>
        <v/>
      </c>
    </row>
    <row r="217" spans="1:10" ht="17.100000000000001" customHeight="1" x14ac:dyDescent="0.2">
      <c r="A217" s="66">
        <v>10</v>
      </c>
      <c r="B217" s="67" t="s">
        <v>747</v>
      </c>
      <c r="C217" s="68" t="s">
        <v>748</v>
      </c>
      <c r="D217" s="69">
        <v>1</v>
      </c>
      <c r="E217" s="70"/>
      <c r="F217" s="71"/>
      <c r="G217" s="72"/>
      <c r="H217" s="72"/>
      <c r="I217" s="72"/>
      <c r="J217" s="66" t="str">
        <f t="shared" si="4"/>
        <v/>
      </c>
    </row>
    <row r="218" spans="1:10" ht="17.100000000000001" customHeight="1" x14ac:dyDescent="0.2">
      <c r="A218" s="66">
        <v>11</v>
      </c>
      <c r="B218" s="67" t="s">
        <v>749</v>
      </c>
      <c r="C218" s="68" t="s">
        <v>750</v>
      </c>
      <c r="D218" s="69" t="s">
        <v>6</v>
      </c>
      <c r="E218" s="70"/>
      <c r="F218" s="71"/>
      <c r="G218" s="72"/>
      <c r="H218" s="72"/>
      <c r="I218" s="72"/>
      <c r="J218" s="66" t="str">
        <f t="shared" si="4"/>
        <v/>
      </c>
    </row>
    <row r="219" spans="1:10" ht="17.100000000000001" customHeight="1" x14ac:dyDescent="0.2">
      <c r="A219" s="66">
        <v>12</v>
      </c>
      <c r="B219" s="67" t="s">
        <v>751</v>
      </c>
      <c r="C219" s="68" t="s">
        <v>752</v>
      </c>
      <c r="D219" s="69" t="s">
        <v>6</v>
      </c>
      <c r="E219" s="70"/>
      <c r="F219" s="71"/>
      <c r="G219" s="72"/>
      <c r="H219" s="72"/>
      <c r="I219" s="72"/>
      <c r="J219" s="66" t="str">
        <f t="shared" si="4"/>
        <v/>
      </c>
    </row>
    <row r="220" spans="1:10" ht="17.100000000000001" customHeight="1" x14ac:dyDescent="0.2">
      <c r="A220" s="66">
        <v>13</v>
      </c>
      <c r="B220" s="67" t="s">
        <v>753</v>
      </c>
      <c r="C220" s="68" t="s">
        <v>754</v>
      </c>
      <c r="D220" s="69" t="s">
        <v>6</v>
      </c>
      <c r="E220" s="70"/>
      <c r="F220" s="84"/>
      <c r="G220" s="72"/>
      <c r="H220" s="72"/>
      <c r="I220" s="72"/>
      <c r="J220" s="66" t="str">
        <f t="shared" si="4"/>
        <v/>
      </c>
    </row>
    <row r="221" spans="1:10" ht="17.100000000000001" customHeight="1" x14ac:dyDescent="0.2">
      <c r="A221" s="66">
        <v>14</v>
      </c>
      <c r="B221" s="67" t="s">
        <v>755</v>
      </c>
      <c r="C221" s="73" t="s">
        <v>756</v>
      </c>
      <c r="D221" s="74">
        <v>1</v>
      </c>
      <c r="E221" s="70"/>
      <c r="F221" s="71"/>
      <c r="G221" s="72"/>
      <c r="H221" s="72"/>
      <c r="I221" s="72"/>
      <c r="J221" s="66" t="str">
        <f t="shared" si="4"/>
        <v/>
      </c>
    </row>
    <row r="222" spans="1:10" ht="17.100000000000001" customHeight="1" x14ac:dyDescent="0.2">
      <c r="A222" s="66">
        <v>15</v>
      </c>
      <c r="B222" s="67" t="s">
        <v>757</v>
      </c>
      <c r="C222" s="73" t="s">
        <v>758</v>
      </c>
      <c r="D222" s="103">
        <v>1</v>
      </c>
      <c r="E222" s="70"/>
      <c r="F222" s="71"/>
      <c r="G222" s="72"/>
      <c r="H222" s="72"/>
      <c r="I222" s="72"/>
      <c r="J222" s="66" t="str">
        <f t="shared" si="4"/>
        <v/>
      </c>
    </row>
    <row r="223" spans="1:10" ht="17.100000000000001" customHeight="1" x14ac:dyDescent="0.2">
      <c r="A223" s="66">
        <v>16</v>
      </c>
      <c r="B223" s="67" t="s">
        <v>880</v>
      </c>
      <c r="C223" s="68" t="s">
        <v>868</v>
      </c>
      <c r="D223" s="69" t="s">
        <v>6</v>
      </c>
      <c r="E223" s="70"/>
      <c r="F223" s="71"/>
      <c r="G223" s="72"/>
      <c r="H223" s="72"/>
      <c r="I223" s="72"/>
      <c r="J223" s="66" t="str">
        <f t="shared" si="4"/>
        <v/>
      </c>
    </row>
    <row r="224" spans="1:10" ht="17.100000000000001" customHeight="1" x14ac:dyDescent="0.2">
      <c r="A224" s="66">
        <v>17</v>
      </c>
      <c r="B224" s="67" t="s">
        <v>759</v>
      </c>
      <c r="C224" s="68" t="s">
        <v>760</v>
      </c>
      <c r="D224" s="69" t="s">
        <v>6</v>
      </c>
      <c r="E224" s="70"/>
      <c r="F224" s="71"/>
      <c r="G224" s="72"/>
      <c r="H224" s="72"/>
      <c r="I224" s="72"/>
      <c r="J224" s="66" t="str">
        <f t="shared" si="4"/>
        <v/>
      </c>
    </row>
    <row r="225" spans="1:10" ht="17.100000000000001" customHeight="1" x14ac:dyDescent="0.2">
      <c r="A225" s="66">
        <v>18</v>
      </c>
      <c r="B225" s="67" t="s">
        <v>761</v>
      </c>
      <c r="C225" s="68" t="s">
        <v>762</v>
      </c>
      <c r="D225" s="69" t="s">
        <v>6</v>
      </c>
      <c r="E225" s="70"/>
      <c r="F225" s="71"/>
      <c r="G225" s="72"/>
      <c r="H225" s="72"/>
      <c r="I225" s="72"/>
      <c r="J225" s="66" t="str">
        <f t="shared" si="4"/>
        <v/>
      </c>
    </row>
    <row r="226" spans="1:10" ht="17.100000000000001" customHeight="1" x14ac:dyDescent="0.2">
      <c r="A226" s="66">
        <v>19</v>
      </c>
      <c r="B226" s="67" t="s">
        <v>763</v>
      </c>
      <c r="C226" s="68" t="s">
        <v>764</v>
      </c>
      <c r="D226" s="69" t="s">
        <v>10</v>
      </c>
      <c r="E226" s="70"/>
      <c r="F226" s="71"/>
      <c r="G226" s="72"/>
      <c r="H226" s="72"/>
      <c r="I226" s="72"/>
      <c r="J226" s="66" t="str">
        <f t="shared" si="4"/>
        <v/>
      </c>
    </row>
    <row r="227" spans="1:10" ht="17.100000000000001" customHeight="1" x14ac:dyDescent="0.2">
      <c r="A227" s="66">
        <v>20</v>
      </c>
      <c r="B227" s="67" t="s">
        <v>765</v>
      </c>
      <c r="C227" s="68" t="s">
        <v>766</v>
      </c>
      <c r="D227" s="69" t="s">
        <v>6</v>
      </c>
      <c r="E227" s="70"/>
      <c r="F227" s="71"/>
      <c r="G227" s="72"/>
      <c r="H227" s="72"/>
      <c r="I227" s="72"/>
      <c r="J227" s="66" t="str">
        <f t="shared" si="4"/>
        <v/>
      </c>
    </row>
    <row r="228" spans="1:10" ht="17.100000000000001" customHeight="1" x14ac:dyDescent="0.2">
      <c r="A228" s="66">
        <v>21</v>
      </c>
      <c r="B228" s="67" t="s">
        <v>767</v>
      </c>
      <c r="C228" s="68" t="s">
        <v>768</v>
      </c>
      <c r="D228" s="69" t="s">
        <v>6</v>
      </c>
      <c r="E228" s="70"/>
      <c r="F228" s="71"/>
      <c r="G228" s="72"/>
      <c r="H228" s="72"/>
      <c r="I228" s="72"/>
      <c r="J228" s="66" t="str">
        <f t="shared" si="4"/>
        <v/>
      </c>
    </row>
    <row r="229" spans="1:10" ht="17.100000000000001" customHeight="1" x14ac:dyDescent="0.2">
      <c r="A229" s="66">
        <v>22</v>
      </c>
      <c r="B229" s="67" t="s">
        <v>769</v>
      </c>
      <c r="C229" s="68" t="s">
        <v>770</v>
      </c>
      <c r="D229" s="69" t="s">
        <v>6</v>
      </c>
      <c r="E229" s="70"/>
      <c r="F229" s="71"/>
      <c r="G229" s="72"/>
      <c r="H229" s="72"/>
      <c r="I229" s="72"/>
      <c r="J229" s="66" t="str">
        <f t="shared" si="4"/>
        <v/>
      </c>
    </row>
    <row r="230" spans="1:10" ht="17.100000000000001" customHeight="1" x14ac:dyDescent="0.2">
      <c r="A230" s="66">
        <v>23</v>
      </c>
      <c r="B230" s="67" t="s">
        <v>771</v>
      </c>
      <c r="C230" s="68" t="s">
        <v>772</v>
      </c>
      <c r="D230" s="69" t="s">
        <v>6</v>
      </c>
      <c r="E230" s="70"/>
      <c r="F230" s="71"/>
      <c r="G230" s="72"/>
      <c r="H230" s="72"/>
      <c r="I230" s="72"/>
      <c r="J230" s="66" t="str">
        <f t="shared" si="4"/>
        <v/>
      </c>
    </row>
    <row r="231" spans="1:10" ht="17.100000000000001" customHeight="1" x14ac:dyDescent="0.2">
      <c r="A231" s="66">
        <v>24</v>
      </c>
      <c r="B231" s="67" t="s">
        <v>773</v>
      </c>
      <c r="C231" s="91" t="s">
        <v>774</v>
      </c>
      <c r="D231" s="85" t="s">
        <v>6</v>
      </c>
      <c r="E231" s="70"/>
      <c r="F231" s="71"/>
      <c r="G231" s="72"/>
      <c r="H231" s="72"/>
      <c r="I231" s="72"/>
      <c r="J231" s="66" t="str">
        <f t="shared" si="4"/>
        <v/>
      </c>
    </row>
    <row r="232" spans="1:10" ht="17.100000000000001" customHeight="1" x14ac:dyDescent="0.2">
      <c r="A232" s="66">
        <v>25</v>
      </c>
      <c r="B232" s="67" t="s">
        <v>775</v>
      </c>
      <c r="C232" s="68" t="s">
        <v>776</v>
      </c>
      <c r="D232" s="69">
        <v>1</v>
      </c>
      <c r="E232" s="83"/>
      <c r="F232" s="71"/>
      <c r="G232" s="72"/>
      <c r="H232" s="72"/>
      <c r="I232" s="72"/>
      <c r="J232" s="66" t="str">
        <f t="shared" si="4"/>
        <v/>
      </c>
    </row>
    <row r="233" spans="1:10" ht="17.100000000000001" customHeight="1" x14ac:dyDescent="0.2">
      <c r="A233" s="66">
        <v>26</v>
      </c>
      <c r="B233" s="67" t="s">
        <v>777</v>
      </c>
      <c r="C233" s="68" t="s">
        <v>778</v>
      </c>
      <c r="D233" s="69">
        <v>1</v>
      </c>
      <c r="E233" s="70"/>
      <c r="F233" s="71"/>
      <c r="G233" s="72"/>
      <c r="H233" s="72"/>
      <c r="I233" s="72"/>
      <c r="J233" s="66" t="str">
        <f t="shared" si="4"/>
        <v/>
      </c>
    </row>
    <row r="234" spans="1:10" ht="17.100000000000001" customHeight="1" x14ac:dyDescent="0.2">
      <c r="A234" s="66">
        <v>27</v>
      </c>
      <c r="B234" s="67" t="s">
        <v>779</v>
      </c>
      <c r="C234" s="68" t="s">
        <v>780</v>
      </c>
      <c r="D234" s="69" t="s">
        <v>6</v>
      </c>
      <c r="E234" s="70"/>
      <c r="F234" s="71"/>
      <c r="G234" s="72"/>
      <c r="H234" s="72"/>
      <c r="I234" s="72"/>
      <c r="J234" s="66" t="str">
        <f t="shared" si="4"/>
        <v/>
      </c>
    </row>
    <row r="235" spans="1:10" ht="17.100000000000001" customHeight="1" x14ac:dyDescent="0.2">
      <c r="A235" s="66">
        <v>28</v>
      </c>
      <c r="B235" s="67" t="s">
        <v>781</v>
      </c>
      <c r="C235" s="68" t="s">
        <v>782</v>
      </c>
      <c r="D235" s="69" t="s">
        <v>6</v>
      </c>
      <c r="E235" s="70"/>
      <c r="F235" s="88"/>
      <c r="G235" s="72"/>
      <c r="H235" s="72"/>
      <c r="I235" s="72"/>
      <c r="J235" s="66" t="str">
        <f t="shared" si="4"/>
        <v/>
      </c>
    </row>
    <row r="236" spans="1:10" ht="17.100000000000001" customHeight="1" x14ac:dyDescent="0.2">
      <c r="A236" s="66">
        <v>29</v>
      </c>
      <c r="B236" s="67" t="s">
        <v>783</v>
      </c>
      <c r="C236" s="68" t="s">
        <v>784</v>
      </c>
      <c r="D236" s="69" t="s">
        <v>6</v>
      </c>
      <c r="E236" s="70"/>
      <c r="F236" s="84"/>
      <c r="G236" s="72"/>
      <c r="H236" s="72"/>
      <c r="I236" s="72"/>
      <c r="J236" s="66" t="str">
        <f t="shared" si="4"/>
        <v/>
      </c>
    </row>
    <row r="237" spans="1:10" ht="17.100000000000001" customHeight="1" x14ac:dyDescent="0.2">
      <c r="A237" s="66">
        <v>30</v>
      </c>
      <c r="B237" s="67" t="s">
        <v>785</v>
      </c>
      <c r="C237" s="68" t="s">
        <v>786</v>
      </c>
      <c r="D237" s="69">
        <v>1</v>
      </c>
      <c r="E237" s="70"/>
      <c r="F237" s="71"/>
      <c r="G237" s="72"/>
      <c r="H237" s="72"/>
      <c r="I237" s="72"/>
      <c r="J237" s="66" t="str">
        <f t="shared" si="4"/>
        <v/>
      </c>
    </row>
    <row r="238" spans="1:10" ht="17.100000000000001" customHeight="1" x14ac:dyDescent="0.2">
      <c r="A238" s="66">
        <v>31</v>
      </c>
      <c r="B238" s="67" t="s">
        <v>787</v>
      </c>
      <c r="C238" s="68" t="s">
        <v>869</v>
      </c>
      <c r="D238" s="69" t="s">
        <v>6</v>
      </c>
      <c r="E238" s="70"/>
      <c r="F238" s="71"/>
      <c r="G238" s="72"/>
      <c r="H238" s="72"/>
      <c r="I238" s="72"/>
      <c r="J238" s="66" t="str">
        <f t="shared" si="4"/>
        <v/>
      </c>
    </row>
    <row r="239" spans="1:10" ht="17.100000000000001" customHeight="1" x14ac:dyDescent="0.2">
      <c r="A239" s="66">
        <v>32</v>
      </c>
      <c r="B239" s="67" t="s">
        <v>788</v>
      </c>
      <c r="C239" s="73" t="s">
        <v>789</v>
      </c>
      <c r="D239" s="74" t="s">
        <v>6</v>
      </c>
      <c r="E239" s="70"/>
      <c r="F239" s="71"/>
      <c r="G239" s="72"/>
      <c r="H239" s="72"/>
      <c r="I239" s="72"/>
      <c r="J239" s="66" t="str">
        <f t="shared" si="4"/>
        <v/>
      </c>
    </row>
    <row r="240" spans="1:10" ht="17.100000000000001" customHeight="1" x14ac:dyDescent="0.2">
      <c r="A240" s="66">
        <v>33</v>
      </c>
      <c r="B240" s="67" t="s">
        <v>790</v>
      </c>
      <c r="C240" s="68" t="s">
        <v>791</v>
      </c>
      <c r="D240" s="69" t="s">
        <v>6</v>
      </c>
      <c r="E240" s="70"/>
      <c r="F240" s="71"/>
      <c r="G240" s="72"/>
      <c r="H240" s="72"/>
      <c r="I240" s="72"/>
      <c r="J240" s="66" t="str">
        <f t="shared" si="4"/>
        <v/>
      </c>
    </row>
    <row r="241" spans="1:10" ht="17.100000000000001" customHeight="1" x14ac:dyDescent="0.2">
      <c r="A241" s="66">
        <v>34</v>
      </c>
      <c r="B241" s="67"/>
      <c r="C241" s="73"/>
      <c r="D241" s="74"/>
      <c r="E241" s="70"/>
      <c r="F241" s="84"/>
      <c r="G241" s="72"/>
      <c r="H241" s="72"/>
      <c r="I241" s="72"/>
      <c r="J241" s="66" t="str">
        <f t="shared" si="4"/>
        <v/>
      </c>
    </row>
    <row r="242" spans="1:10" ht="17.100000000000001" customHeight="1" x14ac:dyDescent="0.2">
      <c r="A242" s="66">
        <v>35</v>
      </c>
      <c r="B242" s="67"/>
      <c r="C242" s="68"/>
      <c r="D242" s="69"/>
      <c r="E242" s="70"/>
      <c r="F242" s="84"/>
      <c r="G242" s="72"/>
      <c r="H242" s="72"/>
      <c r="I242" s="72"/>
      <c r="J242" s="66" t="str">
        <f t="shared" si="4"/>
        <v/>
      </c>
    </row>
    <row r="243" spans="1:10" ht="17.100000000000001" customHeight="1" x14ac:dyDescent="0.2">
      <c r="A243" s="66">
        <v>36</v>
      </c>
      <c r="B243" s="67"/>
      <c r="C243" s="68"/>
      <c r="D243" s="69"/>
      <c r="E243" s="70"/>
      <c r="F243" s="71"/>
      <c r="G243" s="72"/>
      <c r="H243" s="72"/>
      <c r="I243" s="72"/>
      <c r="J243" s="66" t="str">
        <f t="shared" si="4"/>
        <v/>
      </c>
    </row>
    <row r="244" spans="1:10" ht="17.100000000000001" customHeight="1" x14ac:dyDescent="0.2">
      <c r="A244" s="111" t="s">
        <v>435</v>
      </c>
      <c r="B244" s="111"/>
      <c r="C244" s="111"/>
      <c r="D244" s="111"/>
      <c r="E244" s="70"/>
      <c r="F244" s="72" t="str">
        <f>IFERROR(AVERAGE(F208:F243),"")</f>
        <v/>
      </c>
      <c r="G244" s="72" t="str">
        <f>IFERROR(AVERAGE(G208:G243),"")</f>
        <v/>
      </c>
      <c r="H244" s="72"/>
      <c r="I244" s="72"/>
      <c r="J244" s="87">
        <f>COUNTIF(J208:J243,"Tuntas")</f>
        <v>0</v>
      </c>
    </row>
    <row r="245" spans="1:10" x14ac:dyDescent="0.2">
      <c r="A245" s="27" t="s">
        <v>441</v>
      </c>
      <c r="C245" s="6"/>
      <c r="D245" s="47"/>
      <c r="E245" s="23"/>
      <c r="F245" s="14"/>
    </row>
    <row r="246" spans="1:10" x14ac:dyDescent="0.2">
      <c r="A246" s="27" t="s">
        <v>442</v>
      </c>
      <c r="C246" s="57" t="s">
        <v>7</v>
      </c>
      <c r="D246" s="48">
        <f>SUM(D208:D244)</f>
        <v>10</v>
      </c>
      <c r="E246" s="23"/>
      <c r="F246" s="14"/>
      <c r="G246" s="7" t="str">
        <f>G46</f>
        <v xml:space="preserve">Banjaran, </v>
      </c>
      <c r="H246" s="7"/>
      <c r="I246" s="7"/>
    </row>
    <row r="247" spans="1:10" x14ac:dyDescent="0.2">
      <c r="A247" s="54"/>
      <c r="B247" s="21"/>
      <c r="C247" s="57" t="s">
        <v>8</v>
      </c>
      <c r="D247" s="48">
        <f>COUNTIF(D208:D244,"p")</f>
        <v>23</v>
      </c>
      <c r="E247" s="28"/>
      <c r="F247" s="14"/>
      <c r="G247" s="7" t="s">
        <v>436</v>
      </c>
      <c r="H247" s="7"/>
      <c r="I247" s="7"/>
    </row>
    <row r="248" spans="1:10" x14ac:dyDescent="0.2">
      <c r="A248" s="54"/>
      <c r="B248" s="21"/>
      <c r="C248" s="58" t="s">
        <v>9</v>
      </c>
      <c r="D248" s="49">
        <f>SUM(D246:D247)</f>
        <v>33</v>
      </c>
      <c r="E248" s="23"/>
      <c r="F248" s="14"/>
    </row>
    <row r="249" spans="1:10" x14ac:dyDescent="0.2">
      <c r="A249" s="35"/>
      <c r="B249" s="21"/>
    </row>
    <row r="250" spans="1:10" x14ac:dyDescent="0.2">
      <c r="A250" s="35"/>
      <c r="B250" s="46"/>
      <c r="G250" s="24"/>
      <c r="H250" s="23"/>
      <c r="I250" s="23"/>
    </row>
    <row r="251" spans="1:10" x14ac:dyDescent="0.2">
      <c r="A251" s="1" t="s">
        <v>4</v>
      </c>
      <c r="B251" s="44"/>
    </row>
    <row r="252" spans="1:10" ht="15" x14ac:dyDescent="0.2">
      <c r="A252" s="3" t="s">
        <v>0</v>
      </c>
      <c r="B252" s="44"/>
      <c r="H252" s="23"/>
      <c r="I252" s="23"/>
    </row>
    <row r="253" spans="1:10" ht="15" x14ac:dyDescent="0.2">
      <c r="A253" s="1" t="s">
        <v>15</v>
      </c>
      <c r="B253" s="45"/>
      <c r="C253" s="59"/>
      <c r="E253" s="25" t="s">
        <v>437</v>
      </c>
      <c r="F253" s="55" t="str">
        <f>IF($F$3=0,"",$F$3)</f>
        <v>PAI dan BUDI PEKERTI</v>
      </c>
      <c r="G253" s="26"/>
    </row>
    <row r="254" spans="1:10" x14ac:dyDescent="0.2">
      <c r="A254" s="1"/>
      <c r="B254" s="45"/>
    </row>
    <row r="255" spans="1:10" x14ac:dyDescent="0.2">
      <c r="A255" s="5"/>
      <c r="B255" s="58" t="s">
        <v>11</v>
      </c>
      <c r="C255" s="59" t="s">
        <v>792</v>
      </c>
      <c r="D255" s="11" t="s">
        <v>430</v>
      </c>
      <c r="E255" s="10" t="s">
        <v>876</v>
      </c>
      <c r="F255" s="14"/>
    </row>
    <row r="256" spans="1:10" ht="15" customHeight="1" x14ac:dyDescent="0.2">
      <c r="A256" s="113" t="s">
        <v>1</v>
      </c>
      <c r="B256" s="113"/>
      <c r="C256" s="113" t="s">
        <v>432</v>
      </c>
      <c r="D256" s="114" t="s">
        <v>5</v>
      </c>
      <c r="E256" s="115" t="s">
        <v>433</v>
      </c>
      <c r="F256" s="115" t="s">
        <v>445</v>
      </c>
      <c r="G256" s="115"/>
      <c r="H256" s="115" t="s">
        <v>431</v>
      </c>
      <c r="I256" s="115"/>
      <c r="J256" s="112" t="s">
        <v>444</v>
      </c>
    </row>
    <row r="257" spans="1:10" ht="15" customHeight="1" x14ac:dyDescent="0.2">
      <c r="A257" s="63" t="s">
        <v>3</v>
      </c>
      <c r="B257" s="97" t="s">
        <v>2</v>
      </c>
      <c r="C257" s="113"/>
      <c r="D257" s="114"/>
      <c r="E257" s="115"/>
      <c r="F257" s="65" t="s">
        <v>434</v>
      </c>
      <c r="G257" s="65" t="s">
        <v>443</v>
      </c>
      <c r="H257" s="65" t="s">
        <v>864</v>
      </c>
      <c r="I257" s="65" t="s">
        <v>865</v>
      </c>
      <c r="J257" s="112"/>
    </row>
    <row r="258" spans="1:10" ht="17.100000000000001" customHeight="1" x14ac:dyDescent="0.2">
      <c r="A258" s="66">
        <v>1</v>
      </c>
      <c r="B258" s="67" t="s">
        <v>793</v>
      </c>
      <c r="C258" s="73" t="s">
        <v>794</v>
      </c>
      <c r="D258" s="74">
        <v>1</v>
      </c>
      <c r="E258" s="70"/>
      <c r="F258" s="71"/>
      <c r="G258" s="72"/>
      <c r="H258" s="72"/>
      <c r="I258" s="72"/>
      <c r="J258" s="66" t="str">
        <f>IF(AND(F258=""),"",IF(AND(F258&gt;=70),"Tuntas","Tidak Tuntas"))</f>
        <v/>
      </c>
    </row>
    <row r="259" spans="1:10" ht="17.100000000000001" customHeight="1" x14ac:dyDescent="0.2">
      <c r="A259" s="66">
        <v>2</v>
      </c>
      <c r="B259" s="67" t="s">
        <v>795</v>
      </c>
      <c r="C259" s="73" t="s">
        <v>796</v>
      </c>
      <c r="D259" s="74">
        <v>1</v>
      </c>
      <c r="E259" s="70"/>
      <c r="F259" s="71"/>
      <c r="G259" s="72"/>
      <c r="H259" s="72"/>
      <c r="I259" s="72"/>
      <c r="J259" s="66" t="str">
        <f t="shared" ref="J259:J293" si="5">IF(AND(F259=""),"",IF(AND(F259&gt;=70),"Tuntas","Tidak Tuntas"))</f>
        <v/>
      </c>
    </row>
    <row r="260" spans="1:10" ht="17.100000000000001" customHeight="1" x14ac:dyDescent="0.2">
      <c r="A260" s="66">
        <v>3</v>
      </c>
      <c r="B260" s="67" t="s">
        <v>797</v>
      </c>
      <c r="C260" s="73" t="s">
        <v>798</v>
      </c>
      <c r="D260" s="104" t="s">
        <v>6</v>
      </c>
      <c r="E260" s="70"/>
      <c r="F260" s="71"/>
      <c r="G260" s="72"/>
      <c r="H260" s="72"/>
      <c r="I260" s="72"/>
      <c r="J260" s="66" t="str">
        <f t="shared" si="5"/>
        <v/>
      </c>
    </row>
    <row r="261" spans="1:10" ht="17.100000000000001" customHeight="1" x14ac:dyDescent="0.2">
      <c r="A261" s="66">
        <v>4</v>
      </c>
      <c r="B261" s="67" t="s">
        <v>799</v>
      </c>
      <c r="C261" s="105" t="s">
        <v>800</v>
      </c>
      <c r="D261" s="106">
        <v>1</v>
      </c>
      <c r="E261" s="70"/>
      <c r="F261" s="71"/>
      <c r="G261" s="72"/>
      <c r="H261" s="72"/>
      <c r="I261" s="72"/>
      <c r="J261" s="66" t="str">
        <f t="shared" si="5"/>
        <v/>
      </c>
    </row>
    <row r="262" spans="1:10" ht="17.100000000000001" customHeight="1" x14ac:dyDescent="0.2">
      <c r="A262" s="66">
        <v>5</v>
      </c>
      <c r="B262" s="67" t="s">
        <v>801</v>
      </c>
      <c r="C262" s="107" t="s">
        <v>802</v>
      </c>
      <c r="D262" s="108" t="s">
        <v>6</v>
      </c>
      <c r="E262" s="70"/>
      <c r="F262" s="71"/>
      <c r="G262" s="72"/>
      <c r="H262" s="72"/>
      <c r="I262" s="72"/>
      <c r="J262" s="66" t="str">
        <f t="shared" si="5"/>
        <v/>
      </c>
    </row>
    <row r="263" spans="1:10" ht="17.100000000000001" customHeight="1" x14ac:dyDescent="0.2">
      <c r="A263" s="66">
        <v>6</v>
      </c>
      <c r="B263" s="67" t="s">
        <v>803</v>
      </c>
      <c r="C263" s="73" t="s">
        <v>804</v>
      </c>
      <c r="D263" s="74" t="s">
        <v>6</v>
      </c>
      <c r="E263" s="70"/>
      <c r="F263" s="71"/>
      <c r="G263" s="72"/>
      <c r="H263" s="72"/>
      <c r="I263" s="72"/>
      <c r="J263" s="66" t="str">
        <f t="shared" si="5"/>
        <v/>
      </c>
    </row>
    <row r="264" spans="1:10" ht="17.100000000000001" customHeight="1" x14ac:dyDescent="0.2">
      <c r="A264" s="66">
        <v>7</v>
      </c>
      <c r="B264" s="67" t="s">
        <v>805</v>
      </c>
      <c r="C264" s="73" t="s">
        <v>806</v>
      </c>
      <c r="D264" s="74" t="s">
        <v>6</v>
      </c>
      <c r="E264" s="70"/>
      <c r="F264" s="71"/>
      <c r="G264" s="72"/>
      <c r="H264" s="72"/>
      <c r="I264" s="72"/>
      <c r="J264" s="66" t="str">
        <f t="shared" si="5"/>
        <v/>
      </c>
    </row>
    <row r="265" spans="1:10" ht="17.100000000000001" customHeight="1" x14ac:dyDescent="0.2">
      <c r="A265" s="66">
        <v>8</v>
      </c>
      <c r="B265" s="67" t="s">
        <v>807</v>
      </c>
      <c r="C265" s="109" t="s">
        <v>808</v>
      </c>
      <c r="D265" s="108" t="s">
        <v>6</v>
      </c>
      <c r="E265" s="70"/>
      <c r="F265" s="71"/>
      <c r="G265" s="72"/>
      <c r="H265" s="72"/>
      <c r="I265" s="72"/>
      <c r="J265" s="66" t="str">
        <f t="shared" si="5"/>
        <v/>
      </c>
    </row>
    <row r="266" spans="1:10" ht="17.100000000000001" customHeight="1" x14ac:dyDescent="0.2">
      <c r="A266" s="66">
        <v>9</v>
      </c>
      <c r="B266" s="67" t="s">
        <v>809</v>
      </c>
      <c r="C266" s="73" t="s">
        <v>810</v>
      </c>
      <c r="D266" s="74">
        <v>1</v>
      </c>
      <c r="E266" s="70"/>
      <c r="F266" s="71"/>
      <c r="G266" s="72"/>
      <c r="H266" s="72"/>
      <c r="I266" s="72"/>
      <c r="J266" s="66" t="str">
        <f t="shared" si="5"/>
        <v/>
      </c>
    </row>
    <row r="267" spans="1:10" ht="17.100000000000001" customHeight="1" x14ac:dyDescent="0.2">
      <c r="A267" s="66">
        <v>10</v>
      </c>
      <c r="B267" s="67" t="s">
        <v>811</v>
      </c>
      <c r="C267" s="73" t="s">
        <v>812</v>
      </c>
      <c r="D267" s="74" t="s">
        <v>6</v>
      </c>
      <c r="E267" s="70"/>
      <c r="F267" s="71"/>
      <c r="G267" s="72"/>
      <c r="H267" s="72"/>
      <c r="I267" s="72"/>
      <c r="J267" s="66" t="str">
        <f t="shared" si="5"/>
        <v/>
      </c>
    </row>
    <row r="268" spans="1:10" ht="17.100000000000001" customHeight="1" x14ac:dyDescent="0.2">
      <c r="A268" s="66">
        <v>11</v>
      </c>
      <c r="B268" s="67" t="s">
        <v>813</v>
      </c>
      <c r="C268" s="73" t="s">
        <v>814</v>
      </c>
      <c r="D268" s="74">
        <v>1</v>
      </c>
      <c r="E268" s="70"/>
      <c r="F268" s="72"/>
      <c r="G268" s="72"/>
      <c r="H268" s="72"/>
      <c r="I268" s="72"/>
      <c r="J268" s="66" t="str">
        <f t="shared" si="5"/>
        <v/>
      </c>
    </row>
    <row r="269" spans="1:10" ht="17.100000000000001" customHeight="1" x14ac:dyDescent="0.2">
      <c r="A269" s="66">
        <v>12</v>
      </c>
      <c r="B269" s="67" t="s">
        <v>815</v>
      </c>
      <c r="C269" s="109" t="s">
        <v>816</v>
      </c>
      <c r="D269" s="108" t="s">
        <v>6</v>
      </c>
      <c r="E269" s="70"/>
      <c r="F269" s="71"/>
      <c r="G269" s="72"/>
      <c r="H269" s="72"/>
      <c r="I269" s="72"/>
      <c r="J269" s="66" t="str">
        <f t="shared" si="5"/>
        <v/>
      </c>
    </row>
    <row r="270" spans="1:10" ht="17.100000000000001" customHeight="1" x14ac:dyDescent="0.2">
      <c r="A270" s="66">
        <v>13</v>
      </c>
      <c r="B270" s="67" t="s">
        <v>817</v>
      </c>
      <c r="C270" s="73" t="s">
        <v>818</v>
      </c>
      <c r="D270" s="74">
        <v>1</v>
      </c>
      <c r="E270" s="70"/>
      <c r="F270" s="71"/>
      <c r="G270" s="72"/>
      <c r="H270" s="72"/>
      <c r="I270" s="72"/>
      <c r="J270" s="66" t="str">
        <f t="shared" si="5"/>
        <v/>
      </c>
    </row>
    <row r="271" spans="1:10" ht="17.100000000000001" customHeight="1" x14ac:dyDescent="0.2">
      <c r="A271" s="66">
        <v>14</v>
      </c>
      <c r="B271" s="67" t="s">
        <v>819</v>
      </c>
      <c r="C271" s="73" t="s">
        <v>820</v>
      </c>
      <c r="D271" s="74">
        <v>1</v>
      </c>
      <c r="E271" s="70"/>
      <c r="F271" s="84"/>
      <c r="G271" s="72"/>
      <c r="H271" s="72"/>
      <c r="I271" s="72"/>
      <c r="J271" s="66" t="str">
        <f t="shared" si="5"/>
        <v/>
      </c>
    </row>
    <row r="272" spans="1:10" ht="17.100000000000001" customHeight="1" x14ac:dyDescent="0.2">
      <c r="A272" s="66">
        <v>15</v>
      </c>
      <c r="B272" s="67" t="s">
        <v>821</v>
      </c>
      <c r="C272" s="73" t="s">
        <v>822</v>
      </c>
      <c r="D272" s="74" t="s">
        <v>6</v>
      </c>
      <c r="E272" s="70"/>
      <c r="F272" s="71"/>
      <c r="G272" s="72"/>
      <c r="H272" s="72"/>
      <c r="I272" s="72"/>
      <c r="J272" s="66" t="str">
        <f t="shared" si="5"/>
        <v/>
      </c>
    </row>
    <row r="273" spans="1:10" ht="17.100000000000001" customHeight="1" x14ac:dyDescent="0.2">
      <c r="A273" s="66">
        <v>16</v>
      </c>
      <c r="B273" s="67" t="s">
        <v>823</v>
      </c>
      <c r="C273" s="73" t="s">
        <v>824</v>
      </c>
      <c r="D273" s="74" t="s">
        <v>6</v>
      </c>
      <c r="E273" s="70"/>
      <c r="F273" s="71"/>
      <c r="G273" s="72"/>
      <c r="H273" s="72"/>
      <c r="I273" s="72"/>
      <c r="J273" s="66" t="str">
        <f t="shared" si="5"/>
        <v/>
      </c>
    </row>
    <row r="274" spans="1:10" ht="17.100000000000001" customHeight="1" x14ac:dyDescent="0.2">
      <c r="A274" s="66">
        <v>17</v>
      </c>
      <c r="B274" s="67" t="s">
        <v>825</v>
      </c>
      <c r="C274" s="109" t="s">
        <v>826</v>
      </c>
      <c r="D274" s="108">
        <v>1</v>
      </c>
      <c r="E274" s="70"/>
      <c r="F274" s="72"/>
      <c r="G274" s="72"/>
      <c r="H274" s="72"/>
      <c r="I274" s="72"/>
      <c r="J274" s="66" t="str">
        <f t="shared" si="5"/>
        <v/>
      </c>
    </row>
    <row r="275" spans="1:10" ht="17.100000000000001" customHeight="1" x14ac:dyDescent="0.2">
      <c r="A275" s="66">
        <v>18</v>
      </c>
      <c r="B275" s="67" t="s">
        <v>827</v>
      </c>
      <c r="C275" s="73" t="s">
        <v>828</v>
      </c>
      <c r="D275" s="74">
        <v>1</v>
      </c>
      <c r="E275" s="70"/>
      <c r="F275" s="84"/>
      <c r="G275" s="72"/>
      <c r="H275" s="72"/>
      <c r="I275" s="72"/>
      <c r="J275" s="66" t="str">
        <f t="shared" si="5"/>
        <v/>
      </c>
    </row>
    <row r="276" spans="1:10" ht="17.100000000000001" customHeight="1" x14ac:dyDescent="0.2">
      <c r="A276" s="66">
        <v>19</v>
      </c>
      <c r="B276" s="67" t="s">
        <v>829</v>
      </c>
      <c r="C276" s="73" t="s">
        <v>830</v>
      </c>
      <c r="D276" s="74">
        <v>1</v>
      </c>
      <c r="E276" s="70"/>
      <c r="F276" s="71"/>
      <c r="G276" s="72"/>
      <c r="H276" s="72"/>
      <c r="I276" s="72"/>
      <c r="J276" s="66" t="str">
        <f t="shared" si="5"/>
        <v/>
      </c>
    </row>
    <row r="277" spans="1:10" ht="17.100000000000001" customHeight="1" x14ac:dyDescent="0.2">
      <c r="A277" s="66">
        <v>20</v>
      </c>
      <c r="B277" s="67" t="s">
        <v>831</v>
      </c>
      <c r="C277" s="73" t="s">
        <v>832</v>
      </c>
      <c r="D277" s="110" t="s">
        <v>6</v>
      </c>
      <c r="E277" s="70"/>
      <c r="F277" s="71"/>
      <c r="G277" s="72"/>
      <c r="H277" s="72"/>
      <c r="I277" s="72"/>
      <c r="J277" s="66" t="str">
        <f t="shared" si="5"/>
        <v/>
      </c>
    </row>
    <row r="278" spans="1:10" ht="17.100000000000001" customHeight="1" x14ac:dyDescent="0.2">
      <c r="A278" s="66">
        <v>21</v>
      </c>
      <c r="B278" s="67" t="s">
        <v>833</v>
      </c>
      <c r="C278" s="73" t="s">
        <v>834</v>
      </c>
      <c r="D278" s="74" t="s">
        <v>6</v>
      </c>
      <c r="E278" s="70"/>
      <c r="F278" s="72"/>
      <c r="G278" s="72"/>
      <c r="H278" s="72"/>
      <c r="I278" s="72"/>
      <c r="J278" s="66" t="str">
        <f t="shared" si="5"/>
        <v/>
      </c>
    </row>
    <row r="279" spans="1:10" ht="17.100000000000001" customHeight="1" x14ac:dyDescent="0.2">
      <c r="A279" s="66">
        <v>22</v>
      </c>
      <c r="B279" s="67" t="s">
        <v>835</v>
      </c>
      <c r="C279" s="73" t="s">
        <v>836</v>
      </c>
      <c r="D279" s="74" t="s">
        <v>6</v>
      </c>
      <c r="E279" s="70"/>
      <c r="F279" s="71"/>
      <c r="G279" s="72"/>
      <c r="H279" s="72"/>
      <c r="I279" s="72"/>
      <c r="J279" s="66" t="str">
        <f t="shared" si="5"/>
        <v/>
      </c>
    </row>
    <row r="280" spans="1:10" ht="17.100000000000001" customHeight="1" x14ac:dyDescent="0.2">
      <c r="A280" s="66">
        <v>23</v>
      </c>
      <c r="B280" s="67" t="s">
        <v>837</v>
      </c>
      <c r="C280" s="73" t="s">
        <v>838</v>
      </c>
      <c r="D280" s="74" t="s">
        <v>6</v>
      </c>
      <c r="E280" s="70"/>
      <c r="F280" s="72"/>
      <c r="G280" s="72"/>
      <c r="H280" s="72"/>
      <c r="I280" s="72"/>
      <c r="J280" s="66" t="str">
        <f t="shared" si="5"/>
        <v/>
      </c>
    </row>
    <row r="281" spans="1:10" ht="17.100000000000001" customHeight="1" x14ac:dyDescent="0.2">
      <c r="A281" s="66">
        <v>24</v>
      </c>
      <c r="B281" s="67" t="s">
        <v>839</v>
      </c>
      <c r="C281" s="68" t="s">
        <v>840</v>
      </c>
      <c r="D281" s="69">
        <v>1</v>
      </c>
      <c r="E281" s="70"/>
      <c r="F281" s="71"/>
      <c r="G281" s="72"/>
      <c r="H281" s="72"/>
      <c r="I281" s="72"/>
      <c r="J281" s="66" t="str">
        <f t="shared" si="5"/>
        <v/>
      </c>
    </row>
    <row r="282" spans="1:10" ht="17.100000000000001" customHeight="1" x14ac:dyDescent="0.2">
      <c r="A282" s="66">
        <v>25</v>
      </c>
      <c r="B282" s="67" t="s">
        <v>841</v>
      </c>
      <c r="C282" s="73" t="s">
        <v>842</v>
      </c>
      <c r="D282" s="104" t="s">
        <v>6</v>
      </c>
      <c r="E282" s="70"/>
      <c r="F282" s="71"/>
      <c r="G282" s="72"/>
      <c r="H282" s="72"/>
      <c r="I282" s="72"/>
      <c r="J282" s="66" t="str">
        <f t="shared" si="5"/>
        <v/>
      </c>
    </row>
    <row r="283" spans="1:10" ht="17.100000000000001" customHeight="1" x14ac:dyDescent="0.2">
      <c r="A283" s="66">
        <v>26</v>
      </c>
      <c r="B283" s="67" t="s">
        <v>843</v>
      </c>
      <c r="C283" s="73" t="s">
        <v>844</v>
      </c>
      <c r="D283" s="104" t="s">
        <v>6</v>
      </c>
      <c r="E283" s="70"/>
      <c r="F283" s="84"/>
      <c r="G283" s="72"/>
      <c r="H283" s="72"/>
      <c r="I283" s="72"/>
      <c r="J283" s="66" t="str">
        <f t="shared" si="5"/>
        <v/>
      </c>
    </row>
    <row r="284" spans="1:10" ht="17.100000000000001" customHeight="1" x14ac:dyDescent="0.2">
      <c r="A284" s="66">
        <v>27</v>
      </c>
      <c r="B284" s="67" t="s">
        <v>845</v>
      </c>
      <c r="C284" s="105" t="s">
        <v>846</v>
      </c>
      <c r="D284" s="106">
        <v>1</v>
      </c>
      <c r="E284" s="70"/>
      <c r="F284" s="71"/>
      <c r="G284" s="72"/>
      <c r="H284" s="72"/>
      <c r="I284" s="72"/>
      <c r="J284" s="66" t="str">
        <f t="shared" si="5"/>
        <v/>
      </c>
    </row>
    <row r="285" spans="1:10" ht="17.100000000000001" customHeight="1" x14ac:dyDescent="0.2">
      <c r="A285" s="66">
        <v>28</v>
      </c>
      <c r="B285" s="67" t="s">
        <v>847</v>
      </c>
      <c r="C285" s="73" t="s">
        <v>848</v>
      </c>
      <c r="D285" s="74" t="s">
        <v>6</v>
      </c>
      <c r="E285" s="70"/>
      <c r="F285" s="71"/>
      <c r="G285" s="72"/>
      <c r="H285" s="72"/>
      <c r="I285" s="72"/>
      <c r="J285" s="66" t="str">
        <f t="shared" si="5"/>
        <v/>
      </c>
    </row>
    <row r="286" spans="1:10" ht="17.100000000000001" customHeight="1" x14ac:dyDescent="0.2">
      <c r="A286" s="66">
        <v>29</v>
      </c>
      <c r="B286" s="67" t="s">
        <v>849</v>
      </c>
      <c r="C286" s="73" t="s">
        <v>850</v>
      </c>
      <c r="D286" s="74" t="s">
        <v>6</v>
      </c>
      <c r="E286" s="70"/>
      <c r="F286" s="71"/>
      <c r="G286" s="72"/>
      <c r="H286" s="72"/>
      <c r="I286" s="72"/>
      <c r="J286" s="66" t="str">
        <f t="shared" si="5"/>
        <v/>
      </c>
    </row>
    <row r="287" spans="1:10" ht="17.100000000000001" customHeight="1" x14ac:dyDescent="0.2">
      <c r="A287" s="66">
        <v>30</v>
      </c>
      <c r="B287" s="67" t="s">
        <v>851</v>
      </c>
      <c r="C287" s="81" t="s">
        <v>852</v>
      </c>
      <c r="D287" s="82" t="s">
        <v>6</v>
      </c>
      <c r="E287" s="90"/>
      <c r="F287" s="72"/>
      <c r="G287" s="72"/>
      <c r="H287" s="72"/>
      <c r="I287" s="72"/>
      <c r="J287" s="66" t="str">
        <f t="shared" si="5"/>
        <v/>
      </c>
    </row>
    <row r="288" spans="1:10" ht="17.100000000000001" customHeight="1" x14ac:dyDescent="0.2">
      <c r="A288" s="66">
        <v>31</v>
      </c>
      <c r="B288" s="67" t="s">
        <v>853</v>
      </c>
      <c r="C288" s="68" t="s">
        <v>854</v>
      </c>
      <c r="D288" s="69" t="s">
        <v>6</v>
      </c>
      <c r="E288" s="70"/>
      <c r="F288" s="71"/>
      <c r="G288" s="72"/>
      <c r="H288" s="72"/>
      <c r="I288" s="72"/>
      <c r="J288" s="66" t="str">
        <f t="shared" si="5"/>
        <v/>
      </c>
    </row>
    <row r="289" spans="1:10" ht="17.100000000000001" customHeight="1" x14ac:dyDescent="0.2">
      <c r="A289" s="66">
        <v>32</v>
      </c>
      <c r="B289" s="67" t="s">
        <v>881</v>
      </c>
      <c r="C289" s="68" t="s">
        <v>882</v>
      </c>
      <c r="D289" s="69" t="s">
        <v>6</v>
      </c>
      <c r="E289" s="70"/>
      <c r="F289" s="71"/>
      <c r="G289" s="72"/>
      <c r="H289" s="72"/>
      <c r="I289" s="72"/>
      <c r="J289" s="66" t="str">
        <f t="shared" si="5"/>
        <v/>
      </c>
    </row>
    <row r="290" spans="1:10" ht="17.100000000000001" customHeight="1" x14ac:dyDescent="0.2">
      <c r="A290" s="66">
        <v>33</v>
      </c>
      <c r="B290" s="67" t="s">
        <v>855</v>
      </c>
      <c r="C290" s="109" t="s">
        <v>856</v>
      </c>
      <c r="D290" s="108">
        <v>1</v>
      </c>
      <c r="E290" s="70"/>
      <c r="F290" s="71"/>
      <c r="G290" s="72"/>
      <c r="H290" s="72"/>
      <c r="I290" s="72"/>
      <c r="J290" s="66" t="str">
        <f t="shared" si="5"/>
        <v/>
      </c>
    </row>
    <row r="291" spans="1:10" ht="17.100000000000001" customHeight="1" x14ac:dyDescent="0.2">
      <c r="A291" s="66">
        <v>34</v>
      </c>
      <c r="B291" s="67" t="s">
        <v>857</v>
      </c>
      <c r="C291" s="73" t="s">
        <v>858</v>
      </c>
      <c r="D291" s="74">
        <v>1</v>
      </c>
      <c r="E291" s="86"/>
      <c r="F291" s="72"/>
      <c r="G291" s="72"/>
      <c r="H291" s="72"/>
      <c r="I291" s="72"/>
      <c r="J291" s="66" t="str">
        <f t="shared" si="5"/>
        <v/>
      </c>
    </row>
    <row r="292" spans="1:10" ht="17.100000000000001" customHeight="1" x14ac:dyDescent="0.2">
      <c r="A292" s="66">
        <v>35</v>
      </c>
      <c r="B292" s="67" t="s">
        <v>859</v>
      </c>
      <c r="C292" s="68" t="s">
        <v>860</v>
      </c>
      <c r="D292" s="69" t="s">
        <v>6</v>
      </c>
      <c r="E292" s="70"/>
      <c r="F292" s="72"/>
      <c r="G292" s="72"/>
      <c r="H292" s="72"/>
      <c r="I292" s="72"/>
      <c r="J292" s="66" t="str">
        <f t="shared" si="5"/>
        <v/>
      </c>
    </row>
    <row r="293" spans="1:10" ht="17.100000000000001" customHeight="1" x14ac:dyDescent="0.2">
      <c r="A293" s="66">
        <v>36</v>
      </c>
      <c r="B293" s="67" t="s">
        <v>861</v>
      </c>
      <c r="C293" s="73" t="s">
        <v>862</v>
      </c>
      <c r="D293" s="74">
        <v>1</v>
      </c>
      <c r="E293" s="70"/>
      <c r="F293" s="72"/>
      <c r="G293" s="72"/>
      <c r="H293" s="72"/>
      <c r="I293" s="72"/>
      <c r="J293" s="66" t="str">
        <f t="shared" si="5"/>
        <v/>
      </c>
    </row>
    <row r="294" spans="1:10" ht="17.100000000000001" customHeight="1" x14ac:dyDescent="0.2">
      <c r="A294" s="111" t="s">
        <v>435</v>
      </c>
      <c r="B294" s="111"/>
      <c r="C294" s="111"/>
      <c r="D294" s="111"/>
      <c r="E294" s="70"/>
      <c r="F294" s="72" t="str">
        <f>IF(F8="","",AVERAGE(F258:F293))</f>
        <v/>
      </c>
      <c r="G294" s="72" t="str">
        <f>IF(G8="","",AVERAGE(G258:G293))</f>
        <v/>
      </c>
      <c r="H294" s="72"/>
      <c r="I294" s="72"/>
      <c r="J294" s="87">
        <f>COUNTIF(J258:J293,"Tuntas")</f>
        <v>0</v>
      </c>
    </row>
    <row r="295" spans="1:10" x14ac:dyDescent="0.2">
      <c r="A295" s="27" t="s">
        <v>441</v>
      </c>
      <c r="B295" s="20"/>
      <c r="C295" s="36"/>
      <c r="D295" s="15"/>
      <c r="E295" s="33"/>
      <c r="F295" s="4"/>
      <c r="G295" s="23"/>
      <c r="H295" s="23"/>
      <c r="I295" s="23"/>
    </row>
    <row r="296" spans="1:10" x14ac:dyDescent="0.2">
      <c r="A296" s="27" t="s">
        <v>442</v>
      </c>
      <c r="B296" s="21"/>
      <c r="C296" s="57" t="s">
        <v>7</v>
      </c>
      <c r="D296" s="48">
        <f>SUM(D258:D293)</f>
        <v>15</v>
      </c>
      <c r="E296" s="23"/>
      <c r="F296" s="14"/>
      <c r="G296" s="7" t="str">
        <f>G46</f>
        <v xml:space="preserve">Banjaran, </v>
      </c>
      <c r="H296" s="7"/>
      <c r="I296" s="7"/>
    </row>
    <row r="297" spans="1:10" x14ac:dyDescent="0.2">
      <c r="B297" s="21"/>
      <c r="C297" s="57" t="s">
        <v>8</v>
      </c>
      <c r="D297" s="48">
        <f>COUNTIF(D258:D293,"p")</f>
        <v>21</v>
      </c>
      <c r="E297" s="23"/>
      <c r="F297" s="14"/>
      <c r="G297" s="7" t="s">
        <v>436</v>
      </c>
      <c r="H297" s="7"/>
      <c r="I297" s="7"/>
    </row>
    <row r="298" spans="1:10" x14ac:dyDescent="0.2">
      <c r="A298" s="34"/>
      <c r="B298" s="21"/>
      <c r="C298" s="58" t="s">
        <v>9</v>
      </c>
      <c r="D298" s="49">
        <f>SUM(D296:D297)</f>
        <v>36</v>
      </c>
      <c r="E298" s="28"/>
      <c r="F298" s="14"/>
    </row>
    <row r="299" spans="1:10" x14ac:dyDescent="0.2">
      <c r="A299" s="35"/>
      <c r="B299" s="21"/>
    </row>
    <row r="300" spans="1:10" x14ac:dyDescent="0.2">
      <c r="A300" s="35"/>
      <c r="B300" s="46"/>
      <c r="F300" s="4"/>
      <c r="G300" s="24"/>
      <c r="H300" s="23"/>
      <c r="I300" s="23"/>
    </row>
  </sheetData>
  <mergeCells count="48">
    <mergeCell ref="A44:D44"/>
    <mergeCell ref="J6:J7"/>
    <mergeCell ref="A6:B6"/>
    <mergeCell ref="C6:C7"/>
    <mergeCell ref="D6:D7"/>
    <mergeCell ref="E6:E7"/>
    <mergeCell ref="F6:G6"/>
    <mergeCell ref="H6:I6"/>
    <mergeCell ref="J56:J57"/>
    <mergeCell ref="A106:B106"/>
    <mergeCell ref="C106:C107"/>
    <mergeCell ref="D106:D107"/>
    <mergeCell ref="E106:E107"/>
    <mergeCell ref="J106:J107"/>
    <mergeCell ref="F56:G56"/>
    <mergeCell ref="H56:I56"/>
    <mergeCell ref="F106:G106"/>
    <mergeCell ref="H106:I106"/>
    <mergeCell ref="A56:B56"/>
    <mergeCell ref="C56:C57"/>
    <mergeCell ref="D56:D57"/>
    <mergeCell ref="E56:E57"/>
    <mergeCell ref="J156:J157"/>
    <mergeCell ref="A206:B206"/>
    <mergeCell ref="C206:C207"/>
    <mergeCell ref="D206:D207"/>
    <mergeCell ref="E206:E207"/>
    <mergeCell ref="J206:J207"/>
    <mergeCell ref="F156:G156"/>
    <mergeCell ref="H156:I156"/>
    <mergeCell ref="F206:G206"/>
    <mergeCell ref="H206:I206"/>
    <mergeCell ref="A156:B156"/>
    <mergeCell ref="C156:C157"/>
    <mergeCell ref="D156:D157"/>
    <mergeCell ref="E156:E157"/>
    <mergeCell ref="J256:J257"/>
    <mergeCell ref="A256:B256"/>
    <mergeCell ref="C256:C257"/>
    <mergeCell ref="D256:D257"/>
    <mergeCell ref="E256:E257"/>
    <mergeCell ref="F256:G256"/>
    <mergeCell ref="H256:I256"/>
    <mergeCell ref="A294:D294"/>
    <mergeCell ref="A244:D244"/>
    <mergeCell ref="A194:D194"/>
    <mergeCell ref="A144:D144"/>
    <mergeCell ref="A94:D94"/>
  </mergeCells>
  <printOptions horizontalCentered="1"/>
  <pageMargins left="0.47244094488188981" right="0.11811023622047245" top="0.56999999999999995" bottom="0.22" header="0.31" footer="0"/>
  <pageSetup paperSize="9" orientation="portrait" horizontalDpi="4294967294" verticalDpi="360" r:id="rId1"/>
  <headerFooter>
    <oddHeader>&amp;C&amp;"-,Bold"DAFTAR NILAI PENILAIAN AKHIR TAHUN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00"/>
  <sheetViews>
    <sheetView topLeftCell="A277" zoomScaleNormal="100" workbookViewId="0">
      <selection activeCell="G300" sqref="G300"/>
    </sheetView>
  </sheetViews>
  <sheetFormatPr defaultRowHeight="12.75" x14ac:dyDescent="0.2"/>
  <cols>
    <col min="1" max="1" width="4.7109375" style="7" customWidth="1"/>
    <col min="2" max="2" width="8.85546875" style="10" customWidth="1"/>
    <col min="3" max="3" width="31.42578125" style="37" customWidth="1"/>
    <col min="4" max="4" width="3.7109375" style="7" customWidth="1"/>
    <col min="5" max="5" width="5.7109375" style="14" customWidth="1"/>
    <col min="6" max="6" width="7.7109375" style="7" customWidth="1"/>
    <col min="7" max="7" width="7.7109375" style="14" customWidth="1"/>
    <col min="8" max="9" width="5.7109375" style="14" customWidth="1"/>
    <col min="10" max="10" width="11.42578125" style="10" customWidth="1"/>
    <col min="11" max="16384" width="9.140625" style="6"/>
  </cols>
  <sheetData>
    <row r="1" spans="1:10" ht="15" x14ac:dyDescent="0.2">
      <c r="A1" s="1" t="s">
        <v>4</v>
      </c>
      <c r="B1" s="12"/>
    </row>
    <row r="2" spans="1:10" ht="15" x14ac:dyDescent="0.2">
      <c r="A2" s="3" t="s">
        <v>0</v>
      </c>
      <c r="B2" s="12"/>
      <c r="H2" s="23"/>
      <c r="I2" s="23"/>
    </row>
    <row r="3" spans="1:10" ht="15" x14ac:dyDescent="0.2">
      <c r="A3" s="1" t="s">
        <v>15</v>
      </c>
      <c r="B3" s="2"/>
      <c r="E3" s="25" t="s">
        <v>437</v>
      </c>
      <c r="F3" s="55" t="s">
        <v>893</v>
      </c>
      <c r="G3" s="26"/>
    </row>
    <row r="4" spans="1:10" x14ac:dyDescent="0.2">
      <c r="A4" s="1"/>
      <c r="B4" s="2"/>
    </row>
    <row r="5" spans="1:10" x14ac:dyDescent="0.2">
      <c r="A5" s="10"/>
      <c r="B5" s="58" t="s">
        <v>11</v>
      </c>
      <c r="C5" s="38" t="s">
        <v>12</v>
      </c>
      <c r="D5" s="11" t="s">
        <v>430</v>
      </c>
      <c r="E5" s="10" t="s">
        <v>176</v>
      </c>
      <c r="F5" s="14"/>
    </row>
    <row r="6" spans="1:10" ht="15" customHeight="1" x14ac:dyDescent="0.2">
      <c r="A6" s="113" t="s">
        <v>1</v>
      </c>
      <c r="B6" s="113"/>
      <c r="C6" s="116" t="s">
        <v>432</v>
      </c>
      <c r="D6" s="115" t="s">
        <v>5</v>
      </c>
      <c r="E6" s="115" t="s">
        <v>433</v>
      </c>
      <c r="F6" s="115" t="s">
        <v>445</v>
      </c>
      <c r="G6" s="115"/>
      <c r="H6" s="115" t="s">
        <v>431</v>
      </c>
      <c r="I6" s="115"/>
      <c r="J6" s="112" t="s">
        <v>444</v>
      </c>
    </row>
    <row r="7" spans="1:10" ht="15" customHeight="1" x14ac:dyDescent="0.2">
      <c r="A7" s="63" t="s">
        <v>3</v>
      </c>
      <c r="B7" s="64" t="s">
        <v>2</v>
      </c>
      <c r="C7" s="116"/>
      <c r="D7" s="115"/>
      <c r="E7" s="115"/>
      <c r="F7" s="65" t="s">
        <v>434</v>
      </c>
      <c r="G7" s="65" t="s">
        <v>443</v>
      </c>
      <c r="H7" s="65" t="s">
        <v>864</v>
      </c>
      <c r="I7" s="65" t="s">
        <v>865</v>
      </c>
      <c r="J7" s="112"/>
    </row>
    <row r="8" spans="1:10" ht="17.100000000000001" customHeight="1" x14ac:dyDescent="0.2">
      <c r="A8" s="66">
        <v>1</v>
      </c>
      <c r="B8" s="67" t="s">
        <v>254</v>
      </c>
      <c r="C8" s="68" t="s">
        <v>17</v>
      </c>
      <c r="D8" s="69">
        <v>1</v>
      </c>
      <c r="E8" s="70"/>
      <c r="F8" s="71"/>
      <c r="G8" s="72"/>
      <c r="H8" s="72"/>
      <c r="I8" s="72"/>
      <c r="J8" s="66" t="str">
        <f>IF(AND(F8=""),"",IF(AND(F8&gt;=70),"Tuntas","Tidak Tuntas"))</f>
        <v/>
      </c>
    </row>
    <row r="9" spans="1:10" ht="17.100000000000001" customHeight="1" x14ac:dyDescent="0.2">
      <c r="A9" s="66">
        <v>2</v>
      </c>
      <c r="B9" s="67" t="s">
        <v>256</v>
      </c>
      <c r="C9" s="68" t="s">
        <v>18</v>
      </c>
      <c r="D9" s="69">
        <v>1</v>
      </c>
      <c r="E9" s="70"/>
      <c r="F9" s="71"/>
      <c r="G9" s="72"/>
      <c r="H9" s="72"/>
      <c r="I9" s="72"/>
      <c r="J9" s="66" t="str">
        <f t="shared" ref="J9:J43" si="0">IF(AND(F9=""),"",IF(AND(F9&gt;=70),"Tuntas","Tidak Tuntas"))</f>
        <v/>
      </c>
    </row>
    <row r="10" spans="1:10" ht="17.100000000000001" customHeight="1" x14ac:dyDescent="0.2">
      <c r="A10" s="66">
        <v>3</v>
      </c>
      <c r="B10" s="67" t="s">
        <v>260</v>
      </c>
      <c r="C10" s="68" t="s">
        <v>19</v>
      </c>
      <c r="D10" s="69" t="s">
        <v>6</v>
      </c>
      <c r="E10" s="70"/>
      <c r="F10" s="71"/>
      <c r="G10" s="72"/>
      <c r="H10" s="72"/>
      <c r="I10" s="72"/>
      <c r="J10" s="66" t="str">
        <f t="shared" si="0"/>
        <v/>
      </c>
    </row>
    <row r="11" spans="1:10" ht="17.100000000000001" customHeight="1" x14ac:dyDescent="0.2">
      <c r="A11" s="66">
        <v>4</v>
      </c>
      <c r="B11" s="67" t="s">
        <v>262</v>
      </c>
      <c r="C11" s="68" t="s">
        <v>20</v>
      </c>
      <c r="D11" s="69" t="s">
        <v>6</v>
      </c>
      <c r="E11" s="70"/>
      <c r="F11" s="71"/>
      <c r="G11" s="72"/>
      <c r="H11" s="72"/>
      <c r="I11" s="72"/>
      <c r="J11" s="66" t="str">
        <f t="shared" si="0"/>
        <v/>
      </c>
    </row>
    <row r="12" spans="1:10" ht="17.100000000000001" customHeight="1" x14ac:dyDescent="0.2">
      <c r="A12" s="66">
        <v>5</v>
      </c>
      <c r="B12" s="67" t="s">
        <v>277</v>
      </c>
      <c r="C12" s="68" t="s">
        <v>21</v>
      </c>
      <c r="D12" s="69" t="s">
        <v>6</v>
      </c>
      <c r="E12" s="70"/>
      <c r="F12" s="71"/>
      <c r="G12" s="72"/>
      <c r="H12" s="72"/>
      <c r="I12" s="72"/>
      <c r="J12" s="66" t="str">
        <f t="shared" si="0"/>
        <v/>
      </c>
    </row>
    <row r="13" spans="1:10" ht="17.100000000000001" customHeight="1" x14ac:dyDescent="0.2">
      <c r="A13" s="66">
        <v>6</v>
      </c>
      <c r="B13" s="67" t="s">
        <v>280</v>
      </c>
      <c r="C13" s="73" t="s">
        <v>22</v>
      </c>
      <c r="D13" s="74">
        <v>1</v>
      </c>
      <c r="E13" s="75"/>
      <c r="F13" s="71"/>
      <c r="G13" s="72"/>
      <c r="H13" s="72"/>
      <c r="I13" s="72"/>
      <c r="J13" s="66" t="str">
        <f t="shared" si="0"/>
        <v/>
      </c>
    </row>
    <row r="14" spans="1:10" ht="17.100000000000001" customHeight="1" x14ac:dyDescent="0.2">
      <c r="A14" s="66">
        <v>7</v>
      </c>
      <c r="B14" s="67" t="s">
        <v>283</v>
      </c>
      <c r="C14" s="68" t="s">
        <v>23</v>
      </c>
      <c r="D14" s="69" t="s">
        <v>6</v>
      </c>
      <c r="E14" s="70"/>
      <c r="F14" s="71"/>
      <c r="G14" s="72"/>
      <c r="H14" s="72"/>
      <c r="I14" s="72"/>
      <c r="J14" s="66" t="str">
        <f t="shared" si="0"/>
        <v/>
      </c>
    </row>
    <row r="15" spans="1:10" ht="17.100000000000001" customHeight="1" x14ac:dyDescent="0.2">
      <c r="A15" s="66">
        <v>8</v>
      </c>
      <c r="B15" s="67" t="s">
        <v>288</v>
      </c>
      <c r="C15" s="68" t="s">
        <v>212</v>
      </c>
      <c r="D15" s="69">
        <v>1</v>
      </c>
      <c r="E15" s="70"/>
      <c r="F15" s="71"/>
      <c r="G15" s="72"/>
      <c r="H15" s="72"/>
      <c r="I15" s="72"/>
      <c r="J15" s="66" t="str">
        <f t="shared" si="0"/>
        <v/>
      </c>
    </row>
    <row r="16" spans="1:10" ht="17.100000000000001" customHeight="1" x14ac:dyDescent="0.2">
      <c r="A16" s="66">
        <v>9</v>
      </c>
      <c r="B16" s="67" t="s">
        <v>299</v>
      </c>
      <c r="C16" s="68" t="s">
        <v>24</v>
      </c>
      <c r="D16" s="76" t="s">
        <v>6</v>
      </c>
      <c r="E16" s="77"/>
      <c r="F16" s="71"/>
      <c r="G16" s="72"/>
      <c r="H16" s="72"/>
      <c r="I16" s="72"/>
      <c r="J16" s="66" t="str">
        <f t="shared" si="0"/>
        <v/>
      </c>
    </row>
    <row r="17" spans="1:10" ht="17.100000000000001" customHeight="1" x14ac:dyDescent="0.2">
      <c r="A17" s="66">
        <v>10</v>
      </c>
      <c r="B17" s="67" t="s">
        <v>301</v>
      </c>
      <c r="C17" s="68" t="s">
        <v>25</v>
      </c>
      <c r="D17" s="69">
        <v>1</v>
      </c>
      <c r="E17" s="70"/>
      <c r="F17" s="71"/>
      <c r="G17" s="72"/>
      <c r="H17" s="72"/>
      <c r="I17" s="72"/>
      <c r="J17" s="66" t="str">
        <f t="shared" si="0"/>
        <v/>
      </c>
    </row>
    <row r="18" spans="1:10" ht="17.100000000000001" customHeight="1" x14ac:dyDescent="0.2">
      <c r="A18" s="66">
        <v>11</v>
      </c>
      <c r="B18" s="67" t="s">
        <v>310</v>
      </c>
      <c r="C18" s="68" t="s">
        <v>26</v>
      </c>
      <c r="D18" s="69">
        <v>1</v>
      </c>
      <c r="E18" s="70"/>
      <c r="F18" s="71"/>
      <c r="G18" s="72"/>
      <c r="H18" s="72"/>
      <c r="I18" s="72"/>
      <c r="J18" s="66" t="str">
        <f t="shared" si="0"/>
        <v/>
      </c>
    </row>
    <row r="19" spans="1:10" ht="17.100000000000001" customHeight="1" x14ac:dyDescent="0.2">
      <c r="A19" s="66">
        <v>12</v>
      </c>
      <c r="B19" s="67" t="s">
        <v>311</v>
      </c>
      <c r="C19" s="68" t="s">
        <v>27</v>
      </c>
      <c r="D19" s="69">
        <v>1</v>
      </c>
      <c r="E19" s="70"/>
      <c r="F19" s="71"/>
      <c r="G19" s="72"/>
      <c r="H19" s="72"/>
      <c r="I19" s="72"/>
      <c r="J19" s="66" t="str">
        <f t="shared" si="0"/>
        <v/>
      </c>
    </row>
    <row r="20" spans="1:10" ht="17.100000000000001" customHeight="1" x14ac:dyDescent="0.2">
      <c r="A20" s="66">
        <v>13</v>
      </c>
      <c r="B20" s="67" t="s">
        <v>312</v>
      </c>
      <c r="C20" s="78" t="s">
        <v>28</v>
      </c>
      <c r="D20" s="79">
        <v>1</v>
      </c>
      <c r="E20" s="70"/>
      <c r="F20" s="71"/>
      <c r="G20" s="72"/>
      <c r="H20" s="72"/>
      <c r="I20" s="72"/>
      <c r="J20" s="66" t="str">
        <f t="shared" si="0"/>
        <v/>
      </c>
    </row>
    <row r="21" spans="1:10" ht="17.100000000000001" customHeight="1" x14ac:dyDescent="0.2">
      <c r="A21" s="66">
        <v>14</v>
      </c>
      <c r="B21" s="67" t="s">
        <v>319</v>
      </c>
      <c r="C21" s="68" t="s">
        <v>29</v>
      </c>
      <c r="D21" s="69">
        <v>1</v>
      </c>
      <c r="E21" s="80"/>
      <c r="F21" s="71"/>
      <c r="G21" s="72"/>
      <c r="H21" s="72"/>
      <c r="I21" s="72"/>
      <c r="J21" s="66" t="str">
        <f t="shared" si="0"/>
        <v/>
      </c>
    </row>
    <row r="22" spans="1:10" ht="17.100000000000001" customHeight="1" x14ac:dyDescent="0.2">
      <c r="A22" s="66">
        <v>15</v>
      </c>
      <c r="B22" s="67" t="s">
        <v>323</v>
      </c>
      <c r="C22" s="68" t="s">
        <v>30</v>
      </c>
      <c r="D22" s="69">
        <v>1</v>
      </c>
      <c r="E22" s="70"/>
      <c r="F22" s="71"/>
      <c r="G22" s="72"/>
      <c r="H22" s="72"/>
      <c r="I22" s="72"/>
      <c r="J22" s="66" t="str">
        <f t="shared" si="0"/>
        <v/>
      </c>
    </row>
    <row r="23" spans="1:10" ht="17.100000000000001" customHeight="1" x14ac:dyDescent="0.2">
      <c r="A23" s="66">
        <v>16</v>
      </c>
      <c r="B23" s="67" t="s">
        <v>324</v>
      </c>
      <c r="C23" s="68" t="s">
        <v>31</v>
      </c>
      <c r="D23" s="69">
        <v>1</v>
      </c>
      <c r="E23" s="70"/>
      <c r="F23" s="71"/>
      <c r="G23" s="72"/>
      <c r="H23" s="72"/>
      <c r="I23" s="72"/>
      <c r="J23" s="66" t="str">
        <f t="shared" si="0"/>
        <v/>
      </c>
    </row>
    <row r="24" spans="1:10" ht="17.100000000000001" customHeight="1" x14ac:dyDescent="0.2">
      <c r="A24" s="66">
        <v>17</v>
      </c>
      <c r="B24" s="67" t="s">
        <v>325</v>
      </c>
      <c r="C24" s="81" t="s">
        <v>32</v>
      </c>
      <c r="D24" s="82">
        <v>1</v>
      </c>
      <c r="E24" s="70"/>
      <c r="F24" s="71"/>
      <c r="G24" s="72"/>
      <c r="H24" s="72"/>
      <c r="I24" s="72"/>
      <c r="J24" s="66" t="str">
        <f t="shared" si="0"/>
        <v/>
      </c>
    </row>
    <row r="25" spans="1:10" ht="17.100000000000001" customHeight="1" x14ac:dyDescent="0.2">
      <c r="A25" s="66">
        <v>18</v>
      </c>
      <c r="B25" s="67" t="s">
        <v>328</v>
      </c>
      <c r="C25" s="68" t="s">
        <v>33</v>
      </c>
      <c r="D25" s="69">
        <v>1</v>
      </c>
      <c r="E25" s="83"/>
      <c r="F25" s="71"/>
      <c r="G25" s="72"/>
      <c r="H25" s="72"/>
      <c r="I25" s="72"/>
      <c r="J25" s="66" t="str">
        <f t="shared" si="0"/>
        <v/>
      </c>
    </row>
    <row r="26" spans="1:10" ht="17.100000000000001" customHeight="1" x14ac:dyDescent="0.2">
      <c r="A26" s="66">
        <v>19</v>
      </c>
      <c r="B26" s="67" t="s">
        <v>330</v>
      </c>
      <c r="C26" s="68" t="s">
        <v>34</v>
      </c>
      <c r="D26" s="69" t="s">
        <v>6</v>
      </c>
      <c r="E26" s="70"/>
      <c r="F26" s="71"/>
      <c r="G26" s="72"/>
      <c r="H26" s="72"/>
      <c r="I26" s="72"/>
      <c r="J26" s="66" t="str">
        <f t="shared" si="0"/>
        <v/>
      </c>
    </row>
    <row r="27" spans="1:10" ht="17.100000000000001" customHeight="1" x14ac:dyDescent="0.2">
      <c r="A27" s="66">
        <v>20</v>
      </c>
      <c r="B27" s="67" t="s">
        <v>340</v>
      </c>
      <c r="C27" s="68" t="s">
        <v>35</v>
      </c>
      <c r="D27" s="69">
        <v>1</v>
      </c>
      <c r="E27" s="70"/>
      <c r="F27" s="71"/>
      <c r="G27" s="72"/>
      <c r="H27" s="72"/>
      <c r="I27" s="72"/>
      <c r="J27" s="66" t="str">
        <f t="shared" si="0"/>
        <v/>
      </c>
    </row>
    <row r="28" spans="1:10" ht="17.100000000000001" customHeight="1" x14ac:dyDescent="0.2">
      <c r="A28" s="66">
        <v>21</v>
      </c>
      <c r="B28" s="67" t="s">
        <v>347</v>
      </c>
      <c r="C28" s="68" t="s">
        <v>36</v>
      </c>
      <c r="D28" s="69">
        <v>1</v>
      </c>
      <c r="E28" s="70"/>
      <c r="F28" s="84"/>
      <c r="G28" s="72"/>
      <c r="H28" s="72"/>
      <c r="I28" s="72"/>
      <c r="J28" s="66" t="str">
        <f t="shared" si="0"/>
        <v/>
      </c>
    </row>
    <row r="29" spans="1:10" ht="17.100000000000001" customHeight="1" x14ac:dyDescent="0.2">
      <c r="A29" s="66">
        <v>22</v>
      </c>
      <c r="B29" s="67" t="s">
        <v>348</v>
      </c>
      <c r="C29" s="68" t="s">
        <v>37</v>
      </c>
      <c r="D29" s="85" t="s">
        <v>6</v>
      </c>
      <c r="E29" s="70"/>
      <c r="F29" s="71"/>
      <c r="G29" s="72"/>
      <c r="H29" s="72"/>
      <c r="I29" s="72"/>
      <c r="J29" s="66" t="str">
        <f t="shared" si="0"/>
        <v/>
      </c>
    </row>
    <row r="30" spans="1:10" ht="17.100000000000001" customHeight="1" x14ac:dyDescent="0.2">
      <c r="A30" s="66">
        <v>23</v>
      </c>
      <c r="B30" s="67" t="s">
        <v>360</v>
      </c>
      <c r="C30" s="68" t="s">
        <v>38</v>
      </c>
      <c r="D30" s="69">
        <v>1</v>
      </c>
      <c r="E30" s="70"/>
      <c r="F30" s="71"/>
      <c r="G30" s="72"/>
      <c r="H30" s="72"/>
      <c r="I30" s="72"/>
      <c r="J30" s="66" t="str">
        <f t="shared" si="0"/>
        <v/>
      </c>
    </row>
    <row r="31" spans="1:10" ht="17.100000000000001" customHeight="1" x14ac:dyDescent="0.2">
      <c r="A31" s="66">
        <v>24</v>
      </c>
      <c r="B31" s="67" t="s">
        <v>364</v>
      </c>
      <c r="C31" s="68" t="s">
        <v>39</v>
      </c>
      <c r="D31" s="69" t="s">
        <v>6</v>
      </c>
      <c r="E31" s="86"/>
      <c r="F31" s="71"/>
      <c r="G31" s="72"/>
      <c r="H31" s="72"/>
      <c r="I31" s="72"/>
      <c r="J31" s="66" t="str">
        <f t="shared" si="0"/>
        <v/>
      </c>
    </row>
    <row r="32" spans="1:10" ht="17.100000000000001" customHeight="1" x14ac:dyDescent="0.2">
      <c r="A32" s="66">
        <v>25</v>
      </c>
      <c r="B32" s="67" t="s">
        <v>373</v>
      </c>
      <c r="C32" s="68" t="s">
        <v>213</v>
      </c>
      <c r="D32" s="69">
        <v>1</v>
      </c>
      <c r="E32" s="70"/>
      <c r="F32" s="71"/>
      <c r="G32" s="72"/>
      <c r="H32" s="72"/>
      <c r="I32" s="72"/>
      <c r="J32" s="66" t="str">
        <f t="shared" si="0"/>
        <v/>
      </c>
    </row>
    <row r="33" spans="1:10" ht="17.100000000000001" customHeight="1" x14ac:dyDescent="0.2">
      <c r="A33" s="66">
        <v>26</v>
      </c>
      <c r="B33" s="67" t="s">
        <v>380</v>
      </c>
      <c r="C33" s="68" t="s">
        <v>40</v>
      </c>
      <c r="D33" s="69" t="s">
        <v>6</v>
      </c>
      <c r="E33" s="70"/>
      <c r="F33" s="71"/>
      <c r="G33" s="72"/>
      <c r="H33" s="72"/>
      <c r="I33" s="72"/>
      <c r="J33" s="66" t="str">
        <f t="shared" si="0"/>
        <v/>
      </c>
    </row>
    <row r="34" spans="1:10" ht="17.100000000000001" customHeight="1" x14ac:dyDescent="0.2">
      <c r="A34" s="66">
        <v>27</v>
      </c>
      <c r="B34" s="67" t="s">
        <v>386</v>
      </c>
      <c r="C34" s="68" t="s">
        <v>41</v>
      </c>
      <c r="D34" s="69" t="s">
        <v>6</v>
      </c>
      <c r="E34" s="70"/>
      <c r="F34" s="71"/>
      <c r="G34" s="72"/>
      <c r="H34" s="72"/>
      <c r="I34" s="72"/>
      <c r="J34" s="66" t="str">
        <f t="shared" si="0"/>
        <v/>
      </c>
    </row>
    <row r="35" spans="1:10" ht="17.100000000000001" customHeight="1" x14ac:dyDescent="0.2">
      <c r="A35" s="66">
        <v>28</v>
      </c>
      <c r="B35" s="67" t="s">
        <v>403</v>
      </c>
      <c r="C35" s="68" t="s">
        <v>42</v>
      </c>
      <c r="D35" s="69" t="s">
        <v>6</v>
      </c>
      <c r="E35" s="70"/>
      <c r="F35" s="71"/>
      <c r="G35" s="72"/>
      <c r="H35" s="72"/>
      <c r="I35" s="72"/>
      <c r="J35" s="66" t="str">
        <f t="shared" si="0"/>
        <v/>
      </c>
    </row>
    <row r="36" spans="1:10" ht="17.100000000000001" customHeight="1" x14ac:dyDescent="0.2">
      <c r="A36" s="66">
        <v>29</v>
      </c>
      <c r="B36" s="67" t="s">
        <v>408</v>
      </c>
      <c r="C36" s="68" t="s">
        <v>43</v>
      </c>
      <c r="D36" s="69">
        <v>1</v>
      </c>
      <c r="E36" s="70"/>
      <c r="F36" s="71"/>
      <c r="G36" s="72"/>
      <c r="H36" s="72"/>
      <c r="I36" s="72"/>
      <c r="J36" s="66" t="str">
        <f t="shared" si="0"/>
        <v/>
      </c>
    </row>
    <row r="37" spans="1:10" ht="17.100000000000001" customHeight="1" x14ac:dyDescent="0.2">
      <c r="A37" s="66">
        <v>30</v>
      </c>
      <c r="B37" s="67" t="s">
        <v>410</v>
      </c>
      <c r="C37" s="73" t="s">
        <v>44</v>
      </c>
      <c r="D37" s="74">
        <v>1</v>
      </c>
      <c r="E37" s="70"/>
      <c r="F37" s="84"/>
      <c r="G37" s="72"/>
      <c r="H37" s="72"/>
      <c r="I37" s="72"/>
      <c r="J37" s="66" t="str">
        <f t="shared" si="0"/>
        <v/>
      </c>
    </row>
    <row r="38" spans="1:10" ht="17.100000000000001" customHeight="1" x14ac:dyDescent="0.2">
      <c r="A38" s="66">
        <v>31</v>
      </c>
      <c r="B38" s="67" t="s">
        <v>413</v>
      </c>
      <c r="C38" s="73" t="s">
        <v>45</v>
      </c>
      <c r="D38" s="74" t="s">
        <v>6</v>
      </c>
      <c r="E38" s="70"/>
      <c r="F38" s="71"/>
      <c r="G38" s="72"/>
      <c r="H38" s="72"/>
      <c r="I38" s="72"/>
      <c r="J38" s="66" t="str">
        <f t="shared" si="0"/>
        <v/>
      </c>
    </row>
    <row r="39" spans="1:10" ht="17.100000000000001" customHeight="1" x14ac:dyDescent="0.2">
      <c r="A39" s="66">
        <v>32</v>
      </c>
      <c r="B39" s="67" t="s">
        <v>427</v>
      </c>
      <c r="C39" s="73" t="s">
        <v>46</v>
      </c>
      <c r="D39" s="74" t="s">
        <v>6</v>
      </c>
      <c r="E39" s="75"/>
      <c r="F39" s="71"/>
      <c r="G39" s="72"/>
      <c r="H39" s="72"/>
      <c r="I39" s="72"/>
      <c r="J39" s="66" t="str">
        <f t="shared" si="0"/>
        <v/>
      </c>
    </row>
    <row r="40" spans="1:10" ht="17.100000000000001" customHeight="1" x14ac:dyDescent="0.2">
      <c r="A40" s="66">
        <v>33</v>
      </c>
      <c r="B40" s="67" t="s">
        <v>429</v>
      </c>
      <c r="C40" s="68" t="s">
        <v>47</v>
      </c>
      <c r="D40" s="69">
        <v>1</v>
      </c>
      <c r="E40" s="75"/>
      <c r="F40" s="84"/>
      <c r="G40" s="72"/>
      <c r="H40" s="72"/>
      <c r="I40" s="72"/>
      <c r="J40" s="66" t="str">
        <f t="shared" si="0"/>
        <v/>
      </c>
    </row>
    <row r="41" spans="1:10" ht="17.100000000000001" customHeight="1" x14ac:dyDescent="0.2">
      <c r="A41" s="66">
        <v>34</v>
      </c>
      <c r="B41" s="67" t="s">
        <v>888</v>
      </c>
      <c r="C41" s="68" t="s">
        <v>889</v>
      </c>
      <c r="D41" s="69">
        <v>1</v>
      </c>
      <c r="E41" s="75"/>
      <c r="F41" s="71"/>
      <c r="G41" s="72"/>
      <c r="H41" s="72"/>
      <c r="I41" s="72"/>
      <c r="J41" s="66" t="str">
        <f t="shared" si="0"/>
        <v/>
      </c>
    </row>
    <row r="42" spans="1:10" ht="17.100000000000001" customHeight="1" x14ac:dyDescent="0.2">
      <c r="A42" s="66">
        <v>35</v>
      </c>
      <c r="B42" s="67"/>
      <c r="C42" s="68"/>
      <c r="D42" s="69"/>
      <c r="E42" s="70"/>
      <c r="F42" s="72"/>
      <c r="G42" s="72"/>
      <c r="H42" s="72"/>
      <c r="I42" s="72"/>
      <c r="J42" s="66" t="str">
        <f t="shared" si="0"/>
        <v/>
      </c>
    </row>
    <row r="43" spans="1:10" ht="17.100000000000001" customHeight="1" x14ac:dyDescent="0.2">
      <c r="A43" s="66">
        <v>36</v>
      </c>
      <c r="B43" s="67"/>
      <c r="C43" s="68"/>
      <c r="D43" s="69"/>
      <c r="E43" s="70"/>
      <c r="F43" s="72"/>
      <c r="G43" s="72"/>
      <c r="H43" s="72"/>
      <c r="I43" s="72"/>
      <c r="J43" s="66" t="str">
        <f t="shared" si="0"/>
        <v/>
      </c>
    </row>
    <row r="44" spans="1:10" ht="17.100000000000001" customHeight="1" x14ac:dyDescent="0.2">
      <c r="A44" s="111" t="s">
        <v>435</v>
      </c>
      <c r="B44" s="111"/>
      <c r="C44" s="111"/>
      <c r="D44" s="111"/>
      <c r="E44" s="70"/>
      <c r="F44" s="72" t="str">
        <f>IFERROR(AVERAGE(F8:F43),"")</f>
        <v/>
      </c>
      <c r="G44" s="72" t="str">
        <f>IFERROR(AVERAGE(G8:G43),"")</f>
        <v/>
      </c>
      <c r="H44" s="72"/>
      <c r="I44" s="72"/>
      <c r="J44" s="87">
        <f>COUNTIF(J8:J43,"Tuntas")</f>
        <v>0</v>
      </c>
    </row>
    <row r="45" spans="1:10" x14ac:dyDescent="0.2">
      <c r="A45" s="27" t="s">
        <v>441</v>
      </c>
      <c r="B45" s="20"/>
      <c r="D45" s="10"/>
      <c r="E45" s="6"/>
      <c r="F45" s="14"/>
    </row>
    <row r="46" spans="1:10" x14ac:dyDescent="0.2">
      <c r="A46" s="27" t="s">
        <v>442</v>
      </c>
      <c r="B46" s="21"/>
      <c r="C46" s="39" t="s">
        <v>7</v>
      </c>
      <c r="D46" s="4">
        <f>SUM(D8:D44)</f>
        <v>21</v>
      </c>
      <c r="E46" s="23"/>
      <c r="F46" s="14"/>
      <c r="G46" s="7" t="s">
        <v>886</v>
      </c>
      <c r="H46" s="7"/>
      <c r="I46" s="7"/>
    </row>
    <row r="47" spans="1:10" x14ac:dyDescent="0.2">
      <c r="A47" s="34"/>
      <c r="B47" s="21"/>
      <c r="C47" s="39" t="s">
        <v>8</v>
      </c>
      <c r="D47" s="4">
        <f>COUNTIF(D8:D44,"p")</f>
        <v>13</v>
      </c>
      <c r="E47" s="23"/>
      <c r="F47" s="14"/>
      <c r="G47" s="7" t="s">
        <v>436</v>
      </c>
      <c r="H47" s="7"/>
      <c r="I47" s="7"/>
    </row>
    <row r="48" spans="1:10" x14ac:dyDescent="0.2">
      <c r="A48" s="34"/>
      <c r="B48" s="21"/>
      <c r="C48" s="40" t="s">
        <v>9</v>
      </c>
      <c r="D48" s="9">
        <f>SUM(D46:D47)</f>
        <v>34</v>
      </c>
      <c r="E48" s="28"/>
      <c r="F48" s="14"/>
    </row>
    <row r="49" spans="1:10" x14ac:dyDescent="0.2">
      <c r="A49" s="35"/>
      <c r="B49" s="21"/>
      <c r="D49" s="9"/>
      <c r="E49" s="28"/>
    </row>
    <row r="50" spans="1:10" x14ac:dyDescent="0.2">
      <c r="A50" s="35"/>
      <c r="B50" s="22"/>
      <c r="D50" s="9"/>
      <c r="E50" s="28"/>
      <c r="G50" s="24" t="s">
        <v>894</v>
      </c>
      <c r="H50" s="23"/>
      <c r="I50" s="23"/>
    </row>
    <row r="51" spans="1:10" ht="15" x14ac:dyDescent="0.2">
      <c r="A51" s="1" t="s">
        <v>4</v>
      </c>
      <c r="B51" s="12"/>
    </row>
    <row r="52" spans="1:10" ht="15" x14ac:dyDescent="0.2">
      <c r="A52" s="3" t="s">
        <v>0</v>
      </c>
      <c r="B52" s="12"/>
      <c r="H52" s="23"/>
      <c r="I52" s="23"/>
    </row>
    <row r="53" spans="1:10" ht="15" x14ac:dyDescent="0.2">
      <c r="A53" s="1" t="s">
        <v>15</v>
      </c>
      <c r="B53" s="2"/>
      <c r="E53" s="25" t="s">
        <v>437</v>
      </c>
      <c r="F53" s="55" t="str">
        <f>IF($F$3=0,"",$F$3)</f>
        <v>PAI dan BUDI PEKERTI</v>
      </c>
      <c r="G53" s="26"/>
    </row>
    <row r="54" spans="1:10" x14ac:dyDescent="0.2">
      <c r="A54" s="1"/>
      <c r="B54" s="2"/>
    </row>
    <row r="55" spans="1:10" x14ac:dyDescent="0.2">
      <c r="A55" s="10"/>
      <c r="B55" s="58" t="s">
        <v>11</v>
      </c>
      <c r="C55" s="38" t="s">
        <v>13</v>
      </c>
      <c r="D55" s="11" t="s">
        <v>430</v>
      </c>
      <c r="E55" s="10" t="s">
        <v>177</v>
      </c>
      <c r="F55" s="14"/>
    </row>
    <row r="56" spans="1:10" ht="15" customHeight="1" x14ac:dyDescent="0.2">
      <c r="A56" s="113" t="s">
        <v>1</v>
      </c>
      <c r="B56" s="113"/>
      <c r="C56" s="116" t="s">
        <v>432</v>
      </c>
      <c r="D56" s="115" t="s">
        <v>5</v>
      </c>
      <c r="E56" s="115" t="s">
        <v>433</v>
      </c>
      <c r="F56" s="115" t="s">
        <v>445</v>
      </c>
      <c r="G56" s="115"/>
      <c r="H56" s="115" t="s">
        <v>431</v>
      </c>
      <c r="I56" s="115"/>
      <c r="J56" s="112" t="s">
        <v>444</v>
      </c>
    </row>
    <row r="57" spans="1:10" ht="15" customHeight="1" x14ac:dyDescent="0.2">
      <c r="A57" s="63" t="s">
        <v>3</v>
      </c>
      <c r="B57" s="64" t="s">
        <v>2</v>
      </c>
      <c r="C57" s="116"/>
      <c r="D57" s="115"/>
      <c r="E57" s="115"/>
      <c r="F57" s="65" t="s">
        <v>434</v>
      </c>
      <c r="G57" s="65" t="s">
        <v>443</v>
      </c>
      <c r="H57" s="65" t="s">
        <v>864</v>
      </c>
      <c r="I57" s="65" t="s">
        <v>865</v>
      </c>
      <c r="J57" s="112"/>
    </row>
    <row r="58" spans="1:10" ht="17.100000000000001" customHeight="1" x14ac:dyDescent="0.2">
      <c r="A58" s="66">
        <v>1</v>
      </c>
      <c r="B58" s="67" t="s">
        <v>229</v>
      </c>
      <c r="C58" s="68" t="s">
        <v>48</v>
      </c>
      <c r="D58" s="69">
        <v>1</v>
      </c>
      <c r="E58" s="70"/>
      <c r="F58" s="71"/>
      <c r="G58" s="72"/>
      <c r="H58" s="72"/>
      <c r="I58" s="72"/>
      <c r="J58" s="66" t="str">
        <f>IF(AND(F58=""),"",IF(AND(F58&gt;=70),"Tuntas","Tidak Tuntas"))</f>
        <v/>
      </c>
    </row>
    <row r="59" spans="1:10" ht="17.100000000000001" customHeight="1" x14ac:dyDescent="0.2">
      <c r="A59" s="66">
        <v>2</v>
      </c>
      <c r="B59" s="67" t="s">
        <v>234</v>
      </c>
      <c r="C59" s="68" t="s">
        <v>49</v>
      </c>
      <c r="D59" s="69">
        <v>1</v>
      </c>
      <c r="E59" s="70"/>
      <c r="F59" s="71"/>
      <c r="G59" s="72"/>
      <c r="H59" s="72"/>
      <c r="I59" s="72"/>
      <c r="J59" s="66" t="str">
        <f t="shared" ref="J59:J94" si="1">IF(AND(F59=""),"",IF(AND(F59&gt;=70),"Tuntas","Tidak Tuntas"))</f>
        <v/>
      </c>
    </row>
    <row r="60" spans="1:10" ht="17.100000000000001" customHeight="1" x14ac:dyDescent="0.2">
      <c r="A60" s="66">
        <v>3</v>
      </c>
      <c r="B60" s="67" t="s">
        <v>236</v>
      </c>
      <c r="C60" s="68" t="s">
        <v>50</v>
      </c>
      <c r="D60" s="69" t="s">
        <v>6</v>
      </c>
      <c r="E60" s="70"/>
      <c r="F60" s="71"/>
      <c r="G60" s="72"/>
      <c r="H60" s="72"/>
      <c r="I60" s="72"/>
      <c r="J60" s="66" t="str">
        <f t="shared" si="1"/>
        <v/>
      </c>
    </row>
    <row r="61" spans="1:10" ht="17.100000000000001" customHeight="1" x14ac:dyDescent="0.2">
      <c r="A61" s="66">
        <v>4</v>
      </c>
      <c r="B61" s="67" t="s">
        <v>237</v>
      </c>
      <c r="C61" s="68" t="s">
        <v>51</v>
      </c>
      <c r="D61" s="69">
        <v>1</v>
      </c>
      <c r="E61" s="70"/>
      <c r="F61" s="71"/>
      <c r="G61" s="72"/>
      <c r="H61" s="72"/>
      <c r="I61" s="72"/>
      <c r="J61" s="66" t="str">
        <f t="shared" si="1"/>
        <v/>
      </c>
    </row>
    <row r="62" spans="1:10" ht="17.100000000000001" customHeight="1" x14ac:dyDescent="0.2">
      <c r="A62" s="66">
        <v>5</v>
      </c>
      <c r="B62" s="67" t="s">
        <v>239</v>
      </c>
      <c r="C62" s="68" t="s">
        <v>52</v>
      </c>
      <c r="D62" s="69" t="s">
        <v>6</v>
      </c>
      <c r="E62" s="70"/>
      <c r="F62" s="71"/>
      <c r="G62" s="72"/>
      <c r="H62" s="72"/>
      <c r="I62" s="72"/>
      <c r="J62" s="66" t="str">
        <f t="shared" si="1"/>
        <v/>
      </c>
    </row>
    <row r="63" spans="1:10" ht="17.100000000000001" customHeight="1" x14ac:dyDescent="0.2">
      <c r="A63" s="66">
        <v>6</v>
      </c>
      <c r="B63" s="67" t="s">
        <v>257</v>
      </c>
      <c r="C63" s="68" t="s">
        <v>53</v>
      </c>
      <c r="D63" s="69" t="s">
        <v>6</v>
      </c>
      <c r="E63" s="70"/>
      <c r="F63" s="71"/>
      <c r="G63" s="72"/>
      <c r="H63" s="72"/>
      <c r="I63" s="72"/>
      <c r="J63" s="66" t="str">
        <f t="shared" si="1"/>
        <v/>
      </c>
    </row>
    <row r="64" spans="1:10" ht="17.100000000000001" customHeight="1" x14ac:dyDescent="0.2">
      <c r="A64" s="66">
        <v>7</v>
      </c>
      <c r="B64" s="67" t="s">
        <v>261</v>
      </c>
      <c r="C64" s="73" t="s">
        <v>54</v>
      </c>
      <c r="D64" s="74" t="s">
        <v>6</v>
      </c>
      <c r="E64" s="75"/>
      <c r="F64" s="71"/>
      <c r="G64" s="72"/>
      <c r="H64" s="72"/>
      <c r="I64" s="72"/>
      <c r="J64" s="66" t="str">
        <f t="shared" si="1"/>
        <v/>
      </c>
    </row>
    <row r="65" spans="1:10" ht="17.100000000000001" customHeight="1" x14ac:dyDescent="0.2">
      <c r="A65" s="66">
        <v>8</v>
      </c>
      <c r="B65" s="67" t="s">
        <v>267</v>
      </c>
      <c r="C65" s="81" t="s">
        <v>55</v>
      </c>
      <c r="D65" s="69">
        <v>1</v>
      </c>
      <c r="E65" s="70"/>
      <c r="F65" s="71"/>
      <c r="G65" s="72"/>
      <c r="H65" s="72"/>
      <c r="I65" s="72"/>
      <c r="J65" s="66" t="str">
        <f t="shared" si="1"/>
        <v/>
      </c>
    </row>
    <row r="66" spans="1:10" ht="17.100000000000001" customHeight="1" x14ac:dyDescent="0.2">
      <c r="A66" s="66">
        <v>9</v>
      </c>
      <c r="B66" s="67" t="s">
        <v>269</v>
      </c>
      <c r="C66" s="68" t="s">
        <v>56</v>
      </c>
      <c r="D66" s="69" t="s">
        <v>6</v>
      </c>
      <c r="E66" s="70"/>
      <c r="F66" s="84"/>
      <c r="G66" s="72"/>
      <c r="H66" s="72"/>
      <c r="I66" s="72"/>
      <c r="J66" s="66" t="str">
        <f t="shared" si="1"/>
        <v/>
      </c>
    </row>
    <row r="67" spans="1:10" ht="17.100000000000001" customHeight="1" x14ac:dyDescent="0.2">
      <c r="A67" s="66">
        <v>10</v>
      </c>
      <c r="B67" s="67" t="s">
        <v>279</v>
      </c>
      <c r="C67" s="73" t="s">
        <v>57</v>
      </c>
      <c r="D67" s="74" t="s">
        <v>6</v>
      </c>
      <c r="E67" s="75"/>
      <c r="F67" s="84"/>
      <c r="G67" s="72"/>
      <c r="H67" s="72"/>
      <c r="I67" s="72"/>
      <c r="J67" s="66" t="str">
        <f t="shared" si="1"/>
        <v/>
      </c>
    </row>
    <row r="68" spans="1:10" ht="17.100000000000001" customHeight="1" x14ac:dyDescent="0.2">
      <c r="A68" s="66">
        <v>11</v>
      </c>
      <c r="B68" s="67" t="s">
        <v>285</v>
      </c>
      <c r="C68" s="68" t="s">
        <v>58</v>
      </c>
      <c r="D68" s="69">
        <v>1</v>
      </c>
      <c r="E68" s="70"/>
      <c r="F68" s="71"/>
      <c r="G68" s="72"/>
      <c r="H68" s="72"/>
      <c r="I68" s="72"/>
      <c r="J68" s="66" t="str">
        <f t="shared" si="1"/>
        <v/>
      </c>
    </row>
    <row r="69" spans="1:10" ht="17.100000000000001" customHeight="1" x14ac:dyDescent="0.2">
      <c r="A69" s="66">
        <v>12</v>
      </c>
      <c r="B69" s="67" t="s">
        <v>290</v>
      </c>
      <c r="C69" s="68" t="s">
        <v>59</v>
      </c>
      <c r="D69" s="69" t="s">
        <v>6</v>
      </c>
      <c r="E69" s="70"/>
      <c r="F69" s="71"/>
      <c r="G69" s="72"/>
      <c r="H69" s="72"/>
      <c r="I69" s="72"/>
      <c r="J69" s="66" t="str">
        <f t="shared" si="1"/>
        <v/>
      </c>
    </row>
    <row r="70" spans="1:10" ht="17.100000000000001" customHeight="1" x14ac:dyDescent="0.2">
      <c r="A70" s="66">
        <v>13</v>
      </c>
      <c r="B70" s="67" t="s">
        <v>291</v>
      </c>
      <c r="C70" s="68" t="s">
        <v>60</v>
      </c>
      <c r="D70" s="69">
        <v>1</v>
      </c>
      <c r="E70" s="70"/>
      <c r="F70" s="71"/>
      <c r="G70" s="72"/>
      <c r="H70" s="72"/>
      <c r="I70" s="72"/>
      <c r="J70" s="66" t="str">
        <f t="shared" si="1"/>
        <v/>
      </c>
    </row>
    <row r="71" spans="1:10" ht="17.100000000000001" customHeight="1" x14ac:dyDescent="0.2">
      <c r="A71" s="66">
        <v>14</v>
      </c>
      <c r="B71" s="67" t="s">
        <v>309</v>
      </c>
      <c r="C71" s="73" t="s">
        <v>214</v>
      </c>
      <c r="D71" s="74">
        <v>1</v>
      </c>
      <c r="E71" s="75"/>
      <c r="F71" s="72"/>
      <c r="G71" s="72"/>
      <c r="H71" s="72"/>
      <c r="I71" s="72"/>
      <c r="J71" s="66" t="str">
        <f t="shared" si="1"/>
        <v/>
      </c>
    </row>
    <row r="72" spans="1:10" ht="17.100000000000001" customHeight="1" x14ac:dyDescent="0.2">
      <c r="A72" s="66">
        <v>15</v>
      </c>
      <c r="B72" s="67" t="s">
        <v>315</v>
      </c>
      <c r="C72" s="68" t="s">
        <v>61</v>
      </c>
      <c r="D72" s="69" t="s">
        <v>6</v>
      </c>
      <c r="E72" s="70"/>
      <c r="F72" s="71"/>
      <c r="G72" s="72"/>
      <c r="H72" s="72"/>
      <c r="I72" s="72"/>
      <c r="J72" s="66" t="str">
        <f t="shared" si="1"/>
        <v/>
      </c>
    </row>
    <row r="73" spans="1:10" ht="17.100000000000001" customHeight="1" x14ac:dyDescent="0.2">
      <c r="A73" s="66">
        <v>16</v>
      </c>
      <c r="B73" s="67" t="s">
        <v>320</v>
      </c>
      <c r="C73" s="68" t="s">
        <v>62</v>
      </c>
      <c r="D73" s="69">
        <v>1</v>
      </c>
      <c r="E73" s="70"/>
      <c r="F73" s="71"/>
      <c r="G73" s="72"/>
      <c r="H73" s="72"/>
      <c r="I73" s="72"/>
      <c r="J73" s="66" t="str">
        <f t="shared" si="1"/>
        <v/>
      </c>
    </row>
    <row r="74" spans="1:10" ht="17.100000000000001" customHeight="1" x14ac:dyDescent="0.2">
      <c r="A74" s="66">
        <v>17</v>
      </c>
      <c r="B74" s="67" t="s">
        <v>329</v>
      </c>
      <c r="C74" s="68" t="s">
        <v>63</v>
      </c>
      <c r="D74" s="69" t="s">
        <v>6</v>
      </c>
      <c r="E74" s="70"/>
      <c r="F74" s="71"/>
      <c r="G74" s="72"/>
      <c r="H74" s="72"/>
      <c r="I74" s="72"/>
      <c r="J74" s="66" t="str">
        <f t="shared" si="1"/>
        <v/>
      </c>
    </row>
    <row r="75" spans="1:10" ht="17.100000000000001" customHeight="1" x14ac:dyDescent="0.2">
      <c r="A75" s="66">
        <v>18</v>
      </c>
      <c r="B75" s="67" t="s">
        <v>332</v>
      </c>
      <c r="C75" s="68" t="s">
        <v>64</v>
      </c>
      <c r="D75" s="69" t="s">
        <v>6</v>
      </c>
      <c r="E75" s="70"/>
      <c r="F75" s="71"/>
      <c r="G75" s="72"/>
      <c r="H75" s="72"/>
      <c r="I75" s="72"/>
      <c r="J75" s="66" t="str">
        <f t="shared" si="1"/>
        <v/>
      </c>
    </row>
    <row r="76" spans="1:10" ht="17.100000000000001" customHeight="1" x14ac:dyDescent="0.2">
      <c r="A76" s="66">
        <v>19</v>
      </c>
      <c r="B76" s="67" t="s">
        <v>334</v>
      </c>
      <c r="C76" s="68" t="s">
        <v>65</v>
      </c>
      <c r="D76" s="69" t="s">
        <v>6</v>
      </c>
      <c r="E76" s="70"/>
      <c r="F76" s="71"/>
      <c r="G76" s="72"/>
      <c r="H76" s="72"/>
      <c r="I76" s="72"/>
      <c r="J76" s="66" t="str">
        <f t="shared" si="1"/>
        <v/>
      </c>
    </row>
    <row r="77" spans="1:10" ht="17.100000000000001" customHeight="1" x14ac:dyDescent="0.2">
      <c r="A77" s="66">
        <v>20</v>
      </c>
      <c r="B77" s="67" t="s">
        <v>335</v>
      </c>
      <c r="C77" s="68" t="s">
        <v>66</v>
      </c>
      <c r="D77" s="69" t="s">
        <v>6</v>
      </c>
      <c r="E77" s="70"/>
      <c r="F77" s="88"/>
      <c r="G77" s="72"/>
      <c r="H77" s="72"/>
      <c r="I77" s="72"/>
      <c r="J77" s="66" t="str">
        <f t="shared" si="1"/>
        <v/>
      </c>
    </row>
    <row r="78" spans="1:10" ht="17.100000000000001" customHeight="1" x14ac:dyDescent="0.2">
      <c r="A78" s="66">
        <v>21</v>
      </c>
      <c r="B78" s="67" t="s">
        <v>336</v>
      </c>
      <c r="C78" s="68" t="s">
        <v>67</v>
      </c>
      <c r="D78" s="69" t="s">
        <v>6</v>
      </c>
      <c r="E78" s="70"/>
      <c r="F78" s="71"/>
      <c r="G78" s="72"/>
      <c r="H78" s="72"/>
      <c r="I78" s="72"/>
      <c r="J78" s="66" t="str">
        <f t="shared" si="1"/>
        <v/>
      </c>
    </row>
    <row r="79" spans="1:10" ht="17.100000000000001" customHeight="1" x14ac:dyDescent="0.2">
      <c r="A79" s="66">
        <v>22</v>
      </c>
      <c r="B79" s="67" t="s">
        <v>339</v>
      </c>
      <c r="C79" s="68" t="s">
        <v>215</v>
      </c>
      <c r="D79" s="69" t="s">
        <v>6</v>
      </c>
      <c r="E79" s="70"/>
      <c r="F79" s="71"/>
      <c r="G79" s="72"/>
      <c r="H79" s="72"/>
      <c r="I79" s="72"/>
      <c r="J79" s="66" t="str">
        <f t="shared" si="1"/>
        <v/>
      </c>
    </row>
    <row r="80" spans="1:10" ht="17.100000000000001" customHeight="1" x14ac:dyDescent="0.2">
      <c r="A80" s="66">
        <v>23</v>
      </c>
      <c r="B80" s="67" t="s">
        <v>355</v>
      </c>
      <c r="C80" s="68" t="s">
        <v>216</v>
      </c>
      <c r="D80" s="69">
        <v>1</v>
      </c>
      <c r="E80" s="70"/>
      <c r="F80" s="71"/>
      <c r="G80" s="72"/>
      <c r="H80" s="72"/>
      <c r="I80" s="72"/>
      <c r="J80" s="66" t="str">
        <f t="shared" si="1"/>
        <v/>
      </c>
    </row>
    <row r="81" spans="1:10" ht="17.100000000000001" customHeight="1" x14ac:dyDescent="0.2">
      <c r="A81" s="66">
        <v>24</v>
      </c>
      <c r="B81" s="67" t="s">
        <v>357</v>
      </c>
      <c r="C81" s="68" t="s">
        <v>68</v>
      </c>
      <c r="D81" s="69" t="s">
        <v>6</v>
      </c>
      <c r="E81" s="70"/>
      <c r="F81" s="71"/>
      <c r="G81" s="72"/>
      <c r="H81" s="72"/>
      <c r="I81" s="72"/>
      <c r="J81" s="66" t="str">
        <f t="shared" si="1"/>
        <v/>
      </c>
    </row>
    <row r="82" spans="1:10" ht="17.100000000000001" customHeight="1" x14ac:dyDescent="0.2">
      <c r="A82" s="66">
        <v>25</v>
      </c>
      <c r="B82" s="67" t="s">
        <v>363</v>
      </c>
      <c r="C82" s="68" t="s">
        <v>69</v>
      </c>
      <c r="D82" s="69" t="s">
        <v>6</v>
      </c>
      <c r="E82" s="70"/>
      <c r="F82" s="71"/>
      <c r="G82" s="72"/>
      <c r="H82" s="72"/>
      <c r="I82" s="72"/>
      <c r="J82" s="66" t="str">
        <f t="shared" si="1"/>
        <v/>
      </c>
    </row>
    <row r="83" spans="1:10" ht="17.100000000000001" customHeight="1" x14ac:dyDescent="0.2">
      <c r="A83" s="66">
        <v>26</v>
      </c>
      <c r="B83" s="67" t="s">
        <v>372</v>
      </c>
      <c r="C83" s="68" t="s">
        <v>70</v>
      </c>
      <c r="D83" s="69" t="s">
        <v>6</v>
      </c>
      <c r="E83" s="70"/>
      <c r="F83" s="71"/>
      <c r="G83" s="72"/>
      <c r="H83" s="72"/>
      <c r="I83" s="72"/>
      <c r="J83" s="66" t="str">
        <f t="shared" si="1"/>
        <v/>
      </c>
    </row>
    <row r="84" spans="1:10" ht="17.100000000000001" customHeight="1" x14ac:dyDescent="0.2">
      <c r="A84" s="66">
        <v>27</v>
      </c>
      <c r="B84" s="67" t="s">
        <v>883</v>
      </c>
      <c r="C84" s="68" t="s">
        <v>438</v>
      </c>
      <c r="D84" s="69">
        <v>1</v>
      </c>
      <c r="E84" s="70"/>
      <c r="F84" s="71"/>
      <c r="G84" s="72"/>
      <c r="H84" s="72"/>
      <c r="I84" s="72"/>
      <c r="J84" s="66" t="str">
        <f t="shared" si="1"/>
        <v/>
      </c>
    </row>
    <row r="85" spans="1:10" ht="17.100000000000001" customHeight="1" x14ac:dyDescent="0.2">
      <c r="A85" s="66">
        <v>28</v>
      </c>
      <c r="B85" s="67" t="s">
        <v>374</v>
      </c>
      <c r="C85" s="68" t="s">
        <v>71</v>
      </c>
      <c r="D85" s="69">
        <v>1</v>
      </c>
      <c r="E85" s="70"/>
      <c r="F85" s="71"/>
      <c r="G85" s="72"/>
      <c r="H85" s="72"/>
      <c r="I85" s="72"/>
      <c r="J85" s="66" t="str">
        <f t="shared" si="1"/>
        <v/>
      </c>
    </row>
    <row r="86" spans="1:10" ht="17.100000000000001" customHeight="1" x14ac:dyDescent="0.2">
      <c r="A86" s="66">
        <v>29</v>
      </c>
      <c r="B86" s="67" t="s">
        <v>383</v>
      </c>
      <c r="C86" s="81" t="s">
        <v>72</v>
      </c>
      <c r="D86" s="82">
        <v>1</v>
      </c>
      <c r="E86" s="83"/>
      <c r="F86" s="84"/>
      <c r="G86" s="72"/>
      <c r="H86" s="72"/>
      <c r="I86" s="72"/>
      <c r="J86" s="66" t="str">
        <f t="shared" si="1"/>
        <v/>
      </c>
    </row>
    <row r="87" spans="1:10" ht="17.100000000000001" customHeight="1" x14ac:dyDescent="0.2">
      <c r="A87" s="66">
        <v>30</v>
      </c>
      <c r="B87" s="67" t="s">
        <v>388</v>
      </c>
      <c r="C87" s="68" t="s">
        <v>73</v>
      </c>
      <c r="D87" s="69" t="s">
        <v>6</v>
      </c>
      <c r="E87" s="70"/>
      <c r="F87" s="71"/>
      <c r="G87" s="72"/>
      <c r="H87" s="72"/>
      <c r="I87" s="72"/>
      <c r="J87" s="66" t="str">
        <f t="shared" si="1"/>
        <v/>
      </c>
    </row>
    <row r="88" spans="1:10" ht="17.100000000000001" customHeight="1" x14ac:dyDescent="0.2">
      <c r="A88" s="66">
        <v>31</v>
      </c>
      <c r="B88" s="67" t="s">
        <v>390</v>
      </c>
      <c r="C88" s="68" t="s">
        <v>74</v>
      </c>
      <c r="D88" s="69" t="s">
        <v>6</v>
      </c>
      <c r="E88" s="70"/>
      <c r="F88" s="71"/>
      <c r="G88" s="72"/>
      <c r="H88" s="72"/>
      <c r="I88" s="72"/>
      <c r="J88" s="66" t="str">
        <f t="shared" si="1"/>
        <v/>
      </c>
    </row>
    <row r="89" spans="1:10" ht="17.100000000000001" customHeight="1" x14ac:dyDescent="0.2">
      <c r="A89" s="66">
        <v>32</v>
      </c>
      <c r="B89" s="67" t="s">
        <v>405</v>
      </c>
      <c r="C89" s="68" t="s">
        <v>75</v>
      </c>
      <c r="D89" s="69">
        <v>1</v>
      </c>
      <c r="E89" s="70"/>
      <c r="F89" s="71"/>
      <c r="G89" s="72"/>
      <c r="H89" s="72"/>
      <c r="I89" s="72"/>
      <c r="J89" s="66" t="str">
        <f t="shared" si="1"/>
        <v/>
      </c>
    </row>
    <row r="90" spans="1:10" ht="17.100000000000001" customHeight="1" x14ac:dyDescent="0.2">
      <c r="A90" s="66">
        <v>33</v>
      </c>
      <c r="B90" s="67" t="s">
        <v>409</v>
      </c>
      <c r="C90" s="81" t="s">
        <v>217</v>
      </c>
      <c r="D90" s="82">
        <v>1</v>
      </c>
      <c r="E90" s="83"/>
      <c r="F90" s="84"/>
      <c r="G90" s="72"/>
      <c r="H90" s="72"/>
      <c r="I90" s="72"/>
      <c r="J90" s="66" t="str">
        <f t="shared" si="1"/>
        <v/>
      </c>
    </row>
    <row r="91" spans="1:10" ht="17.100000000000001" customHeight="1" x14ac:dyDescent="0.2">
      <c r="A91" s="66">
        <v>34</v>
      </c>
      <c r="B91" s="67" t="s">
        <v>411</v>
      </c>
      <c r="C91" s="68" t="s">
        <v>218</v>
      </c>
      <c r="D91" s="69">
        <v>1</v>
      </c>
      <c r="E91" s="70"/>
      <c r="F91" s="72"/>
      <c r="G91" s="72"/>
      <c r="H91" s="72"/>
      <c r="I91" s="72"/>
      <c r="J91" s="66" t="str">
        <f t="shared" si="1"/>
        <v/>
      </c>
    </row>
    <row r="92" spans="1:10" ht="17.100000000000001" customHeight="1" x14ac:dyDescent="0.2">
      <c r="A92" s="66">
        <v>35</v>
      </c>
      <c r="B92" s="67" t="s">
        <v>418</v>
      </c>
      <c r="C92" s="68" t="s">
        <v>76</v>
      </c>
      <c r="D92" s="69">
        <v>1</v>
      </c>
      <c r="E92" s="70"/>
      <c r="F92" s="72"/>
      <c r="G92" s="72"/>
      <c r="H92" s="72"/>
      <c r="I92" s="72"/>
      <c r="J92" s="66" t="str">
        <f t="shared" si="1"/>
        <v/>
      </c>
    </row>
    <row r="93" spans="1:10" ht="17.100000000000001" customHeight="1" x14ac:dyDescent="0.2">
      <c r="A93" s="66">
        <v>36</v>
      </c>
      <c r="B93" s="67" t="s">
        <v>426</v>
      </c>
      <c r="C93" s="68" t="s">
        <v>77</v>
      </c>
      <c r="D93" s="69" t="s">
        <v>6</v>
      </c>
      <c r="E93" s="70"/>
      <c r="F93" s="72"/>
      <c r="G93" s="72"/>
      <c r="H93" s="72"/>
      <c r="I93" s="72"/>
      <c r="J93" s="66" t="str">
        <f t="shared" si="1"/>
        <v/>
      </c>
    </row>
    <row r="94" spans="1:10" ht="17.100000000000001" customHeight="1" x14ac:dyDescent="0.2">
      <c r="A94" s="111" t="s">
        <v>435</v>
      </c>
      <c r="B94" s="111"/>
      <c r="C94" s="111"/>
      <c r="D94" s="111"/>
      <c r="E94" s="70"/>
      <c r="F94" s="72" t="str">
        <f>IFERROR(AVERAGE(F58:F93),"")</f>
        <v/>
      </c>
      <c r="G94" s="72" t="str">
        <f>IFERROR(AVERAGE(G58:G93),"")</f>
        <v/>
      </c>
      <c r="H94" s="72"/>
      <c r="I94" s="72"/>
      <c r="J94" s="66" t="str">
        <f t="shared" si="1"/>
        <v/>
      </c>
    </row>
    <row r="95" spans="1:10" x14ac:dyDescent="0.2">
      <c r="A95" s="27" t="s">
        <v>441</v>
      </c>
      <c r="B95" s="20"/>
      <c r="C95" s="36"/>
      <c r="D95" s="19"/>
      <c r="E95" s="29"/>
      <c r="F95" s="4"/>
    </row>
    <row r="96" spans="1:10" x14ac:dyDescent="0.2">
      <c r="A96" s="27" t="s">
        <v>442</v>
      </c>
      <c r="B96" s="21"/>
      <c r="C96" s="39" t="s">
        <v>7</v>
      </c>
      <c r="D96" s="4">
        <f>SUM(D58:D94)</f>
        <v>16</v>
      </c>
      <c r="E96" s="23"/>
      <c r="F96" s="14"/>
      <c r="G96" s="7" t="str">
        <f>G46</f>
        <v xml:space="preserve">Banjaran,  </v>
      </c>
      <c r="H96" s="7"/>
      <c r="I96" s="7"/>
    </row>
    <row r="97" spans="1:10" x14ac:dyDescent="0.2">
      <c r="A97" s="34"/>
      <c r="B97" s="21"/>
      <c r="C97" s="39" t="s">
        <v>8</v>
      </c>
      <c r="D97" s="4">
        <f>COUNTIF(D58:D94,"p")</f>
        <v>20</v>
      </c>
      <c r="E97" s="23"/>
      <c r="F97" s="14"/>
      <c r="G97" s="7" t="s">
        <v>436</v>
      </c>
      <c r="H97" s="7"/>
      <c r="I97" s="7"/>
    </row>
    <row r="98" spans="1:10" x14ac:dyDescent="0.2">
      <c r="A98" s="34"/>
      <c r="B98" s="21"/>
      <c r="C98" s="40" t="s">
        <v>9</v>
      </c>
      <c r="D98" s="9">
        <f>SUM(D96:D97)</f>
        <v>36</v>
      </c>
      <c r="E98" s="28"/>
      <c r="F98" s="14"/>
    </row>
    <row r="99" spans="1:10" x14ac:dyDescent="0.2">
      <c r="A99" s="35"/>
      <c r="B99" s="21"/>
    </row>
    <row r="100" spans="1:10" x14ac:dyDescent="0.2">
      <c r="A100" s="35"/>
      <c r="B100" s="22"/>
      <c r="G100" s="24" t="s">
        <v>894</v>
      </c>
      <c r="H100" s="23"/>
      <c r="I100" s="23"/>
    </row>
    <row r="101" spans="1:10" ht="15" x14ac:dyDescent="0.2">
      <c r="A101" s="1" t="s">
        <v>4</v>
      </c>
      <c r="B101" s="12"/>
    </row>
    <row r="102" spans="1:10" ht="15" x14ac:dyDescent="0.2">
      <c r="A102" s="3" t="s">
        <v>0</v>
      </c>
      <c r="B102" s="12"/>
      <c r="H102" s="23"/>
      <c r="I102" s="23"/>
    </row>
    <row r="103" spans="1:10" ht="15" x14ac:dyDescent="0.2">
      <c r="A103" s="1" t="s">
        <v>15</v>
      </c>
      <c r="B103" s="2"/>
      <c r="E103" s="25" t="s">
        <v>437</v>
      </c>
      <c r="F103" s="55" t="str">
        <f>IF($F$3=0,"",$F$3)</f>
        <v>PAI dan BUDI PEKERTI</v>
      </c>
      <c r="G103" s="26"/>
    </row>
    <row r="104" spans="1:10" x14ac:dyDescent="0.2">
      <c r="A104" s="1"/>
      <c r="B104" s="2"/>
    </row>
    <row r="105" spans="1:10" x14ac:dyDescent="0.2">
      <c r="A105" s="10"/>
      <c r="B105" s="58" t="s">
        <v>11</v>
      </c>
      <c r="C105" s="38" t="s">
        <v>78</v>
      </c>
      <c r="D105" s="11" t="s">
        <v>430</v>
      </c>
      <c r="E105" s="10" t="s">
        <v>178</v>
      </c>
      <c r="F105" s="14"/>
    </row>
    <row r="106" spans="1:10" ht="15" customHeight="1" x14ac:dyDescent="0.2">
      <c r="A106" s="113" t="s">
        <v>1</v>
      </c>
      <c r="B106" s="113"/>
      <c r="C106" s="116" t="s">
        <v>432</v>
      </c>
      <c r="D106" s="115" t="s">
        <v>5</v>
      </c>
      <c r="E106" s="115" t="s">
        <v>433</v>
      </c>
      <c r="F106" s="115" t="s">
        <v>445</v>
      </c>
      <c r="G106" s="115"/>
      <c r="H106" s="115" t="s">
        <v>431</v>
      </c>
      <c r="I106" s="115"/>
      <c r="J106" s="112" t="s">
        <v>444</v>
      </c>
    </row>
    <row r="107" spans="1:10" ht="15" customHeight="1" x14ac:dyDescent="0.2">
      <c r="A107" s="63" t="s">
        <v>3</v>
      </c>
      <c r="B107" s="64" t="s">
        <v>2</v>
      </c>
      <c r="C107" s="116"/>
      <c r="D107" s="115"/>
      <c r="E107" s="115"/>
      <c r="F107" s="65" t="s">
        <v>434</v>
      </c>
      <c r="G107" s="65" t="s">
        <v>443</v>
      </c>
      <c r="H107" s="65" t="s">
        <v>864</v>
      </c>
      <c r="I107" s="65" t="s">
        <v>865</v>
      </c>
      <c r="J107" s="112"/>
    </row>
    <row r="108" spans="1:10" ht="17.100000000000001" customHeight="1" x14ac:dyDescent="0.2">
      <c r="A108" s="66">
        <v>1</v>
      </c>
      <c r="B108" s="67" t="s">
        <v>227</v>
      </c>
      <c r="C108" s="68" t="s">
        <v>79</v>
      </c>
      <c r="D108" s="69">
        <v>1</v>
      </c>
      <c r="E108" s="70"/>
      <c r="F108" s="71"/>
      <c r="G108" s="72"/>
      <c r="H108" s="72"/>
      <c r="I108" s="72"/>
      <c r="J108" s="66" t="str">
        <f>IF(AND(F108=""),"",IF(AND(F108&gt;=70),"Tuntas","Tidak Tuntas"))</f>
        <v/>
      </c>
    </row>
    <row r="109" spans="1:10" ht="17.100000000000001" customHeight="1" x14ac:dyDescent="0.2">
      <c r="A109" s="66">
        <v>2</v>
      </c>
      <c r="B109" s="67" t="s">
        <v>235</v>
      </c>
      <c r="C109" s="68" t="s">
        <v>80</v>
      </c>
      <c r="D109" s="69" t="s">
        <v>6</v>
      </c>
      <c r="E109" s="70"/>
      <c r="F109" s="88"/>
      <c r="G109" s="72"/>
      <c r="H109" s="72"/>
      <c r="I109" s="72"/>
      <c r="J109" s="66" t="str">
        <f t="shared" ref="J109:J143" si="2">IF(AND(F109=""),"",IF(AND(F109&gt;=70),"Tuntas","Tidak Tuntas"))</f>
        <v/>
      </c>
    </row>
    <row r="110" spans="1:10" ht="17.100000000000001" customHeight="1" x14ac:dyDescent="0.2">
      <c r="A110" s="66">
        <v>3</v>
      </c>
      <c r="B110" s="67" t="s">
        <v>242</v>
      </c>
      <c r="C110" s="91" t="s">
        <v>219</v>
      </c>
      <c r="D110" s="85">
        <v>1</v>
      </c>
      <c r="E110" s="86"/>
      <c r="F110" s="88"/>
      <c r="G110" s="72"/>
      <c r="H110" s="72"/>
      <c r="I110" s="72"/>
      <c r="J110" s="66" t="str">
        <f t="shared" si="2"/>
        <v/>
      </c>
    </row>
    <row r="111" spans="1:10" ht="17.100000000000001" customHeight="1" x14ac:dyDescent="0.2">
      <c r="A111" s="66">
        <v>4</v>
      </c>
      <c r="B111" s="67" t="s">
        <v>244</v>
      </c>
      <c r="C111" s="68" t="s">
        <v>81</v>
      </c>
      <c r="D111" s="69">
        <v>1</v>
      </c>
      <c r="E111" s="70"/>
      <c r="F111" s="71"/>
      <c r="G111" s="72"/>
      <c r="H111" s="72"/>
      <c r="I111" s="72"/>
      <c r="J111" s="66" t="str">
        <f t="shared" si="2"/>
        <v/>
      </c>
    </row>
    <row r="112" spans="1:10" ht="17.100000000000001" customHeight="1" x14ac:dyDescent="0.2">
      <c r="A112" s="66">
        <v>5</v>
      </c>
      <c r="B112" s="67" t="s">
        <v>246</v>
      </c>
      <c r="C112" s="68" t="s">
        <v>82</v>
      </c>
      <c r="D112" s="69" t="s">
        <v>6</v>
      </c>
      <c r="E112" s="70"/>
      <c r="F112" s="71"/>
      <c r="G112" s="72"/>
      <c r="H112" s="72"/>
      <c r="I112" s="72"/>
      <c r="J112" s="66" t="str">
        <f t="shared" si="2"/>
        <v/>
      </c>
    </row>
    <row r="113" spans="1:10" ht="17.100000000000001" customHeight="1" x14ac:dyDescent="0.2">
      <c r="A113" s="66">
        <v>6</v>
      </c>
      <c r="B113" s="67" t="s">
        <v>251</v>
      </c>
      <c r="C113" s="68" t="s">
        <v>83</v>
      </c>
      <c r="D113" s="69" t="s">
        <v>6</v>
      </c>
      <c r="E113" s="70"/>
      <c r="F113" s="71"/>
      <c r="G113" s="72"/>
      <c r="H113" s="72"/>
      <c r="I113" s="72"/>
      <c r="J113" s="66" t="str">
        <f t="shared" si="2"/>
        <v/>
      </c>
    </row>
    <row r="114" spans="1:10" ht="17.100000000000001" customHeight="1" x14ac:dyDescent="0.2">
      <c r="A114" s="66">
        <v>7</v>
      </c>
      <c r="B114" s="67" t="s">
        <v>263</v>
      </c>
      <c r="C114" s="68" t="s">
        <v>84</v>
      </c>
      <c r="D114" s="69" t="s">
        <v>6</v>
      </c>
      <c r="E114" s="70"/>
      <c r="F114" s="71"/>
      <c r="G114" s="72"/>
      <c r="H114" s="72"/>
      <c r="I114" s="72"/>
      <c r="J114" s="66" t="str">
        <f t="shared" si="2"/>
        <v/>
      </c>
    </row>
    <row r="115" spans="1:10" ht="17.100000000000001" customHeight="1" x14ac:dyDescent="0.2">
      <c r="A115" s="66">
        <v>8</v>
      </c>
      <c r="B115" s="67" t="s">
        <v>265</v>
      </c>
      <c r="C115" s="68" t="s">
        <v>220</v>
      </c>
      <c r="D115" s="69">
        <v>1</v>
      </c>
      <c r="E115" s="70"/>
      <c r="F115" s="88"/>
      <c r="G115" s="72"/>
      <c r="H115" s="72"/>
      <c r="I115" s="72"/>
      <c r="J115" s="66" t="str">
        <f t="shared" si="2"/>
        <v/>
      </c>
    </row>
    <row r="116" spans="1:10" ht="17.100000000000001" customHeight="1" x14ac:dyDescent="0.2">
      <c r="A116" s="66">
        <v>9</v>
      </c>
      <c r="B116" s="67" t="s">
        <v>273</v>
      </c>
      <c r="C116" s="68" t="s">
        <v>85</v>
      </c>
      <c r="D116" s="69" t="s">
        <v>6</v>
      </c>
      <c r="E116" s="70"/>
      <c r="F116" s="88"/>
      <c r="G116" s="72"/>
      <c r="H116" s="72"/>
      <c r="I116" s="72"/>
      <c r="J116" s="66" t="str">
        <f t="shared" si="2"/>
        <v/>
      </c>
    </row>
    <row r="117" spans="1:10" ht="17.100000000000001" customHeight="1" x14ac:dyDescent="0.2">
      <c r="A117" s="66">
        <v>10</v>
      </c>
      <c r="B117" s="67" t="s">
        <v>275</v>
      </c>
      <c r="C117" s="68" t="s">
        <v>86</v>
      </c>
      <c r="D117" s="69">
        <v>1</v>
      </c>
      <c r="E117" s="70"/>
      <c r="F117" s="88"/>
      <c r="G117" s="72"/>
      <c r="H117" s="72"/>
      <c r="I117" s="72"/>
      <c r="J117" s="66" t="str">
        <f t="shared" si="2"/>
        <v/>
      </c>
    </row>
    <row r="118" spans="1:10" ht="17.100000000000001" customHeight="1" x14ac:dyDescent="0.2">
      <c r="A118" s="66">
        <v>11</v>
      </c>
      <c r="B118" s="67" t="s">
        <v>284</v>
      </c>
      <c r="C118" s="68" t="s">
        <v>87</v>
      </c>
      <c r="D118" s="69">
        <v>1</v>
      </c>
      <c r="E118" s="70"/>
      <c r="F118" s="88"/>
      <c r="G118" s="72"/>
      <c r="H118" s="72"/>
      <c r="I118" s="72"/>
      <c r="J118" s="66" t="str">
        <f t="shared" si="2"/>
        <v/>
      </c>
    </row>
    <row r="119" spans="1:10" ht="17.100000000000001" customHeight="1" x14ac:dyDescent="0.2">
      <c r="A119" s="66">
        <v>12</v>
      </c>
      <c r="B119" s="67" t="s">
        <v>884</v>
      </c>
      <c r="C119" s="78" t="s">
        <v>439</v>
      </c>
      <c r="D119" s="79" t="s">
        <v>10</v>
      </c>
      <c r="E119" s="80"/>
      <c r="F119" s="71"/>
      <c r="G119" s="72"/>
      <c r="H119" s="72"/>
      <c r="I119" s="72"/>
      <c r="J119" s="66" t="str">
        <f t="shared" si="2"/>
        <v/>
      </c>
    </row>
    <row r="120" spans="1:10" ht="17.100000000000001" customHeight="1" x14ac:dyDescent="0.2">
      <c r="A120" s="66">
        <v>13</v>
      </c>
      <c r="B120" s="67" t="s">
        <v>287</v>
      </c>
      <c r="C120" s="73" t="s">
        <v>88</v>
      </c>
      <c r="D120" s="74">
        <v>1</v>
      </c>
      <c r="E120" s="75"/>
      <c r="F120" s="84"/>
      <c r="G120" s="72"/>
      <c r="H120" s="72"/>
      <c r="I120" s="72"/>
      <c r="J120" s="66" t="str">
        <f t="shared" si="2"/>
        <v/>
      </c>
    </row>
    <row r="121" spans="1:10" ht="17.100000000000001" customHeight="1" x14ac:dyDescent="0.2">
      <c r="A121" s="66">
        <v>14</v>
      </c>
      <c r="B121" s="67" t="s">
        <v>295</v>
      </c>
      <c r="C121" s="68" t="s">
        <v>89</v>
      </c>
      <c r="D121" s="69" t="s">
        <v>6</v>
      </c>
      <c r="E121" s="70"/>
      <c r="F121" s="88"/>
      <c r="G121" s="72"/>
      <c r="H121" s="72"/>
      <c r="I121" s="72"/>
      <c r="J121" s="66" t="str">
        <f t="shared" si="2"/>
        <v/>
      </c>
    </row>
    <row r="122" spans="1:10" ht="17.100000000000001" customHeight="1" x14ac:dyDescent="0.2">
      <c r="A122" s="66">
        <v>15</v>
      </c>
      <c r="B122" s="67" t="s">
        <v>297</v>
      </c>
      <c r="C122" s="68" t="s">
        <v>90</v>
      </c>
      <c r="D122" s="69">
        <v>1</v>
      </c>
      <c r="E122" s="80"/>
      <c r="F122" s="71"/>
      <c r="G122" s="72"/>
      <c r="H122" s="72"/>
      <c r="I122" s="72"/>
      <c r="J122" s="66" t="str">
        <f t="shared" si="2"/>
        <v/>
      </c>
    </row>
    <row r="123" spans="1:10" ht="17.100000000000001" customHeight="1" x14ac:dyDescent="0.2">
      <c r="A123" s="66">
        <v>16</v>
      </c>
      <c r="B123" s="67" t="s">
        <v>305</v>
      </c>
      <c r="C123" s="68" t="s">
        <v>91</v>
      </c>
      <c r="D123" s="69">
        <v>1</v>
      </c>
      <c r="E123" s="70"/>
      <c r="F123" s="71"/>
      <c r="G123" s="72"/>
      <c r="H123" s="72"/>
      <c r="I123" s="72"/>
      <c r="J123" s="66" t="str">
        <f t="shared" si="2"/>
        <v/>
      </c>
    </row>
    <row r="124" spans="1:10" ht="17.100000000000001" customHeight="1" x14ac:dyDescent="0.2">
      <c r="A124" s="66">
        <v>17</v>
      </c>
      <c r="B124" s="67" t="s">
        <v>307</v>
      </c>
      <c r="C124" s="68" t="s">
        <v>92</v>
      </c>
      <c r="D124" s="69" t="s">
        <v>6</v>
      </c>
      <c r="E124" s="70"/>
      <c r="F124" s="84"/>
      <c r="G124" s="72"/>
      <c r="H124" s="72"/>
      <c r="I124" s="72"/>
      <c r="J124" s="66" t="str">
        <f t="shared" si="2"/>
        <v/>
      </c>
    </row>
    <row r="125" spans="1:10" ht="17.100000000000001" customHeight="1" x14ac:dyDescent="0.2">
      <c r="A125" s="66">
        <v>18</v>
      </c>
      <c r="B125" s="67" t="s">
        <v>313</v>
      </c>
      <c r="C125" s="68" t="s">
        <v>93</v>
      </c>
      <c r="D125" s="69">
        <v>1</v>
      </c>
      <c r="E125" s="70"/>
      <c r="F125" s="84"/>
      <c r="G125" s="72"/>
      <c r="H125" s="72"/>
      <c r="I125" s="72"/>
      <c r="J125" s="66" t="str">
        <f t="shared" si="2"/>
        <v/>
      </c>
    </row>
    <row r="126" spans="1:10" ht="17.100000000000001" customHeight="1" x14ac:dyDescent="0.2">
      <c r="A126" s="66">
        <v>19</v>
      </c>
      <c r="B126" s="67" t="s">
        <v>314</v>
      </c>
      <c r="C126" s="68" t="s">
        <v>94</v>
      </c>
      <c r="D126" s="69" t="s">
        <v>6</v>
      </c>
      <c r="E126" s="70"/>
      <c r="F126" s="71"/>
      <c r="G126" s="72"/>
      <c r="H126" s="72"/>
      <c r="I126" s="72"/>
      <c r="J126" s="66" t="str">
        <f t="shared" si="2"/>
        <v/>
      </c>
    </row>
    <row r="127" spans="1:10" ht="17.100000000000001" customHeight="1" x14ac:dyDescent="0.2">
      <c r="A127" s="66">
        <v>20</v>
      </c>
      <c r="B127" s="67" t="s">
        <v>316</v>
      </c>
      <c r="C127" s="73" t="s">
        <v>95</v>
      </c>
      <c r="D127" s="74" t="s">
        <v>6</v>
      </c>
      <c r="E127" s="70"/>
      <c r="F127" s="71"/>
      <c r="G127" s="72"/>
      <c r="H127" s="72"/>
      <c r="I127" s="72"/>
      <c r="J127" s="66" t="str">
        <f t="shared" si="2"/>
        <v/>
      </c>
    </row>
    <row r="128" spans="1:10" ht="17.100000000000001" customHeight="1" x14ac:dyDescent="0.2">
      <c r="A128" s="66">
        <v>21</v>
      </c>
      <c r="B128" s="67" t="s">
        <v>326</v>
      </c>
      <c r="C128" s="68" t="s">
        <v>96</v>
      </c>
      <c r="D128" s="69">
        <v>1</v>
      </c>
      <c r="E128" s="75"/>
      <c r="F128" s="71"/>
      <c r="G128" s="72"/>
      <c r="H128" s="72"/>
      <c r="I128" s="72"/>
      <c r="J128" s="66" t="str">
        <f t="shared" si="2"/>
        <v/>
      </c>
    </row>
    <row r="129" spans="1:10" ht="17.100000000000001" customHeight="1" x14ac:dyDescent="0.2">
      <c r="A129" s="66">
        <v>22</v>
      </c>
      <c r="B129" s="67" t="s">
        <v>338</v>
      </c>
      <c r="C129" s="68" t="s">
        <v>97</v>
      </c>
      <c r="D129" s="69" t="s">
        <v>6</v>
      </c>
      <c r="E129" s="70"/>
      <c r="F129" s="88"/>
      <c r="G129" s="72"/>
      <c r="H129" s="72"/>
      <c r="I129" s="72"/>
      <c r="J129" s="66" t="str">
        <f t="shared" si="2"/>
        <v/>
      </c>
    </row>
    <row r="130" spans="1:10" ht="17.100000000000001" customHeight="1" x14ac:dyDescent="0.2">
      <c r="A130" s="66">
        <v>23</v>
      </c>
      <c r="B130" s="67" t="s">
        <v>357</v>
      </c>
      <c r="C130" s="68" t="s">
        <v>863</v>
      </c>
      <c r="D130" s="69">
        <v>1</v>
      </c>
      <c r="E130" s="70"/>
      <c r="F130" s="71"/>
      <c r="G130" s="72"/>
      <c r="H130" s="72"/>
      <c r="I130" s="72"/>
      <c r="J130" s="66" t="str">
        <f t="shared" si="2"/>
        <v/>
      </c>
    </row>
    <row r="131" spans="1:10" ht="17.100000000000001" customHeight="1" x14ac:dyDescent="0.2">
      <c r="A131" s="66">
        <v>24</v>
      </c>
      <c r="B131" s="67" t="s">
        <v>351</v>
      </c>
      <c r="C131" s="68" t="s">
        <v>98</v>
      </c>
      <c r="D131" s="69">
        <v>1</v>
      </c>
      <c r="E131" s="70"/>
      <c r="F131" s="71"/>
      <c r="G131" s="72"/>
      <c r="H131" s="72"/>
      <c r="I131" s="72"/>
      <c r="J131" s="66" t="str">
        <f t="shared" si="2"/>
        <v/>
      </c>
    </row>
    <row r="132" spans="1:10" ht="17.100000000000001" customHeight="1" x14ac:dyDescent="0.2">
      <c r="A132" s="66">
        <v>25</v>
      </c>
      <c r="B132" s="67" t="s">
        <v>354</v>
      </c>
      <c r="C132" s="68" t="s">
        <v>99</v>
      </c>
      <c r="D132" s="69" t="s">
        <v>6</v>
      </c>
      <c r="E132" s="70"/>
      <c r="F132" s="71"/>
      <c r="G132" s="72"/>
      <c r="H132" s="72"/>
      <c r="I132" s="72"/>
      <c r="J132" s="66" t="str">
        <f t="shared" si="2"/>
        <v/>
      </c>
    </row>
    <row r="133" spans="1:10" ht="17.100000000000001" customHeight="1" x14ac:dyDescent="0.2">
      <c r="A133" s="66">
        <v>26</v>
      </c>
      <c r="B133" s="67" t="s">
        <v>356</v>
      </c>
      <c r="C133" s="68" t="s">
        <v>100</v>
      </c>
      <c r="D133" s="69" t="s">
        <v>6</v>
      </c>
      <c r="E133" s="70"/>
      <c r="F133" s="71"/>
      <c r="G133" s="72"/>
      <c r="H133" s="72"/>
      <c r="I133" s="72"/>
      <c r="J133" s="66" t="str">
        <f t="shared" si="2"/>
        <v/>
      </c>
    </row>
    <row r="134" spans="1:10" ht="17.100000000000001" customHeight="1" x14ac:dyDescent="0.2">
      <c r="A134" s="66">
        <v>27</v>
      </c>
      <c r="B134" s="67" t="s">
        <v>362</v>
      </c>
      <c r="C134" s="81" t="s">
        <v>885</v>
      </c>
      <c r="D134" s="82">
        <v>1</v>
      </c>
      <c r="E134" s="83"/>
      <c r="F134" s="71"/>
      <c r="G134" s="72"/>
      <c r="H134" s="72"/>
      <c r="I134" s="72"/>
      <c r="J134" s="66" t="str">
        <f t="shared" si="2"/>
        <v/>
      </c>
    </row>
    <row r="135" spans="1:10" ht="17.100000000000001" customHeight="1" x14ac:dyDescent="0.2">
      <c r="A135" s="66">
        <v>28</v>
      </c>
      <c r="B135" s="67" t="s">
        <v>365</v>
      </c>
      <c r="C135" s="68" t="s">
        <v>101</v>
      </c>
      <c r="D135" s="69" t="s">
        <v>6</v>
      </c>
      <c r="E135" s="70"/>
      <c r="F135" s="71"/>
      <c r="G135" s="72"/>
      <c r="H135" s="72"/>
      <c r="I135" s="72"/>
      <c r="J135" s="66" t="str">
        <f t="shared" si="2"/>
        <v/>
      </c>
    </row>
    <row r="136" spans="1:10" ht="17.100000000000001" customHeight="1" x14ac:dyDescent="0.2">
      <c r="A136" s="66">
        <v>29</v>
      </c>
      <c r="B136" s="67" t="s">
        <v>375</v>
      </c>
      <c r="C136" s="68" t="s">
        <v>102</v>
      </c>
      <c r="D136" s="69">
        <v>1</v>
      </c>
      <c r="E136" s="70"/>
      <c r="F136" s="71"/>
      <c r="G136" s="72"/>
      <c r="H136" s="72"/>
      <c r="I136" s="72"/>
      <c r="J136" s="66" t="str">
        <f t="shared" si="2"/>
        <v/>
      </c>
    </row>
    <row r="137" spans="1:10" ht="17.100000000000001" customHeight="1" x14ac:dyDescent="0.2">
      <c r="A137" s="66">
        <v>30</v>
      </c>
      <c r="B137" s="67" t="s">
        <v>378</v>
      </c>
      <c r="C137" s="68" t="s">
        <v>103</v>
      </c>
      <c r="D137" s="69" t="s">
        <v>6</v>
      </c>
      <c r="E137" s="70"/>
      <c r="F137" s="71"/>
      <c r="G137" s="72"/>
      <c r="H137" s="72"/>
      <c r="I137" s="72"/>
      <c r="J137" s="66" t="str">
        <f t="shared" si="2"/>
        <v/>
      </c>
    </row>
    <row r="138" spans="1:10" ht="17.100000000000001" customHeight="1" x14ac:dyDescent="0.2">
      <c r="A138" s="66">
        <v>31</v>
      </c>
      <c r="B138" s="67" t="s">
        <v>384</v>
      </c>
      <c r="C138" s="68" t="s">
        <v>104</v>
      </c>
      <c r="D138" s="69" t="s">
        <v>6</v>
      </c>
      <c r="E138" s="70"/>
      <c r="F138" s="84"/>
      <c r="G138" s="72"/>
      <c r="H138" s="72"/>
      <c r="I138" s="72"/>
      <c r="J138" s="66" t="str">
        <f t="shared" si="2"/>
        <v/>
      </c>
    </row>
    <row r="139" spans="1:10" ht="17.100000000000001" customHeight="1" x14ac:dyDescent="0.2">
      <c r="A139" s="66">
        <v>32</v>
      </c>
      <c r="B139" s="67" t="s">
        <v>396</v>
      </c>
      <c r="C139" s="68" t="s">
        <v>105</v>
      </c>
      <c r="D139" s="69">
        <v>1</v>
      </c>
      <c r="E139" s="70"/>
      <c r="F139" s="71"/>
      <c r="G139" s="72"/>
      <c r="H139" s="72"/>
      <c r="I139" s="72"/>
      <c r="J139" s="66" t="str">
        <f t="shared" si="2"/>
        <v/>
      </c>
    </row>
    <row r="140" spans="1:10" ht="17.100000000000001" customHeight="1" x14ac:dyDescent="0.2">
      <c r="A140" s="66">
        <v>33</v>
      </c>
      <c r="B140" s="67" t="s">
        <v>414</v>
      </c>
      <c r="C140" s="68" t="s">
        <v>107</v>
      </c>
      <c r="D140" s="69">
        <v>1</v>
      </c>
      <c r="E140" s="70"/>
      <c r="F140" s="88"/>
      <c r="G140" s="72"/>
      <c r="H140" s="72"/>
      <c r="I140" s="72"/>
      <c r="J140" s="66" t="str">
        <f t="shared" si="2"/>
        <v/>
      </c>
    </row>
    <row r="141" spans="1:10" ht="17.100000000000001" customHeight="1" x14ac:dyDescent="0.2">
      <c r="A141" s="66">
        <v>34</v>
      </c>
      <c r="B141" s="67" t="s">
        <v>419</v>
      </c>
      <c r="C141" s="68" t="s">
        <v>108</v>
      </c>
      <c r="D141" s="69">
        <v>1</v>
      </c>
      <c r="E141" s="70"/>
      <c r="F141" s="71"/>
      <c r="G141" s="72"/>
      <c r="H141" s="72"/>
      <c r="I141" s="72"/>
      <c r="J141" s="66" t="str">
        <f t="shared" si="2"/>
        <v/>
      </c>
    </row>
    <row r="142" spans="1:10" ht="17.100000000000001" customHeight="1" x14ac:dyDescent="0.2">
      <c r="A142" s="66">
        <v>35</v>
      </c>
      <c r="B142" s="67" t="s">
        <v>423</v>
      </c>
      <c r="C142" s="68" t="s">
        <v>109</v>
      </c>
      <c r="D142" s="69">
        <v>1</v>
      </c>
      <c r="E142" s="70"/>
      <c r="F142" s="71"/>
      <c r="G142" s="72"/>
      <c r="H142" s="72"/>
      <c r="I142" s="72"/>
      <c r="J142" s="66" t="str">
        <f>IF(AND(F142=""),"",IF(AND(F142&gt;=70),"Tuntas","Tidak Tuntas"))</f>
        <v/>
      </c>
    </row>
    <row r="143" spans="1:10" ht="17.100000000000001" customHeight="1" x14ac:dyDescent="0.2">
      <c r="A143" s="66">
        <v>36</v>
      </c>
      <c r="B143" s="67"/>
      <c r="C143" s="68"/>
      <c r="D143" s="69"/>
      <c r="E143" s="70"/>
      <c r="F143" s="88"/>
      <c r="G143" s="72"/>
      <c r="H143" s="72"/>
      <c r="I143" s="72"/>
      <c r="J143" s="66" t="str">
        <f t="shared" si="2"/>
        <v/>
      </c>
    </row>
    <row r="144" spans="1:10" ht="17.100000000000001" customHeight="1" x14ac:dyDescent="0.2">
      <c r="A144" s="111" t="s">
        <v>435</v>
      </c>
      <c r="B144" s="111"/>
      <c r="C144" s="111"/>
      <c r="D144" s="111"/>
      <c r="E144" s="70"/>
      <c r="F144" s="72" t="str">
        <f>IFERROR(AVERAGE(F108:F143),"")</f>
        <v/>
      </c>
      <c r="G144" s="72" t="str">
        <f>IFERROR(AVERAGE(G108:G143),"")</f>
        <v/>
      </c>
      <c r="H144" s="72"/>
      <c r="I144" s="72"/>
      <c r="J144" s="87">
        <f>COUNTIF(J108:J143,"Tuntas")</f>
        <v>0</v>
      </c>
    </row>
    <row r="145" spans="1:10" x14ac:dyDescent="0.2">
      <c r="A145" s="27" t="s">
        <v>441</v>
      </c>
      <c r="B145" s="20"/>
      <c r="C145" s="41"/>
      <c r="D145" s="17"/>
      <c r="E145" s="30"/>
      <c r="F145" s="18"/>
    </row>
    <row r="146" spans="1:10" x14ac:dyDescent="0.2">
      <c r="A146" s="27" t="s">
        <v>442</v>
      </c>
      <c r="B146" s="21"/>
      <c r="C146" s="39" t="s">
        <v>7</v>
      </c>
      <c r="D146" s="4">
        <f>SUM(D108:D145)</f>
        <v>19</v>
      </c>
      <c r="E146" s="23"/>
      <c r="F146" s="14"/>
      <c r="G146" s="7" t="str">
        <f>G46</f>
        <v xml:space="preserve">Banjaran,  </v>
      </c>
      <c r="H146" s="7"/>
      <c r="I146" s="7"/>
    </row>
    <row r="147" spans="1:10" x14ac:dyDescent="0.2">
      <c r="A147" s="34"/>
      <c r="B147" s="21"/>
      <c r="C147" s="39" t="s">
        <v>8</v>
      </c>
      <c r="D147" s="4">
        <f>COUNTIF(D108:D145,"p")</f>
        <v>16</v>
      </c>
      <c r="E147" s="23"/>
      <c r="F147" s="14"/>
      <c r="G147" s="7" t="s">
        <v>436</v>
      </c>
      <c r="H147" s="7"/>
      <c r="I147" s="7"/>
    </row>
    <row r="148" spans="1:10" x14ac:dyDescent="0.2">
      <c r="A148" s="34"/>
      <c r="B148" s="21"/>
      <c r="C148" s="40" t="s">
        <v>9</v>
      </c>
      <c r="D148" s="9">
        <f>SUM(D146:D147)</f>
        <v>35</v>
      </c>
      <c r="E148" s="28"/>
      <c r="F148" s="14"/>
    </row>
    <row r="149" spans="1:10" x14ac:dyDescent="0.2">
      <c r="A149" s="35"/>
      <c r="B149" s="21"/>
    </row>
    <row r="150" spans="1:10" x14ac:dyDescent="0.2">
      <c r="A150" s="35"/>
      <c r="B150" s="22"/>
      <c r="D150" s="13"/>
      <c r="E150" s="31"/>
      <c r="G150" s="24" t="s">
        <v>894</v>
      </c>
      <c r="H150" s="23"/>
      <c r="I150" s="23"/>
    </row>
    <row r="151" spans="1:10" ht="15" x14ac:dyDescent="0.2">
      <c r="A151" s="1" t="s">
        <v>4</v>
      </c>
      <c r="B151" s="12"/>
    </row>
    <row r="152" spans="1:10" ht="15" x14ac:dyDescent="0.2">
      <c r="A152" s="3" t="s">
        <v>0</v>
      </c>
      <c r="B152" s="12"/>
      <c r="H152" s="23"/>
      <c r="I152" s="23"/>
    </row>
    <row r="153" spans="1:10" ht="15" x14ac:dyDescent="0.2">
      <c r="A153" s="1" t="s">
        <v>15</v>
      </c>
      <c r="B153" s="2"/>
      <c r="E153" s="25" t="s">
        <v>437</v>
      </c>
      <c r="F153" s="55" t="str">
        <f>IF($F$3=0,"",$F$3)</f>
        <v>PAI dan BUDI PEKERTI</v>
      </c>
      <c r="G153" s="26"/>
    </row>
    <row r="154" spans="1:10" x14ac:dyDescent="0.2">
      <c r="A154" s="1"/>
      <c r="B154" s="2"/>
    </row>
    <row r="155" spans="1:10" x14ac:dyDescent="0.2">
      <c r="A155" s="10"/>
      <c r="B155" s="58" t="s">
        <v>11</v>
      </c>
      <c r="C155" s="38" t="s">
        <v>14</v>
      </c>
      <c r="D155" s="11" t="s">
        <v>430</v>
      </c>
      <c r="E155" s="10" t="s">
        <v>179</v>
      </c>
      <c r="F155" s="14"/>
    </row>
    <row r="156" spans="1:10" ht="15" customHeight="1" x14ac:dyDescent="0.2">
      <c r="A156" s="113" t="s">
        <v>1</v>
      </c>
      <c r="B156" s="113"/>
      <c r="C156" s="116" t="s">
        <v>432</v>
      </c>
      <c r="D156" s="115" t="s">
        <v>5</v>
      </c>
      <c r="E156" s="115" t="s">
        <v>433</v>
      </c>
      <c r="F156" s="115" t="s">
        <v>445</v>
      </c>
      <c r="G156" s="115"/>
      <c r="H156" s="115" t="s">
        <v>431</v>
      </c>
      <c r="I156" s="115"/>
      <c r="J156" s="112" t="s">
        <v>444</v>
      </c>
    </row>
    <row r="157" spans="1:10" ht="15" customHeight="1" x14ac:dyDescent="0.2">
      <c r="A157" s="63" t="s">
        <v>3</v>
      </c>
      <c r="B157" s="64" t="s">
        <v>2</v>
      </c>
      <c r="C157" s="116"/>
      <c r="D157" s="115"/>
      <c r="E157" s="115"/>
      <c r="F157" s="65" t="s">
        <v>434</v>
      </c>
      <c r="G157" s="65" t="s">
        <v>443</v>
      </c>
      <c r="H157" s="65" t="s">
        <v>864</v>
      </c>
      <c r="I157" s="65" t="s">
        <v>865</v>
      </c>
      <c r="J157" s="112"/>
    </row>
    <row r="158" spans="1:10" ht="17.100000000000001" customHeight="1" x14ac:dyDescent="0.2">
      <c r="A158" s="66">
        <v>1</v>
      </c>
      <c r="B158" s="67" t="s">
        <v>226</v>
      </c>
      <c r="C158" s="68" t="s">
        <v>110</v>
      </c>
      <c r="D158" s="69">
        <v>1</v>
      </c>
      <c r="E158" s="70"/>
      <c r="F158" s="72"/>
      <c r="G158" s="72"/>
      <c r="H158" s="72"/>
      <c r="I158" s="72"/>
      <c r="J158" s="66" t="str">
        <f>IF(AND(F158=""),"",IF(AND(F158&gt;=70),"Tuntas","Tidak Tuntas"))</f>
        <v/>
      </c>
    </row>
    <row r="159" spans="1:10" ht="17.100000000000001" customHeight="1" x14ac:dyDescent="0.2">
      <c r="A159" s="66">
        <v>2</v>
      </c>
      <c r="B159" s="67" t="s">
        <v>232</v>
      </c>
      <c r="C159" s="81" t="s">
        <v>221</v>
      </c>
      <c r="D159" s="82" t="s">
        <v>6</v>
      </c>
      <c r="E159" s="83"/>
      <c r="F159" s="84"/>
      <c r="G159" s="72"/>
      <c r="H159" s="72"/>
      <c r="I159" s="72"/>
      <c r="J159" s="66" t="str">
        <f t="shared" ref="J159:J193" si="3">IF(AND(F159=""),"",IF(AND(F159&gt;=70),"Tuntas","Tidak Tuntas"))</f>
        <v/>
      </c>
    </row>
    <row r="160" spans="1:10" ht="17.100000000000001" customHeight="1" x14ac:dyDescent="0.2">
      <c r="A160" s="66">
        <v>3</v>
      </c>
      <c r="B160" s="67" t="s">
        <v>243</v>
      </c>
      <c r="C160" s="68" t="s">
        <v>111</v>
      </c>
      <c r="D160" s="69">
        <v>1</v>
      </c>
      <c r="E160" s="70"/>
      <c r="F160" s="84"/>
      <c r="G160" s="72"/>
      <c r="H160" s="72"/>
      <c r="I160" s="72"/>
      <c r="J160" s="66" t="str">
        <f t="shared" si="3"/>
        <v/>
      </c>
    </row>
    <row r="161" spans="1:10" ht="17.100000000000001" customHeight="1" x14ac:dyDescent="0.2">
      <c r="A161" s="66">
        <v>4</v>
      </c>
      <c r="B161" s="67" t="s">
        <v>250</v>
      </c>
      <c r="C161" s="68" t="s">
        <v>112</v>
      </c>
      <c r="D161" s="69">
        <v>1</v>
      </c>
      <c r="E161" s="70"/>
      <c r="F161" s="71"/>
      <c r="G161" s="72"/>
      <c r="H161" s="72"/>
      <c r="I161" s="72"/>
      <c r="J161" s="66" t="str">
        <f t="shared" si="3"/>
        <v/>
      </c>
    </row>
    <row r="162" spans="1:10" ht="17.100000000000001" customHeight="1" x14ac:dyDescent="0.2">
      <c r="A162" s="66">
        <v>5</v>
      </c>
      <c r="B162" s="67" t="s">
        <v>252</v>
      </c>
      <c r="C162" s="68" t="s">
        <v>113</v>
      </c>
      <c r="D162" s="69" t="s">
        <v>6</v>
      </c>
      <c r="E162" s="70"/>
      <c r="F162" s="71"/>
      <c r="G162" s="72"/>
      <c r="H162" s="72"/>
      <c r="I162" s="72"/>
      <c r="J162" s="66" t="str">
        <f t="shared" si="3"/>
        <v/>
      </c>
    </row>
    <row r="163" spans="1:10" ht="17.100000000000001" customHeight="1" x14ac:dyDescent="0.2">
      <c r="A163" s="66">
        <v>6</v>
      </c>
      <c r="B163" s="67" t="s">
        <v>255</v>
      </c>
      <c r="C163" s="68" t="s">
        <v>114</v>
      </c>
      <c r="D163" s="69">
        <v>1</v>
      </c>
      <c r="E163" s="70"/>
      <c r="F163" s="71"/>
      <c r="G163" s="72"/>
      <c r="H163" s="72"/>
      <c r="I163" s="72"/>
      <c r="J163" s="66" t="str">
        <f t="shared" si="3"/>
        <v/>
      </c>
    </row>
    <row r="164" spans="1:10" ht="17.100000000000001" customHeight="1" x14ac:dyDescent="0.2">
      <c r="A164" s="66">
        <v>7</v>
      </c>
      <c r="B164" s="67" t="s">
        <v>274</v>
      </c>
      <c r="C164" s="68" t="s">
        <v>115</v>
      </c>
      <c r="D164" s="69" t="s">
        <v>6</v>
      </c>
      <c r="E164" s="70"/>
      <c r="F164" s="71"/>
      <c r="G164" s="72"/>
      <c r="H164" s="72"/>
      <c r="I164" s="72"/>
      <c r="J164" s="66" t="str">
        <f t="shared" si="3"/>
        <v/>
      </c>
    </row>
    <row r="165" spans="1:10" ht="17.100000000000001" customHeight="1" x14ac:dyDescent="0.2">
      <c r="A165" s="66">
        <v>8</v>
      </c>
      <c r="B165" s="67" t="s">
        <v>281</v>
      </c>
      <c r="C165" s="68" t="s">
        <v>116</v>
      </c>
      <c r="D165" s="69">
        <v>1</v>
      </c>
      <c r="E165" s="70"/>
      <c r="F165" s="71"/>
      <c r="G165" s="72"/>
      <c r="H165" s="72"/>
      <c r="I165" s="72"/>
      <c r="J165" s="66" t="str">
        <f t="shared" si="3"/>
        <v/>
      </c>
    </row>
    <row r="166" spans="1:10" ht="17.100000000000001" customHeight="1" x14ac:dyDescent="0.2">
      <c r="A166" s="66">
        <v>9</v>
      </c>
      <c r="B166" s="67" t="s">
        <v>289</v>
      </c>
      <c r="C166" s="68" t="s">
        <v>117</v>
      </c>
      <c r="D166" s="69">
        <v>1</v>
      </c>
      <c r="E166" s="70"/>
      <c r="F166" s="71"/>
      <c r="G166" s="72"/>
      <c r="H166" s="72"/>
      <c r="I166" s="72"/>
      <c r="J166" s="66" t="str">
        <f t="shared" si="3"/>
        <v/>
      </c>
    </row>
    <row r="167" spans="1:10" ht="17.100000000000001" customHeight="1" x14ac:dyDescent="0.2">
      <c r="A167" s="66">
        <v>10</v>
      </c>
      <c r="B167" s="67" t="s">
        <v>298</v>
      </c>
      <c r="C167" s="73" t="s">
        <v>222</v>
      </c>
      <c r="D167" s="74">
        <v>1</v>
      </c>
      <c r="E167" s="70"/>
      <c r="F167" s="71"/>
      <c r="G167" s="72"/>
      <c r="H167" s="72"/>
      <c r="I167" s="72"/>
      <c r="J167" s="66" t="str">
        <f t="shared" si="3"/>
        <v/>
      </c>
    </row>
    <row r="168" spans="1:10" ht="17.100000000000001" customHeight="1" x14ac:dyDescent="0.2">
      <c r="A168" s="66">
        <v>11</v>
      </c>
      <c r="B168" s="67" t="s">
        <v>302</v>
      </c>
      <c r="C168" s="68" t="s">
        <v>118</v>
      </c>
      <c r="D168" s="69">
        <v>1</v>
      </c>
      <c r="E168" s="75"/>
      <c r="F168" s="71"/>
      <c r="G168" s="72"/>
      <c r="H168" s="72"/>
      <c r="I168" s="72"/>
      <c r="J168" s="66" t="str">
        <f t="shared" si="3"/>
        <v/>
      </c>
    </row>
    <row r="169" spans="1:10" ht="17.100000000000001" customHeight="1" x14ac:dyDescent="0.2">
      <c r="A169" s="66">
        <v>12</v>
      </c>
      <c r="B169" s="67" t="s">
        <v>303</v>
      </c>
      <c r="C169" s="68" t="s">
        <v>119</v>
      </c>
      <c r="D169" s="69">
        <v>1</v>
      </c>
      <c r="E169" s="70"/>
      <c r="F169" s="71"/>
      <c r="G169" s="72"/>
      <c r="H169" s="72"/>
      <c r="I169" s="72"/>
      <c r="J169" s="66" t="str">
        <f t="shared" si="3"/>
        <v/>
      </c>
    </row>
    <row r="170" spans="1:10" ht="17.100000000000001" customHeight="1" x14ac:dyDescent="0.2">
      <c r="A170" s="66">
        <v>13</v>
      </c>
      <c r="B170" s="67" t="s">
        <v>306</v>
      </c>
      <c r="C170" s="68" t="s">
        <v>120</v>
      </c>
      <c r="D170" s="69" t="s">
        <v>6</v>
      </c>
      <c r="E170" s="70"/>
      <c r="F170" s="71"/>
      <c r="G170" s="72"/>
      <c r="H170" s="72"/>
      <c r="I170" s="72"/>
      <c r="J170" s="66" t="str">
        <f t="shared" si="3"/>
        <v/>
      </c>
    </row>
    <row r="171" spans="1:10" ht="17.100000000000001" customHeight="1" x14ac:dyDescent="0.2">
      <c r="A171" s="66">
        <v>14</v>
      </c>
      <c r="B171" s="67" t="s">
        <v>318</v>
      </c>
      <c r="C171" s="68" t="s">
        <v>121</v>
      </c>
      <c r="D171" s="69">
        <v>1</v>
      </c>
      <c r="E171" s="70"/>
      <c r="F171" s="71"/>
      <c r="G171" s="72"/>
      <c r="H171" s="72"/>
      <c r="I171" s="72"/>
      <c r="J171" s="66" t="str">
        <f t="shared" si="3"/>
        <v/>
      </c>
    </row>
    <row r="172" spans="1:10" ht="17.100000000000001" customHeight="1" x14ac:dyDescent="0.2">
      <c r="A172" s="66">
        <v>15</v>
      </c>
      <c r="B172" s="67" t="s">
        <v>337</v>
      </c>
      <c r="C172" s="68" t="s">
        <v>122</v>
      </c>
      <c r="D172" s="69" t="s">
        <v>6</v>
      </c>
      <c r="E172" s="70"/>
      <c r="F172" s="84"/>
      <c r="G172" s="72"/>
      <c r="H172" s="72"/>
      <c r="I172" s="72"/>
      <c r="J172" s="66" t="str">
        <f t="shared" si="3"/>
        <v/>
      </c>
    </row>
    <row r="173" spans="1:10" ht="17.100000000000001" customHeight="1" x14ac:dyDescent="0.2">
      <c r="A173" s="66">
        <v>16</v>
      </c>
      <c r="B173" s="67" t="s">
        <v>341</v>
      </c>
      <c r="C173" s="68" t="s">
        <v>123</v>
      </c>
      <c r="D173" s="69">
        <v>1</v>
      </c>
      <c r="E173" s="70"/>
      <c r="F173" s="71"/>
      <c r="G173" s="72"/>
      <c r="H173" s="72"/>
      <c r="I173" s="72"/>
      <c r="J173" s="66" t="str">
        <f t="shared" si="3"/>
        <v/>
      </c>
    </row>
    <row r="174" spans="1:10" ht="17.100000000000001" customHeight="1" x14ac:dyDescent="0.2">
      <c r="A174" s="66">
        <v>17</v>
      </c>
      <c r="B174" s="67" t="s">
        <v>345</v>
      </c>
      <c r="C174" s="68" t="s">
        <v>124</v>
      </c>
      <c r="D174" s="69" t="s">
        <v>6</v>
      </c>
      <c r="E174" s="70"/>
      <c r="F174" s="84"/>
      <c r="G174" s="72"/>
      <c r="H174" s="72"/>
      <c r="I174" s="72"/>
      <c r="J174" s="66" t="str">
        <f t="shared" si="3"/>
        <v/>
      </c>
    </row>
    <row r="175" spans="1:10" ht="17.100000000000001" customHeight="1" x14ac:dyDescent="0.2">
      <c r="A175" s="66">
        <v>18</v>
      </c>
      <c r="B175" s="67" t="s">
        <v>350</v>
      </c>
      <c r="C175" s="68" t="s">
        <v>125</v>
      </c>
      <c r="D175" s="69">
        <v>1</v>
      </c>
      <c r="E175" s="70"/>
      <c r="F175" s="72"/>
      <c r="G175" s="72"/>
      <c r="H175" s="72"/>
      <c r="I175" s="72"/>
      <c r="J175" s="66" t="str">
        <f t="shared" si="3"/>
        <v/>
      </c>
    </row>
    <row r="176" spans="1:10" ht="17.100000000000001" customHeight="1" x14ac:dyDescent="0.2">
      <c r="A176" s="66">
        <v>19</v>
      </c>
      <c r="B176" s="67" t="s">
        <v>369</v>
      </c>
      <c r="C176" s="68" t="s">
        <v>126</v>
      </c>
      <c r="D176" s="69" t="s">
        <v>6</v>
      </c>
      <c r="E176" s="70"/>
      <c r="F176" s="71"/>
      <c r="G176" s="72"/>
      <c r="H176" s="72"/>
      <c r="I176" s="72"/>
      <c r="J176" s="66" t="str">
        <f t="shared" si="3"/>
        <v/>
      </c>
    </row>
    <row r="177" spans="1:10" ht="17.100000000000001" customHeight="1" x14ac:dyDescent="0.2">
      <c r="A177" s="66">
        <v>20</v>
      </c>
      <c r="B177" s="67" t="s">
        <v>371</v>
      </c>
      <c r="C177" s="68" t="s">
        <v>127</v>
      </c>
      <c r="D177" s="69">
        <v>1</v>
      </c>
      <c r="E177" s="70"/>
      <c r="F177" s="84"/>
      <c r="G177" s="72"/>
      <c r="H177" s="72"/>
      <c r="I177" s="72"/>
      <c r="J177" s="66" t="str">
        <f t="shared" si="3"/>
        <v/>
      </c>
    </row>
    <row r="178" spans="1:10" ht="17.100000000000001" customHeight="1" x14ac:dyDescent="0.2">
      <c r="A178" s="66">
        <v>21</v>
      </c>
      <c r="B178" s="67" t="s">
        <v>377</v>
      </c>
      <c r="C178" s="68" t="s">
        <v>128</v>
      </c>
      <c r="D178" s="69">
        <v>1</v>
      </c>
      <c r="E178" s="70"/>
      <c r="F178" s="84"/>
      <c r="G178" s="72"/>
      <c r="H178" s="72"/>
      <c r="I178" s="72"/>
      <c r="J178" s="66" t="str">
        <f t="shared" si="3"/>
        <v/>
      </c>
    </row>
    <row r="179" spans="1:10" ht="17.100000000000001" customHeight="1" x14ac:dyDescent="0.2">
      <c r="A179" s="66">
        <v>22</v>
      </c>
      <c r="B179" s="67" t="s">
        <v>381</v>
      </c>
      <c r="C179" s="68" t="s">
        <v>129</v>
      </c>
      <c r="D179" s="69">
        <v>1</v>
      </c>
      <c r="E179" s="70"/>
      <c r="F179" s="88"/>
      <c r="G179" s="72"/>
      <c r="H179" s="72"/>
      <c r="I179" s="72"/>
      <c r="J179" s="66" t="str">
        <f t="shared" si="3"/>
        <v/>
      </c>
    </row>
    <row r="180" spans="1:10" ht="17.100000000000001" customHeight="1" x14ac:dyDescent="0.2">
      <c r="A180" s="66">
        <v>23</v>
      </c>
      <c r="B180" s="67" t="s">
        <v>385</v>
      </c>
      <c r="C180" s="68" t="s">
        <v>130</v>
      </c>
      <c r="D180" s="69" t="s">
        <v>6</v>
      </c>
      <c r="E180" s="70"/>
      <c r="F180" s="84"/>
      <c r="G180" s="72"/>
      <c r="H180" s="72"/>
      <c r="I180" s="72"/>
      <c r="J180" s="66" t="str">
        <f t="shared" si="3"/>
        <v/>
      </c>
    </row>
    <row r="181" spans="1:10" ht="17.100000000000001" customHeight="1" x14ac:dyDescent="0.2">
      <c r="A181" s="66">
        <v>24</v>
      </c>
      <c r="B181" s="67" t="s">
        <v>387</v>
      </c>
      <c r="C181" s="68" t="s">
        <v>440</v>
      </c>
      <c r="D181" s="69" t="s">
        <v>6</v>
      </c>
      <c r="E181" s="70"/>
      <c r="F181" s="71"/>
      <c r="G181" s="72"/>
      <c r="H181" s="72"/>
      <c r="I181" s="72"/>
      <c r="J181" s="66" t="str">
        <f t="shared" si="3"/>
        <v/>
      </c>
    </row>
    <row r="182" spans="1:10" ht="17.100000000000001" customHeight="1" x14ac:dyDescent="0.2">
      <c r="A182" s="66">
        <v>25</v>
      </c>
      <c r="B182" s="67" t="s">
        <v>391</v>
      </c>
      <c r="C182" s="68" t="s">
        <v>131</v>
      </c>
      <c r="D182" s="69" t="s">
        <v>6</v>
      </c>
      <c r="E182" s="70"/>
      <c r="F182" s="71"/>
      <c r="G182" s="72"/>
      <c r="H182" s="72"/>
      <c r="I182" s="72"/>
      <c r="J182" s="66" t="str">
        <f t="shared" si="3"/>
        <v/>
      </c>
    </row>
    <row r="183" spans="1:10" ht="17.100000000000001" customHeight="1" x14ac:dyDescent="0.2">
      <c r="A183" s="66">
        <v>26</v>
      </c>
      <c r="B183" s="67" t="s">
        <v>392</v>
      </c>
      <c r="C183" s="68" t="s">
        <v>132</v>
      </c>
      <c r="D183" s="69" t="s">
        <v>6</v>
      </c>
      <c r="E183" s="70"/>
      <c r="F183" s="71"/>
      <c r="G183" s="72"/>
      <c r="H183" s="72"/>
      <c r="I183" s="72"/>
      <c r="J183" s="66" t="str">
        <f t="shared" si="3"/>
        <v/>
      </c>
    </row>
    <row r="184" spans="1:10" ht="17.100000000000001" customHeight="1" x14ac:dyDescent="0.2">
      <c r="A184" s="66">
        <v>27</v>
      </c>
      <c r="B184" s="67" t="s">
        <v>393</v>
      </c>
      <c r="C184" s="68" t="s">
        <v>133</v>
      </c>
      <c r="D184" s="69" t="s">
        <v>6</v>
      </c>
      <c r="E184" s="70"/>
      <c r="F184" s="71"/>
      <c r="G184" s="72"/>
      <c r="H184" s="72"/>
      <c r="I184" s="72"/>
      <c r="J184" s="66" t="str">
        <f t="shared" si="3"/>
        <v/>
      </c>
    </row>
    <row r="185" spans="1:10" ht="17.100000000000001" customHeight="1" x14ac:dyDescent="0.2">
      <c r="A185" s="66">
        <v>28</v>
      </c>
      <c r="B185" s="67" t="s">
        <v>395</v>
      </c>
      <c r="C185" s="68" t="s">
        <v>134</v>
      </c>
      <c r="D185" s="69" t="s">
        <v>6</v>
      </c>
      <c r="E185" s="70"/>
      <c r="F185" s="71"/>
      <c r="G185" s="72"/>
      <c r="H185" s="72"/>
      <c r="I185" s="72"/>
      <c r="J185" s="66" t="str">
        <f t="shared" si="3"/>
        <v/>
      </c>
    </row>
    <row r="186" spans="1:10" ht="17.100000000000001" customHeight="1" x14ac:dyDescent="0.2">
      <c r="A186" s="66">
        <v>29</v>
      </c>
      <c r="B186" s="67" t="s">
        <v>398</v>
      </c>
      <c r="C186" s="68" t="s">
        <v>135</v>
      </c>
      <c r="D186" s="69">
        <v>1</v>
      </c>
      <c r="E186" s="70"/>
      <c r="F186" s="71"/>
      <c r="G186" s="72"/>
      <c r="H186" s="72"/>
      <c r="I186" s="72"/>
      <c r="J186" s="66" t="str">
        <f t="shared" si="3"/>
        <v/>
      </c>
    </row>
    <row r="187" spans="1:10" ht="17.100000000000001" customHeight="1" x14ac:dyDescent="0.2">
      <c r="A187" s="66">
        <v>30</v>
      </c>
      <c r="B187" s="67" t="s">
        <v>399</v>
      </c>
      <c r="C187" s="68" t="s">
        <v>136</v>
      </c>
      <c r="D187" s="69" t="s">
        <v>6</v>
      </c>
      <c r="E187" s="70"/>
      <c r="F187" s="71"/>
      <c r="G187" s="72"/>
      <c r="H187" s="72"/>
      <c r="I187" s="72"/>
      <c r="J187" s="66" t="str">
        <f t="shared" si="3"/>
        <v/>
      </c>
    </row>
    <row r="188" spans="1:10" ht="17.100000000000001" customHeight="1" x14ac:dyDescent="0.2">
      <c r="A188" s="66">
        <v>31</v>
      </c>
      <c r="B188" s="67" t="s">
        <v>401</v>
      </c>
      <c r="C188" s="68" t="s">
        <v>137</v>
      </c>
      <c r="D188" s="69">
        <v>1</v>
      </c>
      <c r="E188" s="70"/>
      <c r="F188" s="71"/>
      <c r="G188" s="72"/>
      <c r="H188" s="72"/>
      <c r="I188" s="72"/>
      <c r="J188" s="66" t="str">
        <f t="shared" si="3"/>
        <v/>
      </c>
    </row>
    <row r="189" spans="1:10" ht="17.100000000000001" customHeight="1" x14ac:dyDescent="0.2">
      <c r="A189" s="66">
        <v>32</v>
      </c>
      <c r="B189" s="67" t="s">
        <v>404</v>
      </c>
      <c r="C189" s="68" t="s">
        <v>138</v>
      </c>
      <c r="D189" s="69" t="s">
        <v>6</v>
      </c>
      <c r="E189" s="70"/>
      <c r="F189" s="71"/>
      <c r="G189" s="72"/>
      <c r="H189" s="72"/>
      <c r="I189" s="72"/>
      <c r="J189" s="66" t="str">
        <f t="shared" si="3"/>
        <v/>
      </c>
    </row>
    <row r="190" spans="1:10" ht="17.100000000000001" customHeight="1" x14ac:dyDescent="0.2">
      <c r="A190" s="66">
        <v>33</v>
      </c>
      <c r="B190" s="67" t="s">
        <v>407</v>
      </c>
      <c r="C190" s="68" t="s">
        <v>139</v>
      </c>
      <c r="D190" s="69">
        <v>1</v>
      </c>
      <c r="E190" s="70"/>
      <c r="F190" s="71"/>
      <c r="G190" s="72"/>
      <c r="H190" s="72"/>
      <c r="I190" s="72"/>
      <c r="J190" s="66" t="str">
        <f t="shared" si="3"/>
        <v/>
      </c>
    </row>
    <row r="191" spans="1:10" ht="17.100000000000001" customHeight="1" x14ac:dyDescent="0.2">
      <c r="A191" s="66">
        <v>34</v>
      </c>
      <c r="B191" s="67" t="s">
        <v>416</v>
      </c>
      <c r="C191" s="68" t="s">
        <v>140</v>
      </c>
      <c r="D191" s="69">
        <v>1</v>
      </c>
      <c r="E191" s="70"/>
      <c r="F191" s="71"/>
      <c r="G191" s="72"/>
      <c r="H191" s="72"/>
      <c r="I191" s="72"/>
      <c r="J191" s="66" t="str">
        <f t="shared" si="3"/>
        <v/>
      </c>
    </row>
    <row r="192" spans="1:10" ht="17.100000000000001" customHeight="1" x14ac:dyDescent="0.2">
      <c r="A192" s="66">
        <v>35</v>
      </c>
      <c r="B192" s="67" t="s">
        <v>428</v>
      </c>
      <c r="C192" s="68" t="s">
        <v>141</v>
      </c>
      <c r="D192" s="69" t="s">
        <v>6</v>
      </c>
      <c r="E192" s="70"/>
      <c r="F192" s="71"/>
      <c r="G192" s="72"/>
      <c r="H192" s="72"/>
      <c r="I192" s="72"/>
      <c r="J192" s="66" t="str">
        <f t="shared" si="3"/>
        <v/>
      </c>
    </row>
    <row r="193" spans="1:10" ht="17.100000000000001" customHeight="1" x14ac:dyDescent="0.2">
      <c r="A193" s="66">
        <v>36</v>
      </c>
      <c r="B193" s="67"/>
      <c r="C193" s="68"/>
      <c r="D193" s="69"/>
      <c r="E193" s="70"/>
      <c r="F193" s="71"/>
      <c r="G193" s="72"/>
      <c r="H193" s="72"/>
      <c r="I193" s="72"/>
      <c r="J193" s="66" t="str">
        <f t="shared" si="3"/>
        <v/>
      </c>
    </row>
    <row r="194" spans="1:10" ht="17.100000000000001" customHeight="1" x14ac:dyDescent="0.2">
      <c r="A194" s="111" t="s">
        <v>435</v>
      </c>
      <c r="B194" s="111"/>
      <c r="C194" s="111"/>
      <c r="D194" s="111"/>
      <c r="E194" s="70"/>
      <c r="F194" s="72" t="str">
        <f>IFERROR(AVERAGE(F158:F193),"")</f>
        <v/>
      </c>
      <c r="G194" s="72" t="str">
        <f>IFERROR(AVERAGE(G158:G193),"")</f>
        <v/>
      </c>
      <c r="H194" s="72"/>
      <c r="I194" s="72"/>
      <c r="J194" s="87">
        <f>COUNTIF(J158:J193,"Tuntas")</f>
        <v>0</v>
      </c>
    </row>
    <row r="195" spans="1:10" x14ac:dyDescent="0.2">
      <c r="A195" s="27" t="s">
        <v>441</v>
      </c>
      <c r="B195" s="20"/>
      <c r="C195" s="42"/>
      <c r="D195" s="16"/>
      <c r="E195" s="32"/>
      <c r="F195" s="4"/>
      <c r="G195" s="23"/>
      <c r="H195" s="23"/>
      <c r="I195" s="23"/>
    </row>
    <row r="196" spans="1:10" x14ac:dyDescent="0.2">
      <c r="A196" s="27" t="s">
        <v>442</v>
      </c>
      <c r="B196" s="21"/>
      <c r="C196" s="39" t="s">
        <v>7</v>
      </c>
      <c r="D196" s="4">
        <f>SUM(D158:D195)</f>
        <v>19</v>
      </c>
      <c r="E196" s="23"/>
      <c r="F196" s="14"/>
      <c r="G196" s="7" t="str">
        <f>G46</f>
        <v xml:space="preserve">Banjaran,  </v>
      </c>
      <c r="H196" s="7"/>
      <c r="I196" s="7"/>
    </row>
    <row r="197" spans="1:10" x14ac:dyDescent="0.2">
      <c r="B197" s="21"/>
      <c r="C197" s="39" t="s">
        <v>8</v>
      </c>
      <c r="D197" s="4">
        <f>COUNTIF(D158:D195,"p")</f>
        <v>16</v>
      </c>
      <c r="E197" s="23"/>
      <c r="F197" s="14"/>
      <c r="G197" s="7" t="s">
        <v>436</v>
      </c>
      <c r="H197" s="7"/>
      <c r="I197" s="7"/>
    </row>
    <row r="198" spans="1:10" x14ac:dyDescent="0.2">
      <c r="A198" s="34"/>
      <c r="B198" s="21"/>
      <c r="C198" s="40" t="s">
        <v>9</v>
      </c>
      <c r="D198" s="9">
        <f>SUM(D196:D197)</f>
        <v>35</v>
      </c>
      <c r="E198" s="28"/>
      <c r="F198" s="14"/>
    </row>
    <row r="199" spans="1:10" x14ac:dyDescent="0.2">
      <c r="A199" s="35"/>
      <c r="B199" s="21"/>
    </row>
    <row r="200" spans="1:10" x14ac:dyDescent="0.2">
      <c r="A200" s="35"/>
      <c r="B200" s="22"/>
      <c r="G200" s="24" t="s">
        <v>894</v>
      </c>
      <c r="H200" s="23"/>
      <c r="I200" s="23"/>
    </row>
    <row r="201" spans="1:10" ht="15" x14ac:dyDescent="0.2">
      <c r="A201" s="1" t="s">
        <v>4</v>
      </c>
      <c r="B201" s="12"/>
    </row>
    <row r="202" spans="1:10" ht="15" x14ac:dyDescent="0.2">
      <c r="A202" s="3" t="s">
        <v>0</v>
      </c>
      <c r="B202" s="12"/>
      <c r="H202" s="23"/>
      <c r="I202" s="23"/>
    </row>
    <row r="203" spans="1:10" ht="15" x14ac:dyDescent="0.2">
      <c r="A203" s="1" t="s">
        <v>15</v>
      </c>
      <c r="B203" s="2"/>
      <c r="E203" s="25" t="s">
        <v>437</v>
      </c>
      <c r="F203" s="55" t="str">
        <f>IF($F$3=0,"",$F$3)</f>
        <v>PAI dan BUDI PEKERTI</v>
      </c>
      <c r="G203" s="26"/>
    </row>
    <row r="204" spans="1:10" x14ac:dyDescent="0.2">
      <c r="A204" s="1"/>
      <c r="B204" s="2"/>
      <c r="C204" s="38"/>
    </row>
    <row r="205" spans="1:10" x14ac:dyDescent="0.2">
      <c r="A205" s="10"/>
      <c r="B205" s="58" t="s">
        <v>11</v>
      </c>
      <c r="C205" s="38" t="s">
        <v>142</v>
      </c>
      <c r="D205" s="11" t="s">
        <v>430</v>
      </c>
      <c r="E205" s="10" t="s">
        <v>180</v>
      </c>
      <c r="F205" s="14"/>
    </row>
    <row r="206" spans="1:10" ht="15" customHeight="1" x14ac:dyDescent="0.2">
      <c r="A206" s="113" t="s">
        <v>1</v>
      </c>
      <c r="B206" s="113"/>
      <c r="C206" s="116" t="s">
        <v>432</v>
      </c>
      <c r="D206" s="115" t="s">
        <v>5</v>
      </c>
      <c r="E206" s="115" t="s">
        <v>433</v>
      </c>
      <c r="F206" s="115" t="s">
        <v>445</v>
      </c>
      <c r="G206" s="115"/>
      <c r="H206" s="115" t="s">
        <v>431</v>
      </c>
      <c r="I206" s="115"/>
      <c r="J206" s="112" t="s">
        <v>444</v>
      </c>
    </row>
    <row r="207" spans="1:10" ht="15" customHeight="1" x14ac:dyDescent="0.2">
      <c r="A207" s="63" t="s">
        <v>3</v>
      </c>
      <c r="B207" s="64" t="s">
        <v>2</v>
      </c>
      <c r="C207" s="116"/>
      <c r="D207" s="115"/>
      <c r="E207" s="115"/>
      <c r="F207" s="65" t="s">
        <v>434</v>
      </c>
      <c r="G207" s="65" t="s">
        <v>443</v>
      </c>
      <c r="H207" s="65" t="s">
        <v>864</v>
      </c>
      <c r="I207" s="65" t="s">
        <v>865</v>
      </c>
      <c r="J207" s="112"/>
    </row>
    <row r="208" spans="1:10" ht="17.100000000000001" customHeight="1" x14ac:dyDescent="0.2">
      <c r="A208" s="66">
        <v>1</v>
      </c>
      <c r="B208" s="67" t="s">
        <v>228</v>
      </c>
      <c r="C208" s="68" t="s">
        <v>143</v>
      </c>
      <c r="D208" s="69" t="s">
        <v>6</v>
      </c>
      <c r="E208" s="70"/>
      <c r="F208" s="71"/>
      <c r="G208" s="72"/>
      <c r="H208" s="72"/>
      <c r="I208" s="72"/>
      <c r="J208" s="66" t="str">
        <f>IF(AND(F208=""),"",IF(AND(F208&gt;=70),"Tuntas","Tidak Tuntas"))</f>
        <v/>
      </c>
    </row>
    <row r="209" spans="1:10" ht="17.100000000000001" customHeight="1" x14ac:dyDescent="0.2">
      <c r="A209" s="66">
        <v>2</v>
      </c>
      <c r="B209" s="67" t="s">
        <v>230</v>
      </c>
      <c r="C209" s="68" t="s">
        <v>144</v>
      </c>
      <c r="D209" s="69" t="s">
        <v>6</v>
      </c>
      <c r="E209" s="70"/>
      <c r="F209" s="71"/>
      <c r="G209" s="72"/>
      <c r="H209" s="72"/>
      <c r="I209" s="72"/>
      <c r="J209" s="66" t="str">
        <f t="shared" ref="J209:J243" si="4">IF(AND(F209=""),"",IF(AND(F209&gt;=70),"Tuntas","Tidak Tuntas"))</f>
        <v/>
      </c>
    </row>
    <row r="210" spans="1:10" ht="17.100000000000001" customHeight="1" x14ac:dyDescent="0.2">
      <c r="A210" s="66">
        <v>3</v>
      </c>
      <c r="B210" s="67" t="s">
        <v>231</v>
      </c>
      <c r="C210" s="68" t="s">
        <v>145</v>
      </c>
      <c r="D210" s="69">
        <v>1</v>
      </c>
      <c r="E210" s="70"/>
      <c r="F210" s="71"/>
      <c r="G210" s="72"/>
      <c r="H210" s="72"/>
      <c r="I210" s="72"/>
      <c r="J210" s="66" t="str">
        <f t="shared" si="4"/>
        <v/>
      </c>
    </row>
    <row r="211" spans="1:10" ht="17.100000000000001" customHeight="1" x14ac:dyDescent="0.2">
      <c r="A211" s="66">
        <v>4</v>
      </c>
      <c r="B211" s="67" t="s">
        <v>245</v>
      </c>
      <c r="C211" s="68" t="s">
        <v>146</v>
      </c>
      <c r="D211" s="69">
        <v>1</v>
      </c>
      <c r="E211" s="70"/>
      <c r="F211" s="84"/>
      <c r="G211" s="72"/>
      <c r="H211" s="72"/>
      <c r="I211" s="72"/>
      <c r="J211" s="66" t="str">
        <f>IF(AND(F211=""),"",IF(AND(F211&gt;=70),"Tuntas","Tidak Tuntas"))</f>
        <v/>
      </c>
    </row>
    <row r="212" spans="1:10" ht="17.100000000000001" customHeight="1" x14ac:dyDescent="0.2">
      <c r="A212" s="66">
        <v>5</v>
      </c>
      <c r="B212" s="67" t="s">
        <v>247</v>
      </c>
      <c r="C212" s="68" t="s">
        <v>147</v>
      </c>
      <c r="D212" s="69">
        <v>1</v>
      </c>
      <c r="E212" s="70"/>
      <c r="F212" s="71"/>
      <c r="G212" s="72"/>
      <c r="H212" s="72"/>
      <c r="I212" s="72"/>
      <c r="J212" s="66" t="str">
        <f t="shared" si="4"/>
        <v/>
      </c>
    </row>
    <row r="213" spans="1:10" ht="17.100000000000001" customHeight="1" x14ac:dyDescent="0.2">
      <c r="A213" s="66">
        <v>6</v>
      </c>
      <c r="B213" s="67" t="s">
        <v>248</v>
      </c>
      <c r="C213" s="92" t="s">
        <v>148</v>
      </c>
      <c r="D213" s="93">
        <v>1</v>
      </c>
      <c r="E213" s="70"/>
      <c r="F213" s="71"/>
      <c r="G213" s="72"/>
      <c r="H213" s="72"/>
      <c r="I213" s="72"/>
      <c r="J213" s="66" t="str">
        <f t="shared" si="4"/>
        <v/>
      </c>
    </row>
    <row r="214" spans="1:10" ht="17.100000000000001" customHeight="1" x14ac:dyDescent="0.2">
      <c r="A214" s="66">
        <v>7</v>
      </c>
      <c r="B214" s="67" t="s">
        <v>249</v>
      </c>
      <c r="C214" s="68" t="s">
        <v>149</v>
      </c>
      <c r="D214" s="69">
        <v>1</v>
      </c>
      <c r="E214" s="94"/>
      <c r="F214" s="71"/>
      <c r="G214" s="72"/>
      <c r="H214" s="72"/>
      <c r="I214" s="72"/>
      <c r="J214" s="66" t="str">
        <f t="shared" si="4"/>
        <v/>
      </c>
    </row>
    <row r="215" spans="1:10" ht="17.100000000000001" customHeight="1" x14ac:dyDescent="0.2">
      <c r="A215" s="66">
        <v>8</v>
      </c>
      <c r="B215" s="67" t="s">
        <v>253</v>
      </c>
      <c r="C215" s="68" t="s">
        <v>150</v>
      </c>
      <c r="D215" s="69">
        <v>1</v>
      </c>
      <c r="E215" s="70"/>
      <c r="F215" s="84"/>
      <c r="G215" s="72"/>
      <c r="H215" s="72"/>
      <c r="I215" s="72"/>
      <c r="J215" s="66" t="str">
        <f t="shared" si="4"/>
        <v/>
      </c>
    </row>
    <row r="216" spans="1:10" ht="17.100000000000001" customHeight="1" x14ac:dyDescent="0.2">
      <c r="A216" s="66">
        <v>9</v>
      </c>
      <c r="B216" s="67" t="s">
        <v>259</v>
      </c>
      <c r="C216" s="68" t="s">
        <v>151</v>
      </c>
      <c r="D216" s="69" t="s">
        <v>6</v>
      </c>
      <c r="E216" s="70"/>
      <c r="F216" s="71"/>
      <c r="G216" s="72"/>
      <c r="H216" s="72"/>
      <c r="I216" s="72"/>
      <c r="J216" s="66" t="str">
        <f t="shared" si="4"/>
        <v/>
      </c>
    </row>
    <row r="217" spans="1:10" ht="17.100000000000001" customHeight="1" x14ac:dyDescent="0.2">
      <c r="A217" s="66">
        <v>10</v>
      </c>
      <c r="B217" s="67" t="s">
        <v>264</v>
      </c>
      <c r="C217" s="68" t="s">
        <v>152</v>
      </c>
      <c r="D217" s="69">
        <v>1</v>
      </c>
      <c r="E217" s="70"/>
      <c r="F217" s="71"/>
      <c r="G217" s="72"/>
      <c r="H217" s="72"/>
      <c r="I217" s="72"/>
      <c r="J217" s="66" t="str">
        <f t="shared" si="4"/>
        <v/>
      </c>
    </row>
    <row r="218" spans="1:10" ht="17.100000000000001" customHeight="1" x14ac:dyDescent="0.2">
      <c r="A218" s="66">
        <v>11</v>
      </c>
      <c r="B218" s="67" t="s">
        <v>270</v>
      </c>
      <c r="C218" s="68" t="s">
        <v>153</v>
      </c>
      <c r="D218" s="69" t="s">
        <v>6</v>
      </c>
      <c r="E218" s="70"/>
      <c r="F218" s="71"/>
      <c r="G218" s="72"/>
      <c r="H218" s="72"/>
      <c r="I218" s="72"/>
      <c r="J218" s="66" t="str">
        <f t="shared" si="4"/>
        <v/>
      </c>
    </row>
    <row r="219" spans="1:10" ht="17.100000000000001" customHeight="1" x14ac:dyDescent="0.2">
      <c r="A219" s="66">
        <v>12</v>
      </c>
      <c r="B219" s="67" t="s">
        <v>271</v>
      </c>
      <c r="C219" s="68" t="s">
        <v>154</v>
      </c>
      <c r="D219" s="69">
        <v>1</v>
      </c>
      <c r="E219" s="70"/>
      <c r="F219" s="71"/>
      <c r="G219" s="72"/>
      <c r="H219" s="72"/>
      <c r="I219" s="72"/>
      <c r="J219" s="66" t="str">
        <f t="shared" si="4"/>
        <v/>
      </c>
    </row>
    <row r="220" spans="1:10" ht="17.100000000000001" customHeight="1" x14ac:dyDescent="0.2">
      <c r="A220" s="66">
        <v>13</v>
      </c>
      <c r="B220" s="67" t="s">
        <v>276</v>
      </c>
      <c r="C220" s="68" t="s">
        <v>155</v>
      </c>
      <c r="D220" s="69">
        <v>1</v>
      </c>
      <c r="E220" s="70"/>
      <c r="F220" s="84"/>
      <c r="G220" s="72"/>
      <c r="H220" s="72"/>
      <c r="I220" s="72"/>
      <c r="J220" s="66" t="str">
        <f t="shared" si="4"/>
        <v/>
      </c>
    </row>
    <row r="221" spans="1:10" ht="17.100000000000001" customHeight="1" x14ac:dyDescent="0.2">
      <c r="A221" s="66">
        <v>14</v>
      </c>
      <c r="B221" s="67" t="s">
        <v>282</v>
      </c>
      <c r="C221" s="68" t="s">
        <v>156</v>
      </c>
      <c r="D221" s="69">
        <v>1</v>
      </c>
      <c r="E221" s="70"/>
      <c r="F221" s="71"/>
      <c r="G221" s="72"/>
      <c r="H221" s="72"/>
      <c r="I221" s="72"/>
      <c r="J221" s="66" t="str">
        <f t="shared" si="4"/>
        <v/>
      </c>
    </row>
    <row r="222" spans="1:10" ht="17.100000000000001" customHeight="1" x14ac:dyDescent="0.2">
      <c r="A222" s="66">
        <v>15</v>
      </c>
      <c r="B222" s="67" t="s">
        <v>286</v>
      </c>
      <c r="C222" s="68" t="s">
        <v>157</v>
      </c>
      <c r="D222" s="69">
        <v>1</v>
      </c>
      <c r="E222" s="70"/>
      <c r="F222" s="71"/>
      <c r="G222" s="72"/>
      <c r="H222" s="72"/>
      <c r="I222" s="72"/>
      <c r="J222" s="66" t="str">
        <f t="shared" si="4"/>
        <v/>
      </c>
    </row>
    <row r="223" spans="1:10" ht="17.100000000000001" customHeight="1" x14ac:dyDescent="0.2">
      <c r="A223" s="66">
        <v>16</v>
      </c>
      <c r="B223" s="67" t="s">
        <v>292</v>
      </c>
      <c r="C223" s="68" t="s">
        <v>158</v>
      </c>
      <c r="D223" s="69">
        <v>1</v>
      </c>
      <c r="E223" s="70"/>
      <c r="F223" s="71"/>
      <c r="G223" s="72"/>
      <c r="H223" s="72"/>
      <c r="I223" s="72"/>
      <c r="J223" s="66" t="str">
        <f t="shared" si="4"/>
        <v/>
      </c>
    </row>
    <row r="224" spans="1:10" ht="17.100000000000001" customHeight="1" x14ac:dyDescent="0.2">
      <c r="A224" s="66">
        <v>17</v>
      </c>
      <c r="B224" s="67" t="s">
        <v>294</v>
      </c>
      <c r="C224" s="68" t="s">
        <v>223</v>
      </c>
      <c r="D224" s="69">
        <v>1</v>
      </c>
      <c r="E224" s="70"/>
      <c r="F224" s="71"/>
      <c r="G224" s="72"/>
      <c r="H224" s="72"/>
      <c r="I224" s="72"/>
      <c r="J224" s="66" t="str">
        <f t="shared" si="4"/>
        <v/>
      </c>
    </row>
    <row r="225" spans="1:10" ht="17.100000000000001" customHeight="1" x14ac:dyDescent="0.2">
      <c r="A225" s="66">
        <v>18</v>
      </c>
      <c r="B225" s="67" t="s">
        <v>304</v>
      </c>
      <c r="C225" s="68" t="s">
        <v>159</v>
      </c>
      <c r="D225" s="69">
        <v>1</v>
      </c>
      <c r="E225" s="70"/>
      <c r="F225" s="71"/>
      <c r="G225" s="72"/>
      <c r="H225" s="72"/>
      <c r="I225" s="72"/>
      <c r="J225" s="66" t="str">
        <f t="shared" si="4"/>
        <v/>
      </c>
    </row>
    <row r="226" spans="1:10" ht="17.100000000000001" customHeight="1" x14ac:dyDescent="0.2">
      <c r="A226" s="66">
        <v>19</v>
      </c>
      <c r="B226" s="67" t="s">
        <v>322</v>
      </c>
      <c r="C226" s="68" t="s">
        <v>160</v>
      </c>
      <c r="D226" s="69">
        <v>1</v>
      </c>
      <c r="E226" s="70"/>
      <c r="F226" s="71"/>
      <c r="G226" s="72"/>
      <c r="H226" s="72"/>
      <c r="I226" s="72"/>
      <c r="J226" s="66" t="str">
        <f t="shared" si="4"/>
        <v/>
      </c>
    </row>
    <row r="227" spans="1:10" ht="17.100000000000001" customHeight="1" x14ac:dyDescent="0.2">
      <c r="A227" s="66">
        <v>20</v>
      </c>
      <c r="B227" s="67" t="s">
        <v>892</v>
      </c>
      <c r="C227" s="68" t="s">
        <v>871</v>
      </c>
      <c r="D227" s="69">
        <v>1</v>
      </c>
      <c r="E227" s="70"/>
      <c r="F227" s="71"/>
      <c r="G227" s="72"/>
      <c r="H227" s="72"/>
      <c r="I227" s="72"/>
      <c r="J227" s="66" t="str">
        <f t="shared" si="4"/>
        <v/>
      </c>
    </row>
    <row r="228" spans="1:10" ht="17.100000000000001" customHeight="1" x14ac:dyDescent="0.2">
      <c r="A228" s="66">
        <v>21</v>
      </c>
      <c r="B228" s="67" t="s">
        <v>333</v>
      </c>
      <c r="C228" s="68" t="s">
        <v>161</v>
      </c>
      <c r="D228" s="69" t="s">
        <v>6</v>
      </c>
      <c r="E228" s="70"/>
      <c r="F228" s="71"/>
      <c r="G228" s="72"/>
      <c r="H228" s="72"/>
      <c r="I228" s="72"/>
      <c r="J228" s="66" t="str">
        <f t="shared" si="4"/>
        <v/>
      </c>
    </row>
    <row r="229" spans="1:10" ht="17.100000000000001" customHeight="1" x14ac:dyDescent="0.2">
      <c r="A229" s="66">
        <v>22</v>
      </c>
      <c r="B229" s="67" t="s">
        <v>342</v>
      </c>
      <c r="C229" s="68" t="s">
        <v>162</v>
      </c>
      <c r="D229" s="69" t="s">
        <v>6</v>
      </c>
      <c r="E229" s="70"/>
      <c r="F229" s="71"/>
      <c r="G229" s="72"/>
      <c r="H229" s="72"/>
      <c r="I229" s="72"/>
      <c r="J229" s="66" t="str">
        <f t="shared" si="4"/>
        <v/>
      </c>
    </row>
    <row r="230" spans="1:10" ht="17.100000000000001" customHeight="1" x14ac:dyDescent="0.2">
      <c r="A230" s="66">
        <v>23</v>
      </c>
      <c r="B230" s="67" t="s">
        <v>344</v>
      </c>
      <c r="C230" s="68" t="s">
        <v>163</v>
      </c>
      <c r="D230" s="69" t="s">
        <v>6</v>
      </c>
      <c r="E230" s="70"/>
      <c r="F230" s="71"/>
      <c r="G230" s="72"/>
      <c r="H230" s="72"/>
      <c r="I230" s="72"/>
      <c r="J230" s="66" t="str">
        <f t="shared" si="4"/>
        <v/>
      </c>
    </row>
    <row r="231" spans="1:10" ht="17.100000000000001" customHeight="1" x14ac:dyDescent="0.2">
      <c r="A231" s="66">
        <v>24</v>
      </c>
      <c r="B231" s="67" t="s">
        <v>346</v>
      </c>
      <c r="C231" s="81" t="s">
        <v>164</v>
      </c>
      <c r="D231" s="82">
        <v>1</v>
      </c>
      <c r="E231" s="70"/>
      <c r="F231" s="71"/>
      <c r="G231" s="72"/>
      <c r="H231" s="72"/>
      <c r="I231" s="72"/>
      <c r="J231" s="66" t="str">
        <f t="shared" si="4"/>
        <v/>
      </c>
    </row>
    <row r="232" spans="1:10" ht="17.100000000000001" customHeight="1" x14ac:dyDescent="0.2">
      <c r="A232" s="66">
        <v>25</v>
      </c>
      <c r="B232" s="67" t="s">
        <v>349</v>
      </c>
      <c r="C232" s="68" t="s">
        <v>165</v>
      </c>
      <c r="D232" s="69" t="s">
        <v>6</v>
      </c>
      <c r="E232" s="83"/>
      <c r="F232" s="71"/>
      <c r="G232" s="72"/>
      <c r="H232" s="72"/>
      <c r="I232" s="72"/>
      <c r="J232" s="66" t="str">
        <f t="shared" si="4"/>
        <v/>
      </c>
    </row>
    <row r="233" spans="1:10" ht="17.100000000000001" customHeight="1" x14ac:dyDescent="0.2">
      <c r="A233" s="66">
        <v>26</v>
      </c>
      <c r="B233" s="67" t="s">
        <v>352</v>
      </c>
      <c r="C233" s="68" t="s">
        <v>166</v>
      </c>
      <c r="D233" s="69">
        <v>1</v>
      </c>
      <c r="E233" s="70"/>
      <c r="F233" s="71"/>
      <c r="G233" s="72"/>
      <c r="H233" s="72"/>
      <c r="I233" s="72"/>
      <c r="J233" s="66" t="str">
        <f t="shared" si="4"/>
        <v/>
      </c>
    </row>
    <row r="234" spans="1:10" ht="17.100000000000001" customHeight="1" x14ac:dyDescent="0.2">
      <c r="A234" s="66">
        <v>27</v>
      </c>
      <c r="B234" s="67" t="s">
        <v>353</v>
      </c>
      <c r="C234" s="68" t="s">
        <v>167</v>
      </c>
      <c r="D234" s="69" t="s">
        <v>6</v>
      </c>
      <c r="E234" s="70"/>
      <c r="F234" s="71"/>
      <c r="G234" s="72"/>
      <c r="H234" s="72"/>
      <c r="I234" s="72"/>
      <c r="J234" s="66" t="str">
        <f t="shared" si="4"/>
        <v/>
      </c>
    </row>
    <row r="235" spans="1:10" ht="17.100000000000001" customHeight="1" x14ac:dyDescent="0.2">
      <c r="A235" s="66">
        <v>28</v>
      </c>
      <c r="B235" s="67" t="s">
        <v>358</v>
      </c>
      <c r="C235" s="68" t="s">
        <v>168</v>
      </c>
      <c r="D235" s="69" t="s">
        <v>6</v>
      </c>
      <c r="E235" s="70"/>
      <c r="F235" s="88"/>
      <c r="G235" s="72"/>
      <c r="H235" s="72"/>
      <c r="I235" s="72"/>
      <c r="J235" s="66" t="str">
        <f t="shared" si="4"/>
        <v/>
      </c>
    </row>
    <row r="236" spans="1:10" ht="17.100000000000001" customHeight="1" x14ac:dyDescent="0.2">
      <c r="A236" s="66">
        <v>29</v>
      </c>
      <c r="B236" s="67" t="s">
        <v>359</v>
      </c>
      <c r="C236" s="95" t="s">
        <v>169</v>
      </c>
      <c r="D236" s="96">
        <v>1</v>
      </c>
      <c r="E236" s="70"/>
      <c r="F236" s="84"/>
      <c r="G236" s="72"/>
      <c r="H236" s="72"/>
      <c r="I236" s="72"/>
      <c r="J236" s="66" t="str">
        <f t="shared" si="4"/>
        <v/>
      </c>
    </row>
    <row r="237" spans="1:10" ht="17.100000000000001" customHeight="1" x14ac:dyDescent="0.2">
      <c r="A237" s="66">
        <v>30</v>
      </c>
      <c r="B237" s="67" t="s">
        <v>367</v>
      </c>
      <c r="C237" s="68" t="s">
        <v>170</v>
      </c>
      <c r="D237" s="69" t="s">
        <v>6</v>
      </c>
      <c r="E237" s="70"/>
      <c r="F237" s="71"/>
      <c r="G237" s="72"/>
      <c r="H237" s="72"/>
      <c r="I237" s="72"/>
      <c r="J237" s="66" t="str">
        <f t="shared" si="4"/>
        <v/>
      </c>
    </row>
    <row r="238" spans="1:10" ht="17.100000000000001" customHeight="1" x14ac:dyDescent="0.2">
      <c r="A238" s="66">
        <v>31</v>
      </c>
      <c r="B238" s="67" t="s">
        <v>368</v>
      </c>
      <c r="C238" s="68" t="s">
        <v>171</v>
      </c>
      <c r="D238" s="69" t="s">
        <v>6</v>
      </c>
      <c r="E238" s="70"/>
      <c r="F238" s="71"/>
      <c r="G238" s="72"/>
      <c r="H238" s="72"/>
      <c r="I238" s="72"/>
      <c r="J238" s="66" t="str">
        <f t="shared" si="4"/>
        <v/>
      </c>
    </row>
    <row r="239" spans="1:10" ht="17.100000000000001" customHeight="1" x14ac:dyDescent="0.2">
      <c r="A239" s="66">
        <v>32</v>
      </c>
      <c r="B239" s="67" t="s">
        <v>376</v>
      </c>
      <c r="C239" s="68" t="s">
        <v>172</v>
      </c>
      <c r="D239" s="69">
        <v>1</v>
      </c>
      <c r="E239" s="70"/>
      <c r="F239" s="71"/>
      <c r="G239" s="72"/>
      <c r="H239" s="72"/>
      <c r="I239" s="72"/>
      <c r="J239" s="66" t="str">
        <f t="shared" si="4"/>
        <v/>
      </c>
    </row>
    <row r="240" spans="1:10" ht="17.100000000000001" customHeight="1" x14ac:dyDescent="0.2">
      <c r="A240" s="66">
        <v>33</v>
      </c>
      <c r="B240" s="67" t="s">
        <v>379</v>
      </c>
      <c r="C240" s="68" t="s">
        <v>173</v>
      </c>
      <c r="D240" s="69" t="s">
        <v>6</v>
      </c>
      <c r="E240" s="70"/>
      <c r="F240" s="71"/>
      <c r="G240" s="72"/>
      <c r="H240" s="72"/>
      <c r="I240" s="72"/>
      <c r="J240" s="66" t="str">
        <f t="shared" si="4"/>
        <v/>
      </c>
    </row>
    <row r="241" spans="1:10" ht="17.100000000000001" customHeight="1" x14ac:dyDescent="0.2">
      <c r="A241" s="66">
        <v>34</v>
      </c>
      <c r="B241" s="67" t="s">
        <v>389</v>
      </c>
      <c r="C241" s="68" t="s">
        <v>174</v>
      </c>
      <c r="D241" s="69" t="s">
        <v>6</v>
      </c>
      <c r="E241" s="70"/>
      <c r="F241" s="84"/>
      <c r="G241" s="72"/>
      <c r="H241" s="72"/>
      <c r="I241" s="72"/>
      <c r="J241" s="66" t="str">
        <f t="shared" si="4"/>
        <v/>
      </c>
    </row>
    <row r="242" spans="1:10" ht="17.100000000000001" customHeight="1" x14ac:dyDescent="0.2">
      <c r="A242" s="66">
        <v>35</v>
      </c>
      <c r="B242" s="67" t="s">
        <v>417</v>
      </c>
      <c r="C242" s="68" t="s">
        <v>175</v>
      </c>
      <c r="D242" s="69" t="s">
        <v>6</v>
      </c>
      <c r="E242" s="70"/>
      <c r="F242" s="84"/>
      <c r="G242" s="72"/>
      <c r="H242" s="72"/>
      <c r="I242" s="72"/>
      <c r="J242" s="66" t="str">
        <f t="shared" si="4"/>
        <v/>
      </c>
    </row>
    <row r="243" spans="1:10" ht="17.100000000000001" customHeight="1" x14ac:dyDescent="0.2">
      <c r="A243" s="66">
        <v>36</v>
      </c>
      <c r="B243" s="67"/>
      <c r="C243" s="68"/>
      <c r="D243" s="69"/>
      <c r="E243" s="70"/>
      <c r="F243" s="71"/>
      <c r="G243" s="72"/>
      <c r="H243" s="72"/>
      <c r="I243" s="72"/>
      <c r="J243" s="66" t="str">
        <f t="shared" si="4"/>
        <v/>
      </c>
    </row>
    <row r="244" spans="1:10" ht="17.100000000000001" customHeight="1" x14ac:dyDescent="0.2">
      <c r="A244" s="111" t="s">
        <v>435</v>
      </c>
      <c r="B244" s="111"/>
      <c r="C244" s="111"/>
      <c r="D244" s="111"/>
      <c r="E244" s="70"/>
      <c r="F244" s="72" t="str">
        <f>IFERROR(AVERAGE(F208:F243),"")</f>
        <v/>
      </c>
      <c r="G244" s="72" t="str">
        <f>IFERROR(AVERAGE(G208:G243),"")</f>
        <v/>
      </c>
      <c r="H244" s="72"/>
      <c r="I244" s="72"/>
      <c r="J244" s="87">
        <f>COUNTIF(J208:J243,"Tuntas")</f>
        <v>0</v>
      </c>
    </row>
    <row r="245" spans="1:10" x14ac:dyDescent="0.2">
      <c r="A245" s="27" t="s">
        <v>441</v>
      </c>
      <c r="C245" s="43"/>
      <c r="D245" s="10"/>
      <c r="E245" s="23"/>
      <c r="F245" s="14"/>
    </row>
    <row r="246" spans="1:10" x14ac:dyDescent="0.2">
      <c r="A246" s="27" t="s">
        <v>442</v>
      </c>
      <c r="C246" s="39" t="s">
        <v>7</v>
      </c>
      <c r="D246" s="4">
        <f>SUM(D208:D244)</f>
        <v>20</v>
      </c>
      <c r="E246" s="23"/>
      <c r="F246" s="14"/>
      <c r="G246" s="7" t="str">
        <f>G46</f>
        <v xml:space="preserve">Banjaran,  </v>
      </c>
      <c r="H246" s="7"/>
      <c r="I246" s="7"/>
    </row>
    <row r="247" spans="1:10" x14ac:dyDescent="0.2">
      <c r="A247" s="34"/>
      <c r="B247" s="21"/>
      <c r="C247" s="39" t="s">
        <v>8</v>
      </c>
      <c r="D247" s="4">
        <f>COUNTIF(D208:D244,"p")</f>
        <v>15</v>
      </c>
      <c r="E247" s="28"/>
      <c r="F247" s="14"/>
      <c r="G247" s="7" t="s">
        <v>436</v>
      </c>
      <c r="H247" s="7"/>
      <c r="I247" s="7"/>
    </row>
    <row r="248" spans="1:10" x14ac:dyDescent="0.2">
      <c r="A248" s="34"/>
      <c r="B248" s="21"/>
      <c r="C248" s="40" t="s">
        <v>9</v>
      </c>
      <c r="D248" s="9">
        <f>SUM(D246:D247)</f>
        <v>35</v>
      </c>
      <c r="E248" s="23"/>
      <c r="F248" s="14"/>
    </row>
    <row r="249" spans="1:10" x14ac:dyDescent="0.2">
      <c r="A249" s="35"/>
      <c r="B249" s="21"/>
    </row>
    <row r="250" spans="1:10" x14ac:dyDescent="0.2">
      <c r="A250" s="35"/>
      <c r="B250" s="22"/>
      <c r="G250" s="24" t="s">
        <v>894</v>
      </c>
      <c r="H250" s="23"/>
      <c r="I250" s="23"/>
    </row>
    <row r="251" spans="1:10" ht="15" x14ac:dyDescent="0.2">
      <c r="A251" s="1" t="s">
        <v>4</v>
      </c>
      <c r="B251" s="12"/>
    </row>
    <row r="252" spans="1:10" ht="15" x14ac:dyDescent="0.2">
      <c r="A252" s="3" t="s">
        <v>0</v>
      </c>
      <c r="B252" s="12"/>
      <c r="H252" s="23"/>
      <c r="I252" s="23"/>
    </row>
    <row r="253" spans="1:10" ht="15" x14ac:dyDescent="0.2">
      <c r="A253" s="1" t="s">
        <v>15</v>
      </c>
      <c r="B253" s="2"/>
      <c r="C253" s="38"/>
      <c r="E253" s="25" t="s">
        <v>437</v>
      </c>
      <c r="F253" s="55" t="str">
        <f>IF($F$3=0,"",$F$3)</f>
        <v>PAI dan BUDI PEKERTI</v>
      </c>
      <c r="G253" s="26"/>
    </row>
    <row r="254" spans="1:10" x14ac:dyDescent="0.2">
      <c r="A254" s="1"/>
      <c r="B254" s="2"/>
    </row>
    <row r="255" spans="1:10" x14ac:dyDescent="0.2">
      <c r="A255" s="10"/>
      <c r="B255" s="58" t="s">
        <v>11</v>
      </c>
      <c r="C255" s="38" t="s">
        <v>16</v>
      </c>
      <c r="D255" s="11" t="s">
        <v>430</v>
      </c>
      <c r="E255" s="10" t="s">
        <v>181</v>
      </c>
      <c r="F255" s="14"/>
    </row>
    <row r="256" spans="1:10" ht="15" customHeight="1" x14ac:dyDescent="0.2">
      <c r="A256" s="113" t="s">
        <v>1</v>
      </c>
      <c r="B256" s="113"/>
      <c r="C256" s="116" t="s">
        <v>432</v>
      </c>
      <c r="D256" s="115" t="s">
        <v>5</v>
      </c>
      <c r="E256" s="115" t="s">
        <v>433</v>
      </c>
      <c r="F256" s="115" t="s">
        <v>445</v>
      </c>
      <c r="G256" s="115"/>
      <c r="H256" s="115" t="s">
        <v>431</v>
      </c>
      <c r="I256" s="115"/>
      <c r="J256" s="112" t="s">
        <v>444</v>
      </c>
    </row>
    <row r="257" spans="1:10" ht="15" customHeight="1" x14ac:dyDescent="0.2">
      <c r="A257" s="63" t="s">
        <v>3</v>
      </c>
      <c r="B257" s="64" t="s">
        <v>2</v>
      </c>
      <c r="C257" s="116"/>
      <c r="D257" s="115"/>
      <c r="E257" s="115"/>
      <c r="F257" s="65" t="s">
        <v>434</v>
      </c>
      <c r="G257" s="65" t="s">
        <v>443</v>
      </c>
      <c r="H257" s="65" t="s">
        <v>864</v>
      </c>
      <c r="I257" s="65" t="s">
        <v>865</v>
      </c>
      <c r="J257" s="112"/>
    </row>
    <row r="258" spans="1:10" ht="17.100000000000001" customHeight="1" x14ac:dyDescent="0.2">
      <c r="A258" s="66">
        <v>1</v>
      </c>
      <c r="B258" s="67" t="s">
        <v>233</v>
      </c>
      <c r="C258" s="68" t="s">
        <v>224</v>
      </c>
      <c r="D258" s="69">
        <v>1</v>
      </c>
      <c r="E258" s="70"/>
      <c r="F258" s="71"/>
      <c r="G258" s="72"/>
      <c r="H258" s="72"/>
      <c r="I258" s="72"/>
      <c r="J258" s="66" t="str">
        <f>IF(AND(F258=""),"",IF(AND(F258&gt;=70),"Tuntas","Tidak Tuntas"))</f>
        <v/>
      </c>
    </row>
    <row r="259" spans="1:10" ht="17.100000000000001" customHeight="1" x14ac:dyDescent="0.2">
      <c r="A259" s="66">
        <v>2</v>
      </c>
      <c r="B259" s="67" t="s">
        <v>238</v>
      </c>
      <c r="C259" s="68" t="s">
        <v>206</v>
      </c>
      <c r="D259" s="69">
        <v>1</v>
      </c>
      <c r="E259" s="70"/>
      <c r="F259" s="71"/>
      <c r="G259" s="72"/>
      <c r="H259" s="72"/>
      <c r="I259" s="72"/>
      <c r="J259" s="66" t="str">
        <f t="shared" ref="J259:J293" si="5">IF(AND(F259=""),"",IF(AND(F259&gt;=70),"Tuntas","Tidak Tuntas"))</f>
        <v/>
      </c>
    </row>
    <row r="260" spans="1:10" ht="17.100000000000001" customHeight="1" x14ac:dyDescent="0.2">
      <c r="A260" s="66">
        <v>3</v>
      </c>
      <c r="B260" s="67" t="s">
        <v>240</v>
      </c>
      <c r="C260" s="68" t="s">
        <v>198</v>
      </c>
      <c r="D260" s="69" t="s">
        <v>6</v>
      </c>
      <c r="E260" s="70"/>
      <c r="F260" s="71"/>
      <c r="G260" s="72"/>
      <c r="H260" s="72"/>
      <c r="I260" s="72"/>
      <c r="J260" s="66" t="str">
        <f t="shared" si="5"/>
        <v/>
      </c>
    </row>
    <row r="261" spans="1:10" ht="17.100000000000001" customHeight="1" x14ac:dyDescent="0.2">
      <c r="A261" s="66">
        <v>4</v>
      </c>
      <c r="B261" s="67" t="s">
        <v>241</v>
      </c>
      <c r="C261" s="68" t="s">
        <v>182</v>
      </c>
      <c r="D261" s="69" t="s">
        <v>6</v>
      </c>
      <c r="E261" s="70"/>
      <c r="F261" s="71"/>
      <c r="G261" s="72"/>
      <c r="H261" s="72"/>
      <c r="I261" s="72"/>
      <c r="J261" s="66" t="str">
        <f t="shared" si="5"/>
        <v/>
      </c>
    </row>
    <row r="262" spans="1:10" ht="17.100000000000001" customHeight="1" x14ac:dyDescent="0.2">
      <c r="A262" s="66">
        <v>5</v>
      </c>
      <c r="B262" s="67" t="s">
        <v>258</v>
      </c>
      <c r="C262" s="68" t="s">
        <v>207</v>
      </c>
      <c r="D262" s="69">
        <v>1</v>
      </c>
      <c r="E262" s="70"/>
      <c r="F262" s="71"/>
      <c r="G262" s="72"/>
      <c r="H262" s="72"/>
      <c r="I262" s="72"/>
      <c r="J262" s="66" t="str">
        <f t="shared" si="5"/>
        <v/>
      </c>
    </row>
    <row r="263" spans="1:10" ht="17.100000000000001" customHeight="1" x14ac:dyDescent="0.2">
      <c r="A263" s="66">
        <v>6</v>
      </c>
      <c r="B263" s="67" t="s">
        <v>266</v>
      </c>
      <c r="C263" s="68" t="s">
        <v>188</v>
      </c>
      <c r="D263" s="69">
        <v>1</v>
      </c>
      <c r="E263" s="70"/>
      <c r="F263" s="71"/>
      <c r="G263" s="72"/>
      <c r="H263" s="72"/>
      <c r="I263" s="72"/>
      <c r="J263" s="66" t="str">
        <f t="shared" si="5"/>
        <v/>
      </c>
    </row>
    <row r="264" spans="1:10" ht="17.100000000000001" customHeight="1" x14ac:dyDescent="0.2">
      <c r="A264" s="66">
        <v>7</v>
      </c>
      <c r="B264" s="67" t="s">
        <v>268</v>
      </c>
      <c r="C264" s="68" t="s">
        <v>208</v>
      </c>
      <c r="D264" s="69">
        <v>1</v>
      </c>
      <c r="E264" s="70"/>
      <c r="F264" s="71"/>
      <c r="G264" s="72"/>
      <c r="H264" s="72"/>
      <c r="I264" s="72"/>
      <c r="J264" s="66" t="str">
        <f t="shared" si="5"/>
        <v/>
      </c>
    </row>
    <row r="265" spans="1:10" ht="17.100000000000001" customHeight="1" x14ac:dyDescent="0.2">
      <c r="A265" s="66">
        <v>8</v>
      </c>
      <c r="B265" s="67" t="s">
        <v>272</v>
      </c>
      <c r="C265" s="68" t="s">
        <v>189</v>
      </c>
      <c r="D265" s="69">
        <v>1</v>
      </c>
      <c r="E265" s="70"/>
      <c r="F265" s="71"/>
      <c r="G265" s="72"/>
      <c r="H265" s="72"/>
      <c r="I265" s="72"/>
      <c r="J265" s="66" t="str">
        <f t="shared" si="5"/>
        <v/>
      </c>
    </row>
    <row r="266" spans="1:10" ht="17.100000000000001" customHeight="1" x14ac:dyDescent="0.2">
      <c r="A266" s="66">
        <v>9</v>
      </c>
      <c r="B266" s="67" t="s">
        <v>278</v>
      </c>
      <c r="C266" s="68" t="s">
        <v>209</v>
      </c>
      <c r="D266" s="69" t="s">
        <v>6</v>
      </c>
      <c r="E266" s="70"/>
      <c r="F266" s="71"/>
      <c r="G266" s="72"/>
      <c r="H266" s="72"/>
      <c r="I266" s="72"/>
      <c r="J266" s="66" t="str">
        <f t="shared" si="5"/>
        <v/>
      </c>
    </row>
    <row r="267" spans="1:10" ht="17.100000000000001" customHeight="1" x14ac:dyDescent="0.2">
      <c r="A267" s="66">
        <v>10</v>
      </c>
      <c r="B267" s="67" t="s">
        <v>293</v>
      </c>
      <c r="C267" s="68" t="s">
        <v>210</v>
      </c>
      <c r="D267" s="69">
        <v>1</v>
      </c>
      <c r="E267" s="70"/>
      <c r="F267" s="71"/>
      <c r="G267" s="72"/>
      <c r="H267" s="72"/>
      <c r="I267" s="72"/>
      <c r="J267" s="66" t="str">
        <f t="shared" si="5"/>
        <v/>
      </c>
    </row>
    <row r="268" spans="1:10" ht="17.100000000000001" customHeight="1" x14ac:dyDescent="0.2">
      <c r="A268" s="66">
        <v>11</v>
      </c>
      <c r="B268" s="67" t="s">
        <v>296</v>
      </c>
      <c r="C268" s="68" t="s">
        <v>183</v>
      </c>
      <c r="D268" s="69">
        <v>1</v>
      </c>
      <c r="E268" s="70"/>
      <c r="F268" s="72"/>
      <c r="G268" s="72"/>
      <c r="H268" s="72"/>
      <c r="I268" s="72"/>
      <c r="J268" s="66" t="str">
        <f t="shared" si="5"/>
        <v/>
      </c>
    </row>
    <row r="269" spans="1:10" ht="17.100000000000001" customHeight="1" x14ac:dyDescent="0.2">
      <c r="A269" s="66">
        <v>12</v>
      </c>
      <c r="B269" s="67" t="s">
        <v>300</v>
      </c>
      <c r="C269" s="68" t="s">
        <v>190</v>
      </c>
      <c r="D269" s="69">
        <v>1</v>
      </c>
      <c r="E269" s="70"/>
      <c r="F269" s="71"/>
      <c r="G269" s="72"/>
      <c r="H269" s="72"/>
      <c r="I269" s="72"/>
      <c r="J269" s="66" t="str">
        <f t="shared" si="5"/>
        <v/>
      </c>
    </row>
    <row r="270" spans="1:10" ht="17.100000000000001" customHeight="1" x14ac:dyDescent="0.2">
      <c r="A270" s="66">
        <v>13</v>
      </c>
      <c r="B270" s="67" t="s">
        <v>308</v>
      </c>
      <c r="C270" s="68" t="s">
        <v>194</v>
      </c>
      <c r="D270" s="69" t="s">
        <v>6</v>
      </c>
      <c r="E270" s="70"/>
      <c r="F270" s="71"/>
      <c r="G270" s="72"/>
      <c r="H270" s="72"/>
      <c r="I270" s="72"/>
      <c r="J270" s="66" t="str">
        <f t="shared" si="5"/>
        <v/>
      </c>
    </row>
    <row r="271" spans="1:10" ht="17.100000000000001" customHeight="1" x14ac:dyDescent="0.2">
      <c r="A271" s="66">
        <v>14</v>
      </c>
      <c r="B271" s="67" t="s">
        <v>317</v>
      </c>
      <c r="C271" s="68" t="s">
        <v>184</v>
      </c>
      <c r="D271" s="69">
        <v>1</v>
      </c>
      <c r="E271" s="70"/>
      <c r="F271" s="84"/>
      <c r="G271" s="72"/>
      <c r="H271" s="72"/>
      <c r="I271" s="72"/>
      <c r="J271" s="66" t="str">
        <f t="shared" si="5"/>
        <v/>
      </c>
    </row>
    <row r="272" spans="1:10" ht="17.100000000000001" customHeight="1" x14ac:dyDescent="0.2">
      <c r="A272" s="66">
        <v>15</v>
      </c>
      <c r="B272" s="67" t="s">
        <v>321</v>
      </c>
      <c r="C272" s="68" t="s">
        <v>199</v>
      </c>
      <c r="D272" s="69">
        <v>1</v>
      </c>
      <c r="E272" s="70"/>
      <c r="F272" s="71"/>
      <c r="G272" s="72"/>
      <c r="H272" s="72"/>
      <c r="I272" s="72"/>
      <c r="J272" s="66" t="str">
        <f t="shared" si="5"/>
        <v/>
      </c>
    </row>
    <row r="273" spans="1:10" ht="17.100000000000001" customHeight="1" x14ac:dyDescent="0.2">
      <c r="A273" s="66">
        <v>16</v>
      </c>
      <c r="B273" s="67" t="s">
        <v>327</v>
      </c>
      <c r="C273" s="68" t="s">
        <v>200</v>
      </c>
      <c r="D273" s="69">
        <v>1</v>
      </c>
      <c r="E273" s="70"/>
      <c r="F273" s="71"/>
      <c r="G273" s="72"/>
      <c r="H273" s="72"/>
      <c r="I273" s="72"/>
      <c r="J273" s="66" t="str">
        <f t="shared" si="5"/>
        <v/>
      </c>
    </row>
    <row r="274" spans="1:10" ht="17.100000000000001" customHeight="1" x14ac:dyDescent="0.2">
      <c r="A274" s="66">
        <v>17</v>
      </c>
      <c r="B274" s="67" t="s">
        <v>331</v>
      </c>
      <c r="C274" s="68" t="s">
        <v>197</v>
      </c>
      <c r="D274" s="69" t="s">
        <v>6</v>
      </c>
      <c r="E274" s="70"/>
      <c r="F274" s="72"/>
      <c r="G274" s="72"/>
      <c r="H274" s="72"/>
      <c r="I274" s="72"/>
      <c r="J274" s="66" t="str">
        <f t="shared" si="5"/>
        <v/>
      </c>
    </row>
    <row r="275" spans="1:10" ht="17.100000000000001" customHeight="1" x14ac:dyDescent="0.2">
      <c r="A275" s="66">
        <v>18</v>
      </c>
      <c r="B275" s="67" t="s">
        <v>343</v>
      </c>
      <c r="C275" s="68" t="s">
        <v>193</v>
      </c>
      <c r="D275" s="69" t="s">
        <v>6</v>
      </c>
      <c r="E275" s="70"/>
      <c r="F275" s="84"/>
      <c r="G275" s="72"/>
      <c r="H275" s="72"/>
      <c r="I275" s="72"/>
      <c r="J275" s="66" t="str">
        <f t="shared" si="5"/>
        <v/>
      </c>
    </row>
    <row r="276" spans="1:10" ht="17.100000000000001" customHeight="1" x14ac:dyDescent="0.2">
      <c r="A276" s="66">
        <v>19</v>
      </c>
      <c r="B276" s="67" t="s">
        <v>361</v>
      </c>
      <c r="C276" s="68" t="s">
        <v>185</v>
      </c>
      <c r="D276" s="69">
        <v>1</v>
      </c>
      <c r="E276" s="70"/>
      <c r="F276" s="71"/>
      <c r="G276" s="72"/>
      <c r="H276" s="72"/>
      <c r="I276" s="72"/>
      <c r="J276" s="66" t="str">
        <f t="shared" si="5"/>
        <v/>
      </c>
    </row>
    <row r="277" spans="1:10" ht="17.100000000000001" customHeight="1" x14ac:dyDescent="0.2">
      <c r="A277" s="66">
        <v>20</v>
      </c>
      <c r="B277" s="67" t="s">
        <v>366</v>
      </c>
      <c r="C277" s="68" t="s">
        <v>186</v>
      </c>
      <c r="D277" s="69" t="s">
        <v>6</v>
      </c>
      <c r="E277" s="70"/>
      <c r="F277" s="71"/>
      <c r="G277" s="72"/>
      <c r="H277" s="72"/>
      <c r="I277" s="72"/>
      <c r="J277" s="66" t="str">
        <f t="shared" si="5"/>
        <v/>
      </c>
    </row>
    <row r="278" spans="1:10" ht="17.100000000000001" customHeight="1" x14ac:dyDescent="0.2">
      <c r="A278" s="66">
        <v>21</v>
      </c>
      <c r="B278" s="67" t="s">
        <v>370</v>
      </c>
      <c r="C278" s="68" t="s">
        <v>201</v>
      </c>
      <c r="D278" s="69">
        <v>1</v>
      </c>
      <c r="E278" s="70"/>
      <c r="F278" s="72"/>
      <c r="G278" s="72"/>
      <c r="H278" s="72"/>
      <c r="I278" s="72"/>
      <c r="J278" s="66" t="str">
        <f t="shared" si="5"/>
        <v/>
      </c>
    </row>
    <row r="279" spans="1:10" ht="17.100000000000001" customHeight="1" x14ac:dyDescent="0.2">
      <c r="A279" s="66">
        <v>22</v>
      </c>
      <c r="B279" s="67" t="s">
        <v>382</v>
      </c>
      <c r="C279" s="68" t="s">
        <v>187</v>
      </c>
      <c r="D279" s="69" t="s">
        <v>6</v>
      </c>
      <c r="E279" s="70"/>
      <c r="F279" s="71"/>
      <c r="G279" s="72"/>
      <c r="H279" s="72"/>
      <c r="I279" s="72"/>
      <c r="J279" s="66" t="str">
        <f t="shared" si="5"/>
        <v/>
      </c>
    </row>
    <row r="280" spans="1:10" ht="17.100000000000001" customHeight="1" x14ac:dyDescent="0.2">
      <c r="A280" s="66">
        <v>23</v>
      </c>
      <c r="B280" s="67" t="s">
        <v>394</v>
      </c>
      <c r="C280" s="68" t="s">
        <v>195</v>
      </c>
      <c r="D280" s="69" t="s">
        <v>6</v>
      </c>
      <c r="E280" s="70"/>
      <c r="F280" s="72"/>
      <c r="G280" s="72"/>
      <c r="H280" s="72"/>
      <c r="I280" s="72"/>
      <c r="J280" s="66" t="str">
        <f t="shared" si="5"/>
        <v/>
      </c>
    </row>
    <row r="281" spans="1:10" ht="17.100000000000001" customHeight="1" x14ac:dyDescent="0.2">
      <c r="A281" s="66">
        <v>24</v>
      </c>
      <c r="B281" s="67" t="s">
        <v>397</v>
      </c>
      <c r="C281" s="68" t="s">
        <v>191</v>
      </c>
      <c r="D281" s="69">
        <v>1</v>
      </c>
      <c r="E281" s="70"/>
      <c r="F281" s="71"/>
      <c r="G281" s="72"/>
      <c r="H281" s="72"/>
      <c r="I281" s="72"/>
      <c r="J281" s="66" t="str">
        <f t="shared" si="5"/>
        <v/>
      </c>
    </row>
    <row r="282" spans="1:10" ht="17.100000000000001" customHeight="1" x14ac:dyDescent="0.2">
      <c r="A282" s="66">
        <v>25</v>
      </c>
      <c r="B282" s="67" t="s">
        <v>400</v>
      </c>
      <c r="C282" s="68" t="s">
        <v>106</v>
      </c>
      <c r="D282" s="69">
        <v>1</v>
      </c>
      <c r="E282" s="70"/>
      <c r="F282" s="71"/>
      <c r="G282" s="72"/>
      <c r="H282" s="72"/>
      <c r="I282" s="72"/>
      <c r="J282" s="66" t="str">
        <f t="shared" si="5"/>
        <v/>
      </c>
    </row>
    <row r="283" spans="1:10" ht="17.100000000000001" customHeight="1" x14ac:dyDescent="0.2">
      <c r="A283" s="66">
        <v>26</v>
      </c>
      <c r="B283" s="67" t="s">
        <v>402</v>
      </c>
      <c r="C283" s="68" t="s">
        <v>192</v>
      </c>
      <c r="D283" s="69">
        <v>1</v>
      </c>
      <c r="E283" s="70"/>
      <c r="F283" s="84"/>
      <c r="G283" s="72"/>
      <c r="H283" s="72"/>
      <c r="I283" s="72"/>
      <c r="J283" s="66" t="str">
        <f t="shared" si="5"/>
        <v/>
      </c>
    </row>
    <row r="284" spans="1:10" ht="17.100000000000001" customHeight="1" x14ac:dyDescent="0.2">
      <c r="A284" s="66">
        <v>27</v>
      </c>
      <c r="B284" s="67" t="s">
        <v>406</v>
      </c>
      <c r="C284" s="68" t="s">
        <v>202</v>
      </c>
      <c r="D284" s="69">
        <v>1</v>
      </c>
      <c r="E284" s="70"/>
      <c r="F284" s="71"/>
      <c r="G284" s="72"/>
      <c r="H284" s="72"/>
      <c r="I284" s="72"/>
      <c r="J284" s="66" t="str">
        <f t="shared" si="5"/>
        <v/>
      </c>
    </row>
    <row r="285" spans="1:10" ht="17.100000000000001" customHeight="1" x14ac:dyDescent="0.25">
      <c r="A285" s="66">
        <v>28</v>
      </c>
      <c r="B285" s="67" t="s">
        <v>412</v>
      </c>
      <c r="C285" s="68" t="s">
        <v>870</v>
      </c>
      <c r="D285" s="89" t="s">
        <v>6</v>
      </c>
      <c r="E285" s="70"/>
      <c r="F285" s="71"/>
      <c r="G285" s="72"/>
      <c r="H285" s="72"/>
      <c r="I285" s="72"/>
      <c r="J285" s="66" t="str">
        <f t="shared" si="5"/>
        <v/>
      </c>
    </row>
    <row r="286" spans="1:10" ht="17.100000000000001" customHeight="1" x14ac:dyDescent="0.2">
      <c r="A286" s="66">
        <v>29</v>
      </c>
      <c r="B286" s="67" t="s">
        <v>415</v>
      </c>
      <c r="C286" s="68" t="s">
        <v>211</v>
      </c>
      <c r="D286" s="69" t="s">
        <v>6</v>
      </c>
      <c r="E286" s="70"/>
      <c r="F286" s="71"/>
      <c r="G286" s="72"/>
      <c r="H286" s="72"/>
      <c r="I286" s="72"/>
      <c r="J286" s="66" t="str">
        <f t="shared" si="5"/>
        <v/>
      </c>
    </row>
    <row r="287" spans="1:10" ht="17.100000000000001" customHeight="1" x14ac:dyDescent="0.2">
      <c r="A287" s="66">
        <v>30</v>
      </c>
      <c r="B287" s="67" t="s">
        <v>420</v>
      </c>
      <c r="C287" s="68" t="s">
        <v>203</v>
      </c>
      <c r="D287" s="69">
        <v>1</v>
      </c>
      <c r="E287" s="90"/>
      <c r="F287" s="72"/>
      <c r="G287" s="72"/>
      <c r="H287" s="72"/>
      <c r="I287" s="72"/>
      <c r="J287" s="66" t="str">
        <f t="shared" si="5"/>
        <v/>
      </c>
    </row>
    <row r="288" spans="1:10" ht="17.100000000000001" customHeight="1" x14ac:dyDescent="0.2">
      <c r="A288" s="66">
        <v>31</v>
      </c>
      <c r="B288" s="67" t="s">
        <v>421</v>
      </c>
      <c r="C288" s="68" t="s">
        <v>225</v>
      </c>
      <c r="D288" s="69">
        <v>1</v>
      </c>
      <c r="E288" s="70"/>
      <c r="F288" s="71"/>
      <c r="G288" s="72"/>
      <c r="H288" s="72"/>
      <c r="I288" s="72"/>
      <c r="J288" s="66" t="str">
        <f t="shared" si="5"/>
        <v/>
      </c>
    </row>
    <row r="289" spans="1:10" ht="17.100000000000001" customHeight="1" x14ac:dyDescent="0.2">
      <c r="A289" s="66">
        <v>32</v>
      </c>
      <c r="B289" s="67" t="s">
        <v>422</v>
      </c>
      <c r="C289" s="91" t="s">
        <v>196</v>
      </c>
      <c r="D289" s="85" t="s">
        <v>6</v>
      </c>
      <c r="E289" s="70"/>
      <c r="F289" s="71"/>
      <c r="G289" s="72"/>
      <c r="H289" s="72"/>
      <c r="I289" s="72"/>
      <c r="J289" s="66" t="str">
        <f t="shared" si="5"/>
        <v/>
      </c>
    </row>
    <row r="290" spans="1:10" ht="17.100000000000001" customHeight="1" x14ac:dyDescent="0.2">
      <c r="A290" s="66">
        <v>33</v>
      </c>
      <c r="B290" s="67" t="s">
        <v>424</v>
      </c>
      <c r="C290" s="68" t="s">
        <v>204</v>
      </c>
      <c r="D290" s="69" t="s">
        <v>6</v>
      </c>
      <c r="E290" s="70"/>
      <c r="F290" s="71"/>
      <c r="G290" s="72"/>
      <c r="H290" s="72"/>
      <c r="I290" s="72"/>
      <c r="J290" s="66" t="str">
        <f t="shared" si="5"/>
        <v/>
      </c>
    </row>
    <row r="291" spans="1:10" ht="17.100000000000001" customHeight="1" x14ac:dyDescent="0.2">
      <c r="A291" s="66">
        <v>34</v>
      </c>
      <c r="B291" s="67" t="s">
        <v>425</v>
      </c>
      <c r="C291" s="68" t="s">
        <v>205</v>
      </c>
      <c r="D291" s="69" t="s">
        <v>6</v>
      </c>
      <c r="E291" s="86"/>
      <c r="F291" s="72"/>
      <c r="G291" s="72"/>
      <c r="H291" s="72"/>
      <c r="I291" s="72"/>
      <c r="J291" s="66" t="str">
        <f t="shared" si="5"/>
        <v/>
      </c>
    </row>
    <row r="292" spans="1:10" ht="17.100000000000001" customHeight="1" x14ac:dyDescent="0.2">
      <c r="A292" s="66">
        <v>35</v>
      </c>
      <c r="B292" s="67"/>
      <c r="C292" s="68"/>
      <c r="D292" s="69"/>
      <c r="E292" s="70"/>
      <c r="F292" s="72"/>
      <c r="G292" s="72"/>
      <c r="H292" s="72"/>
      <c r="I292" s="72"/>
      <c r="J292" s="66" t="str">
        <f t="shared" si="5"/>
        <v/>
      </c>
    </row>
    <row r="293" spans="1:10" ht="17.100000000000001" customHeight="1" x14ac:dyDescent="0.2">
      <c r="A293" s="66">
        <v>36</v>
      </c>
      <c r="B293" s="67"/>
      <c r="C293" s="68"/>
      <c r="D293" s="69"/>
      <c r="E293" s="70"/>
      <c r="F293" s="72"/>
      <c r="G293" s="72"/>
      <c r="H293" s="72"/>
      <c r="I293" s="72"/>
      <c r="J293" s="66" t="str">
        <f t="shared" si="5"/>
        <v/>
      </c>
    </row>
    <row r="294" spans="1:10" ht="17.100000000000001" customHeight="1" x14ac:dyDescent="0.2">
      <c r="A294" s="111" t="s">
        <v>435</v>
      </c>
      <c r="B294" s="111"/>
      <c r="C294" s="111"/>
      <c r="D294" s="111"/>
      <c r="E294" s="70"/>
      <c r="F294" s="72" t="str">
        <f>IFERROR(AVERAGE(F258:F293),"")</f>
        <v/>
      </c>
      <c r="G294" s="72" t="str">
        <f>IFERROR(AVERAGE(G258:G293),"")</f>
        <v/>
      </c>
      <c r="H294" s="72"/>
      <c r="I294" s="72"/>
      <c r="J294" s="87">
        <f>COUNTIF(J258:J293,"Tuntas")</f>
        <v>0</v>
      </c>
    </row>
    <row r="295" spans="1:10" x14ac:dyDescent="0.2">
      <c r="A295" s="27" t="s">
        <v>441</v>
      </c>
      <c r="B295" s="20"/>
      <c r="C295" s="36"/>
      <c r="D295" s="15"/>
      <c r="E295" s="33"/>
      <c r="F295" s="4"/>
      <c r="G295" s="23"/>
      <c r="H295" s="23"/>
      <c r="I295" s="23"/>
    </row>
    <row r="296" spans="1:10" x14ac:dyDescent="0.2">
      <c r="A296" s="27" t="s">
        <v>442</v>
      </c>
      <c r="B296" s="21"/>
      <c r="C296" s="39" t="s">
        <v>7</v>
      </c>
      <c r="D296" s="4">
        <f>SUM(D258:D293)</f>
        <v>20</v>
      </c>
      <c r="E296" s="23"/>
      <c r="F296" s="14"/>
      <c r="G296" s="7" t="str">
        <f>G46</f>
        <v xml:space="preserve">Banjaran,  </v>
      </c>
      <c r="H296" s="7"/>
      <c r="I296" s="7"/>
    </row>
    <row r="297" spans="1:10" x14ac:dyDescent="0.2">
      <c r="B297" s="21"/>
      <c r="C297" s="39" t="s">
        <v>8</v>
      </c>
      <c r="D297" s="4">
        <f>COUNTIF(D258:D293,"p")</f>
        <v>14</v>
      </c>
      <c r="E297" s="23"/>
      <c r="F297" s="14"/>
      <c r="G297" s="7" t="s">
        <v>436</v>
      </c>
      <c r="H297" s="7"/>
      <c r="I297" s="7"/>
    </row>
    <row r="298" spans="1:10" x14ac:dyDescent="0.2">
      <c r="A298" s="34"/>
      <c r="B298" s="21"/>
      <c r="C298" s="40" t="s">
        <v>9</v>
      </c>
      <c r="D298" s="9">
        <f>SUM(D296:D297)</f>
        <v>34</v>
      </c>
      <c r="E298" s="28"/>
      <c r="F298" s="14"/>
    </row>
    <row r="299" spans="1:10" x14ac:dyDescent="0.2">
      <c r="A299" s="35"/>
      <c r="B299" s="21"/>
    </row>
    <row r="300" spans="1:10" x14ac:dyDescent="0.2">
      <c r="A300" s="35"/>
      <c r="B300" s="22"/>
      <c r="F300" s="4"/>
      <c r="G300" s="24"/>
      <c r="H300" s="23"/>
      <c r="I300" s="23"/>
    </row>
  </sheetData>
  <mergeCells count="48">
    <mergeCell ref="J156:J157"/>
    <mergeCell ref="D156:D157"/>
    <mergeCell ref="J206:J207"/>
    <mergeCell ref="J256:J257"/>
    <mergeCell ref="E6:E7"/>
    <mergeCell ref="D6:D7"/>
    <mergeCell ref="E256:E257"/>
    <mergeCell ref="E106:E107"/>
    <mergeCell ref="E156:E157"/>
    <mergeCell ref="E206:E207"/>
    <mergeCell ref="A94:D94"/>
    <mergeCell ref="A144:D144"/>
    <mergeCell ref="J6:J7"/>
    <mergeCell ref="J56:J57"/>
    <mergeCell ref="J106:J107"/>
    <mergeCell ref="A6:B6"/>
    <mergeCell ref="C6:C7"/>
    <mergeCell ref="A56:B56"/>
    <mergeCell ref="C56:C57"/>
    <mergeCell ref="H6:I6"/>
    <mergeCell ref="F6:G6"/>
    <mergeCell ref="A44:D44"/>
    <mergeCell ref="E56:E57"/>
    <mergeCell ref="D56:D57"/>
    <mergeCell ref="F56:G56"/>
    <mergeCell ref="H56:I56"/>
    <mergeCell ref="F256:G256"/>
    <mergeCell ref="H256:I256"/>
    <mergeCell ref="F206:G206"/>
    <mergeCell ref="H206:I206"/>
    <mergeCell ref="F156:G156"/>
    <mergeCell ref="H156:I156"/>
    <mergeCell ref="A194:D194"/>
    <mergeCell ref="A244:D244"/>
    <mergeCell ref="A294:D294"/>
    <mergeCell ref="F106:G106"/>
    <mergeCell ref="H106:I106"/>
    <mergeCell ref="A206:B206"/>
    <mergeCell ref="C206:C207"/>
    <mergeCell ref="D206:D207"/>
    <mergeCell ref="A256:B256"/>
    <mergeCell ref="C256:C257"/>
    <mergeCell ref="D256:D257"/>
    <mergeCell ref="A106:B106"/>
    <mergeCell ref="C106:C107"/>
    <mergeCell ref="A156:B156"/>
    <mergeCell ref="C156:C157"/>
    <mergeCell ref="D106:D107"/>
  </mergeCells>
  <printOptions horizontalCentered="1"/>
  <pageMargins left="0.51181102362204722" right="0.11811023622047245" top="0.47244094488188981" bottom="0.32" header="0.24" footer="0.34"/>
  <pageSetup paperSize="9" orientation="portrait" horizontalDpi="4294967292" verticalDpi="360" r:id="rId1"/>
  <headerFooter>
    <oddHeader>&amp;C&amp;"-,Bold"DAFTAR NILAI PENILAIAN AKHIR TAHUN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klsX MIPA</vt:lpstr>
      <vt:lpstr>klsX IPS</vt:lpstr>
      <vt:lpstr>Sheet1</vt:lpstr>
    </vt:vector>
  </TitlesOfParts>
  <Company>02272708466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Haru.com</cp:lastModifiedBy>
  <cp:lastPrinted>2019-04-03T12:19:45Z</cp:lastPrinted>
  <dcterms:created xsi:type="dcterms:W3CDTF">2011-07-19T02:21:13Z</dcterms:created>
  <dcterms:modified xsi:type="dcterms:W3CDTF">2019-05-27T09:58:55Z</dcterms:modified>
</cp:coreProperties>
</file>