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0" yWindow="0" windowWidth="10425" windowHeight="8505" tabRatio="285" firstSheet="1" activeTab="1"/>
  </bookViews>
  <sheets>
    <sheet name="klsXI MIPA" sheetId="33" r:id="rId1"/>
    <sheet name="klsXI IPS" sheetId="34" r:id="rId2"/>
  </sheets>
  <calcPr calcId="144525"/>
</workbook>
</file>

<file path=xl/calcChain.xml><?xml version="1.0" encoding="utf-8"?>
<calcChain xmlns="http://schemas.openxmlformats.org/spreadsheetml/2006/main">
  <c r="J355" i="33" l="1"/>
  <c r="J354" i="33"/>
  <c r="J353" i="33"/>
  <c r="J352" i="33"/>
  <c r="J351" i="33"/>
  <c r="J350" i="33"/>
  <c r="J349" i="33"/>
  <c r="J348" i="33"/>
  <c r="J347" i="33"/>
  <c r="J346" i="33"/>
  <c r="J345" i="33"/>
  <c r="J344" i="33"/>
  <c r="J343" i="33"/>
  <c r="J342" i="33"/>
  <c r="J341" i="33"/>
  <c r="J340" i="33"/>
  <c r="J339" i="33"/>
  <c r="J338" i="33"/>
  <c r="J337" i="33"/>
  <c r="J336" i="33"/>
  <c r="J335" i="33"/>
  <c r="J334" i="33"/>
  <c r="J333" i="33"/>
  <c r="J332" i="33"/>
  <c r="J331" i="33"/>
  <c r="J330" i="33"/>
  <c r="J329" i="33"/>
  <c r="J328" i="33"/>
  <c r="J327" i="33"/>
  <c r="J326" i="33"/>
  <c r="J325" i="33"/>
  <c r="J324" i="33"/>
  <c r="J323" i="33"/>
  <c r="J322" i="33"/>
  <c r="J321" i="33"/>
  <c r="J320" i="33"/>
  <c r="J303" i="33"/>
  <c r="J302" i="33"/>
  <c r="J301" i="33"/>
  <c r="J300" i="33"/>
  <c r="J299" i="33"/>
  <c r="J298" i="33"/>
  <c r="J297" i="33"/>
  <c r="J296" i="33"/>
  <c r="J295" i="33"/>
  <c r="J294" i="33"/>
  <c r="J293" i="33"/>
  <c r="J292" i="33"/>
  <c r="J291" i="33"/>
  <c r="J290" i="33"/>
  <c r="J289" i="33"/>
  <c r="J288" i="33"/>
  <c r="J287" i="33"/>
  <c r="J286" i="33"/>
  <c r="J285" i="33"/>
  <c r="J284" i="33"/>
  <c r="J283" i="33"/>
  <c r="J282" i="33"/>
  <c r="J281" i="33"/>
  <c r="J280" i="33"/>
  <c r="J279" i="33"/>
  <c r="J278" i="33"/>
  <c r="J277" i="33"/>
  <c r="J276" i="33"/>
  <c r="J275" i="33"/>
  <c r="J274" i="33"/>
  <c r="J273" i="33"/>
  <c r="J272" i="33"/>
  <c r="J271" i="33"/>
  <c r="J270" i="33"/>
  <c r="J269" i="33"/>
  <c r="J268" i="33"/>
  <c r="J251" i="33"/>
  <c r="J250" i="33"/>
  <c r="J249" i="33"/>
  <c r="J248" i="33"/>
  <c r="J247" i="33"/>
  <c r="J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J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199" i="33"/>
  <c r="J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J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J166" i="33"/>
  <c r="J165" i="33"/>
  <c r="J164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J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J118" i="33"/>
  <c r="J117" i="33"/>
  <c r="J116" i="33"/>
  <c r="J115" i="33"/>
  <c r="J114" i="33"/>
  <c r="J113" i="33"/>
  <c r="J112" i="33"/>
  <c r="J95" i="33"/>
  <c r="J94" i="33"/>
  <c r="J93" i="33"/>
  <c r="J92" i="33"/>
  <c r="J91" i="33"/>
  <c r="J90" i="33"/>
  <c r="J89" i="33"/>
  <c r="J88" i="33"/>
  <c r="J87" i="33"/>
  <c r="J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J70" i="33"/>
  <c r="J69" i="33"/>
  <c r="J68" i="33"/>
  <c r="J67" i="33"/>
  <c r="J66" i="33"/>
  <c r="J65" i="33"/>
  <c r="J64" i="33"/>
  <c r="J63" i="33"/>
  <c r="J62" i="33"/>
  <c r="J61" i="33"/>
  <c r="J60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9" i="33"/>
  <c r="J8" i="33"/>
  <c r="J213" i="34" l="1"/>
  <c r="J214" i="34"/>
  <c r="J215" i="34"/>
  <c r="J216" i="34"/>
  <c r="J217" i="34"/>
  <c r="J218" i="34"/>
  <c r="J219" i="34"/>
  <c r="J220" i="34"/>
  <c r="J221" i="34"/>
  <c r="J222" i="34"/>
  <c r="J223" i="34"/>
  <c r="J224" i="34"/>
  <c r="J225" i="34"/>
  <c r="J226" i="34"/>
  <c r="J227" i="34"/>
  <c r="J228" i="34"/>
  <c r="J229" i="34"/>
  <c r="J230" i="34"/>
  <c r="J231" i="34"/>
  <c r="J232" i="34"/>
  <c r="J233" i="34"/>
  <c r="J234" i="34"/>
  <c r="J235" i="34"/>
  <c r="J236" i="34"/>
  <c r="J237" i="34"/>
  <c r="J238" i="34"/>
  <c r="J239" i="34"/>
  <c r="J240" i="34"/>
  <c r="J241" i="34"/>
  <c r="J242" i="34"/>
  <c r="J243" i="34"/>
  <c r="J244" i="34"/>
  <c r="J245" i="34"/>
  <c r="J246" i="34"/>
  <c r="J247" i="34"/>
  <c r="J248" i="34"/>
  <c r="J212" i="34"/>
  <c r="J162" i="34"/>
  <c r="J163" i="34"/>
  <c r="J164" i="34"/>
  <c r="J165" i="34"/>
  <c r="J166" i="34"/>
  <c r="J167" i="34"/>
  <c r="J168" i="34"/>
  <c r="J169" i="34"/>
  <c r="J170" i="34"/>
  <c r="J171" i="34"/>
  <c r="J172" i="34"/>
  <c r="J173" i="34"/>
  <c r="J174" i="34"/>
  <c r="J175" i="34"/>
  <c r="J176" i="34"/>
  <c r="J177" i="34"/>
  <c r="J178" i="34"/>
  <c r="J179" i="34"/>
  <c r="J180" i="34"/>
  <c r="J181" i="34"/>
  <c r="J182" i="34"/>
  <c r="J183" i="34"/>
  <c r="J184" i="34"/>
  <c r="J185" i="34"/>
  <c r="J186" i="34"/>
  <c r="J187" i="34"/>
  <c r="J188" i="34"/>
  <c r="J189" i="34"/>
  <c r="J190" i="34"/>
  <c r="J191" i="34"/>
  <c r="J192" i="34"/>
  <c r="J193" i="34"/>
  <c r="J194" i="34"/>
  <c r="J195" i="34"/>
  <c r="J196" i="34"/>
  <c r="J161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126" i="34"/>
  <c r="J127" i="34"/>
  <c r="J128" i="34"/>
  <c r="J129" i="34"/>
  <c r="J130" i="34"/>
  <c r="J131" i="34"/>
  <c r="J132" i="34"/>
  <c r="J133" i="34"/>
  <c r="J134" i="34"/>
  <c r="J135" i="34"/>
  <c r="J136" i="34"/>
  <c r="J137" i="34"/>
  <c r="J138" i="34"/>
  <c r="J139" i="34"/>
  <c r="J140" i="34"/>
  <c r="J141" i="34"/>
  <c r="J142" i="34"/>
  <c r="J143" i="34"/>
  <c r="J144" i="34"/>
  <c r="J145" i="34"/>
  <c r="J110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88" i="34"/>
  <c r="J89" i="34"/>
  <c r="J90" i="34"/>
  <c r="J91" i="34"/>
  <c r="J92" i="34"/>
  <c r="J93" i="34"/>
  <c r="J94" i="34"/>
  <c r="J59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8" i="34"/>
  <c r="J44" i="34" l="1"/>
  <c r="F317" i="33" l="1"/>
  <c r="F265" i="33"/>
  <c r="F161" i="33"/>
  <c r="F109" i="33"/>
  <c r="F57" i="33"/>
  <c r="F5" i="33"/>
  <c r="D251" i="34" l="1"/>
  <c r="D252" i="34" s="1"/>
  <c r="D250" i="34"/>
  <c r="G249" i="34"/>
  <c r="F249" i="34"/>
  <c r="J249" i="34"/>
  <c r="D200" i="34"/>
  <c r="D199" i="34"/>
  <c r="G197" i="34"/>
  <c r="F197" i="34"/>
  <c r="D149" i="34"/>
  <c r="D148" i="34"/>
  <c r="G146" i="34"/>
  <c r="F146" i="34"/>
  <c r="D98" i="34"/>
  <c r="D97" i="34"/>
  <c r="G95" i="34"/>
  <c r="F95" i="34"/>
  <c r="J95" i="34"/>
  <c r="D47" i="34"/>
  <c r="D46" i="34"/>
  <c r="G44" i="34"/>
  <c r="F44" i="34"/>
  <c r="F44" i="33"/>
  <c r="F96" i="33"/>
  <c r="F148" i="33"/>
  <c r="F200" i="33"/>
  <c r="G252" i="33"/>
  <c r="F252" i="33"/>
  <c r="G356" i="33"/>
  <c r="F356" i="33"/>
  <c r="G304" i="33"/>
  <c r="F304" i="33"/>
  <c r="G200" i="33"/>
  <c r="G148" i="33"/>
  <c r="G96" i="33"/>
  <c r="G44" i="33"/>
  <c r="D150" i="34" l="1"/>
  <c r="J146" i="34"/>
  <c r="J197" i="34"/>
  <c r="D201" i="34"/>
  <c r="D99" i="34"/>
  <c r="D48" i="34"/>
  <c r="J44" i="33" l="1"/>
  <c r="J356" i="33"/>
  <c r="J304" i="33"/>
  <c r="J252" i="33"/>
  <c r="J148" i="33"/>
  <c r="J96" i="33"/>
  <c r="J200" i="33" l="1"/>
  <c r="D254" i="33" l="1"/>
  <c r="D359" i="33" l="1"/>
  <c r="D306" i="33"/>
  <c r="D307" i="33"/>
  <c r="D253" i="33"/>
  <c r="D150" i="33"/>
  <c r="D151" i="33"/>
  <c r="D47" i="33" l="1"/>
  <c r="D99" i="33"/>
  <c r="D358" i="33"/>
  <c r="D203" i="33"/>
  <c r="D202" i="33"/>
  <c r="D98" i="33"/>
  <c r="D46" i="33"/>
  <c r="D308" i="33" l="1"/>
  <c r="D152" i="33"/>
  <c r="D100" i="33"/>
  <c r="D255" i="33"/>
  <c r="D360" i="33"/>
  <c r="D204" i="33"/>
  <c r="D48" i="33"/>
</calcChain>
</file>

<file path=xl/sharedStrings.xml><?xml version="1.0" encoding="utf-8"?>
<sst xmlns="http://schemas.openxmlformats.org/spreadsheetml/2006/main" count="1381" uniqueCount="828">
  <si>
    <t>SMA PASUNDAN BANJARAN</t>
  </si>
  <si>
    <t>N O M O R</t>
  </si>
  <si>
    <t>INDUK</t>
  </si>
  <si>
    <t>URT</t>
  </si>
  <si>
    <t>YAYASAN PENDIDIKAN MENENGAH DAN DASAR PASUNDAN</t>
  </si>
  <si>
    <t>XI MIPA-1</t>
  </si>
  <si>
    <t>XI MIPA-2</t>
  </si>
  <si>
    <t>XI MIPA-3</t>
  </si>
  <si>
    <t>AJENG FIDOLA NUR SALMA</t>
  </si>
  <si>
    <t>ALGHINA KHOERUNNISA</t>
  </si>
  <si>
    <t>ANISSA NURHAMIDAH</t>
  </si>
  <si>
    <t>CHICHA LISTIANIE NURWULANDARI</t>
  </si>
  <si>
    <t>CLARA LUSIANA APRILIANI</t>
  </si>
  <si>
    <t xml:space="preserve">DIKA SULAEMAN AKBAR </t>
  </si>
  <si>
    <t>FIRDA AYUNI LESTARI</t>
  </si>
  <si>
    <t>GILANG PEBRIYANSYAH</t>
  </si>
  <si>
    <t>ICEU TENI NURHAYATI</t>
  </si>
  <si>
    <t>IIP SAMSUL MA'ARIF</t>
  </si>
  <si>
    <t>IVENA DEA LESTARI</t>
  </si>
  <si>
    <t>JAENUDIN</t>
  </si>
  <si>
    <t>JUJUN JUNAEDI</t>
  </si>
  <si>
    <t>RESTI AGUSTIN</t>
  </si>
  <si>
    <t>WINDIA ANDRIANI</t>
  </si>
  <si>
    <t>NABILLA FEBRIYANTI</t>
  </si>
  <si>
    <t>NADHIRA NARESWARI SUGANDHI</t>
  </si>
  <si>
    <t>NENG PUTRI KRISTINA OKTAVIA</t>
  </si>
  <si>
    <t>NUR SIPA PARIJAH</t>
  </si>
  <si>
    <t>PUSTI LESTARI</t>
  </si>
  <si>
    <t>RAMLI FATUROHMAN</t>
  </si>
  <si>
    <t>RIAN BAHARI NURDIN</t>
  </si>
  <si>
    <t>RINDA RANI LATIFAH</t>
  </si>
  <si>
    <t>RISMA FAUZIAH</t>
  </si>
  <si>
    <t>SANTI AGUSTIN</t>
  </si>
  <si>
    <t>SILMAYA YUFLIHUNA</t>
  </si>
  <si>
    <t>TUTI NURLELA</t>
  </si>
  <si>
    <t>NANDA PUTRI PERTIWI</t>
  </si>
  <si>
    <t>LUKMANSYAH ADHITYA</t>
  </si>
  <si>
    <t>AMANDA BELA SALSABILA</t>
  </si>
  <si>
    <t>ANDIKA FAJAR SALIK</t>
  </si>
  <si>
    <t>BILAR HERAWATI</t>
  </si>
  <si>
    <t>DERY MAJID MUHADZDZIB</t>
  </si>
  <si>
    <t>ELVIRA MAHARANI</t>
  </si>
  <si>
    <t>EVI REVALINA</t>
  </si>
  <si>
    <t>FIKRI NURHAKIM AKBAR</t>
  </si>
  <si>
    <t>FITRIANI NUR MUSLIHAH</t>
  </si>
  <si>
    <t>JANE MULKI AZIFAH PUTRI</t>
  </si>
  <si>
    <t xml:space="preserve">KAMILA DINDA SAPIRA </t>
  </si>
  <si>
    <t>PRIMA JIHAD ROMADHONI</t>
  </si>
  <si>
    <t>RENALDY RIZKY FIRDIANSYAH</t>
  </si>
  <si>
    <t>RIFKI EKA HERMAWAN</t>
  </si>
  <si>
    <t>ROBBY DARMAWAN</t>
  </si>
  <si>
    <t>RYANG ELVIONA SRI NATANIA</t>
  </si>
  <si>
    <t>SHANI AVRIEL DEVIANTI</t>
  </si>
  <si>
    <t>SHOFIA NUR AINUNNISA</t>
  </si>
  <si>
    <t>SINDRI TIKA KUSTIANI</t>
  </si>
  <si>
    <t xml:space="preserve">SITI NURJANAH </t>
  </si>
  <si>
    <t>SUCI NURUL SOPANDI</t>
  </si>
  <si>
    <t>TASYA AULIA PUTRI SHABIRAH</t>
  </si>
  <si>
    <t>TOFA NUGRAHA</t>
  </si>
  <si>
    <t>VHINNY DEA AGUSTIANI</t>
  </si>
  <si>
    <t>WINDA ANISA</t>
  </si>
  <si>
    <t>YUNIKA ARDYANI</t>
  </si>
  <si>
    <t>REVI VIRANI YUNIAR</t>
  </si>
  <si>
    <t>TIARA RAMADANTI</t>
  </si>
  <si>
    <t>ANNE NURUL HASANAH</t>
  </si>
  <si>
    <t>ASHIVA SHALSABILA</t>
  </si>
  <si>
    <t>D. IRGI ERLANGGA ANUGRAH P</t>
  </si>
  <si>
    <t>SAHRUL RAMDAN</t>
  </si>
  <si>
    <t>DELIA YUNITA SARI</t>
  </si>
  <si>
    <t>DIAN SURYANA</t>
  </si>
  <si>
    <t>DONI HERMAWAN</t>
  </si>
  <si>
    <t>FERA SAIDAH HODIJAH</t>
  </si>
  <si>
    <t>GINA SONIA</t>
  </si>
  <si>
    <t>INTAN TIARA</t>
  </si>
  <si>
    <t>KARTIKA AMALIA</t>
  </si>
  <si>
    <t>KAYLA OKTAVIANI LEANDRA R</t>
  </si>
  <si>
    <t>MAYA MANTIKA</t>
  </si>
  <si>
    <t>MUHAMMAD ARYA WIGUNA</t>
  </si>
  <si>
    <t>NAHTADIYA SYAKILA IGNATIA</t>
  </si>
  <si>
    <t>MONIK MEGASETYA</t>
  </si>
  <si>
    <t>NURAENI FITRIA DEWI</t>
  </si>
  <si>
    <t>PUTRI PERMATASARI</t>
  </si>
  <si>
    <t>RAKA PRATAMA</t>
  </si>
  <si>
    <t>RISDA MUTIARA</t>
  </si>
  <si>
    <t>SOPHIA NURHALIZA</t>
  </si>
  <si>
    <t>FRISKA LAILA ELSA</t>
  </si>
  <si>
    <t>WINDI LESTARI</t>
  </si>
  <si>
    <t>WINDY KUSDIAWATI</t>
  </si>
  <si>
    <t>TEJA KUSUMAH</t>
  </si>
  <si>
    <t>MOHAMAD IRPAN HERVIANTO</t>
  </si>
  <si>
    <t>AHMAD FAUZI</t>
  </si>
  <si>
    <t>APRILIANA HANIFAH</t>
  </si>
  <si>
    <t>DARISMANA</t>
  </si>
  <si>
    <t>DIANA HERLINDA</t>
  </si>
  <si>
    <t>FATMA WAHYU AZAHRA</t>
  </si>
  <si>
    <t>FAUZI PUJIYANTO</t>
  </si>
  <si>
    <t>FRIDA SEPTIA</t>
  </si>
  <si>
    <t>HERI WAHYUDI</t>
  </si>
  <si>
    <t>JULIANI ISMAWATI</t>
  </si>
  <si>
    <t>LINDA WIDIYANTI</t>
  </si>
  <si>
    <t>MUHAMAD RIDWAN</t>
  </si>
  <si>
    <t>NIDA NUR FAUZIYAH</t>
  </si>
  <si>
    <t>OKTOVIANI</t>
  </si>
  <si>
    <t>PUJA PAUJIAH</t>
  </si>
  <si>
    <t>RENDI DERA AMANDA</t>
  </si>
  <si>
    <t>REZA IHSAN SETIAWAN</t>
  </si>
  <si>
    <t>RIMA FITRIA ANDIANI</t>
  </si>
  <si>
    <t>RIZQA DASEP RAMADHAN</t>
  </si>
  <si>
    <t>SETYA NUGRAHA KURNIA PUTRA</t>
  </si>
  <si>
    <t>SIDDIK MAULANA YUSUF</t>
  </si>
  <si>
    <t>SILVI FADILAH</t>
  </si>
  <si>
    <t>SRI GUSTIANI</t>
  </si>
  <si>
    <t>SRI NOPIANTI</t>
  </si>
  <si>
    <t>WULANDINI ANITA PUTRI</t>
  </si>
  <si>
    <t>YOGA YUDIANTARA</t>
  </si>
  <si>
    <t>ZAHRA SAFA SABRINA</t>
  </si>
  <si>
    <t>ALIKA MARYANTIKA</t>
  </si>
  <si>
    <t>DESRI NOVIANTI</t>
  </si>
  <si>
    <t>DEWI AGUSTINA</t>
  </si>
  <si>
    <t>FAISHAL ARIEF</t>
  </si>
  <si>
    <t>FAJAR ISHARY</t>
  </si>
  <si>
    <t>FIRMANSYAH</t>
  </si>
  <si>
    <t>MUHAMAD FIKRI FIRDAUS</t>
  </si>
  <si>
    <t>NENG RISKA AGUSTINA</t>
  </si>
  <si>
    <t>PUTRI AMELIA ROSDIANI</t>
  </si>
  <si>
    <t xml:space="preserve">RAMDANI </t>
  </si>
  <si>
    <t>RESTI NURUL KHODIJAH</t>
  </si>
  <si>
    <t>REZA DWIANDIKA</t>
  </si>
  <si>
    <t>RIAN RIHAMANAR</t>
  </si>
  <si>
    <t>RIFDAH HANAN</t>
  </si>
  <si>
    <t>SARAH NUR FAJRIAH</t>
  </si>
  <si>
    <t>SHINTA AFRIANI</t>
  </si>
  <si>
    <t>WINA INDRIANI</t>
  </si>
  <si>
    <t>WINDA AULIA LESTARI</t>
  </si>
  <si>
    <t>YESSI DIANI</t>
  </si>
  <si>
    <t>YUKY REZA</t>
  </si>
  <si>
    <t>ZAKIA SITI NURFALAH</t>
  </si>
  <si>
    <t>LISNAWATI</t>
  </si>
  <si>
    <t>ALIMA SHAFA NURAFANIN</t>
  </si>
  <si>
    <t>ANEU ROSALINDA</t>
  </si>
  <si>
    <t>ARNETA ARTHAMEVIA</t>
  </si>
  <si>
    <t>DIKKA PUJI YANUARFITRI</t>
  </si>
  <si>
    <t>ERNI JULIANI</t>
  </si>
  <si>
    <t>ERSA OKTAVIANI</t>
  </si>
  <si>
    <t>GILDAN DANDI</t>
  </si>
  <si>
    <t>MAISYA NURUL FADILAH</t>
  </si>
  <si>
    <t>MELINDA NOVIANTI</t>
  </si>
  <si>
    <t>MUHAMAD INGGRIYAN AL FAHREZA</t>
  </si>
  <si>
    <t>NENG RENITA FEBRIAN</t>
  </si>
  <si>
    <t>NISA FIZA JULIA</t>
  </si>
  <si>
    <t>NURUL AENI BEAN PUTRI</t>
  </si>
  <si>
    <t>RANGGA DHANI HERMAWAN</t>
  </si>
  <si>
    <t>RESTIA ANNISA</t>
  </si>
  <si>
    <t>RIJAL AHMAD JAUHARI</t>
  </si>
  <si>
    <t>RIN RIN ANDINI NOVIAR ARUM</t>
  </si>
  <si>
    <t>RIRI NUR WINDIANI</t>
  </si>
  <si>
    <t>RISKA KRISDIANTI</t>
  </si>
  <si>
    <t>SETIA DEWI ARYANTI</t>
  </si>
  <si>
    <t>SOVIA RESTU AGUSTIN</t>
  </si>
  <si>
    <t>WANDA SAPITRI</t>
  </si>
  <si>
    <t>DIDAN PRATAMA PUTRA</t>
  </si>
  <si>
    <t>ANANDA PUTRA DWI LAKSANA</t>
  </si>
  <si>
    <t>ARIYA DUTA</t>
  </si>
  <si>
    <t>AYOMI DEWI SARASWATI</t>
  </si>
  <si>
    <t>CUNAYA</t>
  </si>
  <si>
    <t>DEWI ASTUTI</t>
  </si>
  <si>
    <t>FALDY TRIANDANI</t>
  </si>
  <si>
    <t>LEONI DEPAHANDIRA SANDIANI</t>
  </si>
  <si>
    <t>MONIKA WULANDARI</t>
  </si>
  <si>
    <t>MUHAMAD ESA RAMDANI</t>
  </si>
  <si>
    <t>MUHAMAD YUSUP SYARIPUDIN</t>
  </si>
  <si>
    <t>NAWAL DENA SABRINA</t>
  </si>
  <si>
    <t>NOVA VIONITA DAMAYANTI</t>
  </si>
  <si>
    <t>RHEVA ADITYA MAULANA</t>
  </si>
  <si>
    <t>RIANA AGNIS VIANI</t>
  </si>
  <si>
    <t>RIKA NANDA NURHAKIM</t>
  </si>
  <si>
    <t>RIZKI MAULANA</t>
  </si>
  <si>
    <t>RISYAD ABDAT</t>
  </si>
  <si>
    <t>SYAMSUL HIDAYAT</t>
  </si>
  <si>
    <t>VIVI AMELIA QUR'ANI</t>
  </si>
  <si>
    <t>YUSUF IZZULHAQ AL FIKRI</t>
  </si>
  <si>
    <t>ANDIKA BILAL</t>
  </si>
  <si>
    <t>TIO SUBAGJA</t>
  </si>
  <si>
    <t>JK</t>
  </si>
  <si>
    <t>p</t>
  </si>
  <si>
    <t>Laki-laki</t>
  </si>
  <si>
    <t>Perempuan</t>
  </si>
  <si>
    <t>Jumlah</t>
  </si>
  <si>
    <t>P</t>
  </si>
  <si>
    <t>KELAS:</t>
  </si>
  <si>
    <t>171810001</t>
  </si>
  <si>
    <t>171810019</t>
  </si>
  <si>
    <t>171810039</t>
  </si>
  <si>
    <t>171810095</t>
  </si>
  <si>
    <t>171810135</t>
  </si>
  <si>
    <t>171810147</t>
  </si>
  <si>
    <t>171810156</t>
  </si>
  <si>
    <t>171810160</t>
  </si>
  <si>
    <t>171810171</t>
  </si>
  <si>
    <t>171810172</t>
  </si>
  <si>
    <t>171810174</t>
  </si>
  <si>
    <t>171810190</t>
  </si>
  <si>
    <t>171810194</t>
  </si>
  <si>
    <t>171810256</t>
  </si>
  <si>
    <t>171810268</t>
  </si>
  <si>
    <t>171810291</t>
  </si>
  <si>
    <t>171810314</t>
  </si>
  <si>
    <t>171810340</t>
  </si>
  <si>
    <t>171810392</t>
  </si>
  <si>
    <t>171810397</t>
  </si>
  <si>
    <t>171810412</t>
  </si>
  <si>
    <t>171810420</t>
  </si>
  <si>
    <t>171810026</t>
  </si>
  <si>
    <t>171810053</t>
  </si>
  <si>
    <t>171810055</t>
  </si>
  <si>
    <t>171810065</t>
  </si>
  <si>
    <t>171810106</t>
  </si>
  <si>
    <t>171810113</t>
  </si>
  <si>
    <t>171810133</t>
  </si>
  <si>
    <t>171810139</t>
  </si>
  <si>
    <t>171810143</t>
  </si>
  <si>
    <t>171810158</t>
  </si>
  <si>
    <t>171810173</t>
  </si>
  <si>
    <t>171810176</t>
  </si>
  <si>
    <t>171810276</t>
  </si>
  <si>
    <t>171810278</t>
  </si>
  <si>
    <t>171810286</t>
  </si>
  <si>
    <t>171810296</t>
  </si>
  <si>
    <t>171810299</t>
  </si>
  <si>
    <t>171810334</t>
  </si>
  <si>
    <t>171810346</t>
  </si>
  <si>
    <t>171810348</t>
  </si>
  <si>
    <t>171810365</t>
  </si>
  <si>
    <t>171810371</t>
  </si>
  <si>
    <t>171810382</t>
  </si>
  <si>
    <t>171810394</t>
  </si>
  <si>
    <t>171810398</t>
  </si>
  <si>
    <t>171810409</t>
  </si>
  <si>
    <t>171810426</t>
  </si>
  <si>
    <t>171810025</t>
  </si>
  <si>
    <t>171810073</t>
  </si>
  <si>
    <t>171810076</t>
  </si>
  <si>
    <t>171810091</t>
  </si>
  <si>
    <t>171810125</t>
  </si>
  <si>
    <t>171810130</t>
  </si>
  <si>
    <t>171810138</t>
  </si>
  <si>
    <t>171810149</t>
  </si>
  <si>
    <t>171810166</t>
  </si>
  <si>
    <t>171810177</t>
  </si>
  <si>
    <t>171810179</t>
  </si>
  <si>
    <t>171810202</t>
  </si>
  <si>
    <t>171810206</t>
  </si>
  <si>
    <t>171810208</t>
  </si>
  <si>
    <t>171810215</t>
  </si>
  <si>
    <t>171810227</t>
  </si>
  <si>
    <t>171810247</t>
  </si>
  <si>
    <t>171810258</t>
  </si>
  <si>
    <t>171810259</t>
  </si>
  <si>
    <t>171810264</t>
  </si>
  <si>
    <t>171810311</t>
  </si>
  <si>
    <t>171810337</t>
  </si>
  <si>
    <t>171810386</t>
  </si>
  <si>
    <t>171810388</t>
  </si>
  <si>
    <t>171810405</t>
  </si>
  <si>
    <t>171810411</t>
  </si>
  <si>
    <t>171810413</t>
  </si>
  <si>
    <t>171810003</t>
  </si>
  <si>
    <t>171810077</t>
  </si>
  <si>
    <t>171810092</t>
  </si>
  <si>
    <t>171810127</t>
  </si>
  <si>
    <t>171810129</t>
  </si>
  <si>
    <t>171810140</t>
  </si>
  <si>
    <t>171810175</t>
  </si>
  <si>
    <t>171810180</t>
  </si>
  <si>
    <t>171810188</t>
  </si>
  <si>
    <t>171810213</t>
  </si>
  <si>
    <t>171810238</t>
  </si>
  <si>
    <t>171810255</t>
  </si>
  <si>
    <t>171810288</t>
  </si>
  <si>
    <t>171810326</t>
  </si>
  <si>
    <t>171810345</t>
  </si>
  <si>
    <t>171810349</t>
  </si>
  <si>
    <t>171810356</t>
  </si>
  <si>
    <t>171810369</t>
  </si>
  <si>
    <t>171810370</t>
  </si>
  <si>
    <t>171810415</t>
  </si>
  <si>
    <t>171810418</t>
  </si>
  <si>
    <t>171810430</t>
  </si>
  <si>
    <t>171810021</t>
  </si>
  <si>
    <t>171810116</t>
  </si>
  <si>
    <t>171810118</t>
  </si>
  <si>
    <t>171810120</t>
  </si>
  <si>
    <t>171810137</t>
  </si>
  <si>
    <t>171810189</t>
  </si>
  <si>
    <t>171810211</t>
  </si>
  <si>
    <t>171810236</t>
  </si>
  <si>
    <t>171810250</t>
  </si>
  <si>
    <t>171810257</t>
  </si>
  <si>
    <t>171810287</t>
  </si>
  <si>
    <t>171810290</t>
  </si>
  <si>
    <t>171810293</t>
  </si>
  <si>
    <t>171810320</t>
  </si>
  <si>
    <t>171810342</t>
  </si>
  <si>
    <t>171810347</t>
  </si>
  <si>
    <t>171810355</t>
  </si>
  <si>
    <t>171810387</t>
  </si>
  <si>
    <t>171810407</t>
  </si>
  <si>
    <t>171810410</t>
  </si>
  <si>
    <t>171810417</t>
  </si>
  <si>
    <t>171810424</t>
  </si>
  <si>
    <t>171810431</t>
  </si>
  <si>
    <t>171810022</t>
  </si>
  <si>
    <t>171810093</t>
  </si>
  <si>
    <t>171810096</t>
  </si>
  <si>
    <t>171810107</t>
  </si>
  <si>
    <t>171810108</t>
  </si>
  <si>
    <t>171810111</t>
  </si>
  <si>
    <t>171810148</t>
  </si>
  <si>
    <t>171810203</t>
  </si>
  <si>
    <t>171810212</t>
  </si>
  <si>
    <t>171810225</t>
  </si>
  <si>
    <t>171810269</t>
  </si>
  <si>
    <t>171810301</t>
  </si>
  <si>
    <t>171810310</t>
  </si>
  <si>
    <t>171810323</t>
  </si>
  <si>
    <t>171810368</t>
  </si>
  <si>
    <t>171810396</t>
  </si>
  <si>
    <t>171810401</t>
  </si>
  <si>
    <t>171810028</t>
  </si>
  <si>
    <t>171810030</t>
  </si>
  <si>
    <t>171810049</t>
  </si>
  <si>
    <t>171810075</t>
  </si>
  <si>
    <t>171810122</t>
  </si>
  <si>
    <t>171810181</t>
  </si>
  <si>
    <t>171810185</t>
  </si>
  <si>
    <t>171810197</t>
  </si>
  <si>
    <t>171810209</t>
  </si>
  <si>
    <t>171810210</t>
  </si>
  <si>
    <t>171810214</t>
  </si>
  <si>
    <t>171810230</t>
  </si>
  <si>
    <t>171810289</t>
  </si>
  <si>
    <t>171810302</t>
  </si>
  <si>
    <t>171810378</t>
  </si>
  <si>
    <t>171810390</t>
  </si>
  <si>
    <t>171810399</t>
  </si>
  <si>
    <t>171810427</t>
  </si>
  <si>
    <t>171810429</t>
  </si>
  <si>
    <t>171810035</t>
  </si>
  <si>
    <t>171810216</t>
  </si>
  <si>
    <t>171810232</t>
  </si>
  <si>
    <t>171810239</t>
  </si>
  <si>
    <t>171810240</t>
  </si>
  <si>
    <t>171810329</t>
  </si>
  <si>
    <t>171810029</t>
  </si>
  <si>
    <t>171810186</t>
  </si>
  <si>
    <t>171810223</t>
  </si>
  <si>
    <t>171810251</t>
  </si>
  <si>
    <t>171810294</t>
  </si>
  <si>
    <t>171810313</t>
  </si>
  <si>
    <t>171810360</t>
  </si>
  <si>
    <t>171810363</t>
  </si>
  <si>
    <t>171810043</t>
  </si>
  <si>
    <t>171810047</t>
  </si>
  <si>
    <t>171810198</t>
  </si>
  <si>
    <t>171810204</t>
  </si>
  <si>
    <t>171810207</t>
  </si>
  <si>
    <t>171810265</t>
  </si>
  <si>
    <t>171810285</t>
  </si>
  <si>
    <t>171810006</t>
  </si>
  <si>
    <t>171810034</t>
  </si>
  <si>
    <t>171810155</t>
  </si>
  <si>
    <t>171810243</t>
  </si>
  <si>
    <t>171810318</t>
  </si>
  <si>
    <t>171810352</t>
  </si>
  <si>
    <t>171810366</t>
  </si>
  <si>
    <t>171810372</t>
  </si>
  <si>
    <t>171810246</t>
  </si>
  <si>
    <t>171810279</t>
  </si>
  <si>
    <t>171810281</t>
  </si>
  <si>
    <t>171810304</t>
  </si>
  <si>
    <t>171810315</t>
  </si>
  <si>
    <t>CINTA AIRUL BELN</t>
  </si>
  <si>
    <t>ADIT ZAELANI</t>
  </si>
  <si>
    <t>EKA FEBRIANSYAH</t>
  </si>
  <si>
    <t>CEP DANI</t>
  </si>
  <si>
    <t>NESYA APRILA</t>
  </si>
  <si>
    <t>AYU DINANGRIT</t>
  </si>
  <si>
    <t>BILQIS GINA MADANI</t>
  </si>
  <si>
    <t>DEDE FATUROHMAN</t>
  </si>
  <si>
    <t>FAISAL ABDUL ROZAK</t>
  </si>
  <si>
    <t>MOH. ANGGI SAPUTRA</t>
  </si>
  <si>
    <t>REGITA WIDIA CAHYANI</t>
  </si>
  <si>
    <t>RIAN ARDIANA</t>
  </si>
  <si>
    <t>SILVA FASYA NABILAH</t>
  </si>
  <si>
    <t>TIA NURFADILLAH</t>
  </si>
  <si>
    <t>ELISABET OLIVIA TISSY LESTARI SINAGA</t>
  </si>
  <si>
    <t>RISKI RESTU NUR IKHSAN</t>
  </si>
  <si>
    <t>SITI ANNISA FITRIANI</t>
  </si>
  <si>
    <t>TRIANSYAH AMARULLAH AHMAD PRAYOGA</t>
  </si>
  <si>
    <t>AMELIA APRILIANTI</t>
  </si>
  <si>
    <t>KENDY JULIANTO</t>
  </si>
  <si>
    <t>NADYA RIZKI UTAMI</t>
  </si>
  <si>
    <t>ANISA RISTI FAUZIYYAH</t>
  </si>
  <si>
    <t>ASEP WANDI JUNIAR</t>
  </si>
  <si>
    <t>ASYIFA NUR HUMAIDA</t>
  </si>
  <si>
    <t>GALUH HERLINA HARJANEGARA</t>
  </si>
  <si>
    <t>MUHAMMAD NOER ARIP</t>
  </si>
  <si>
    <t>MOCHAMAD AKHSAN ARYAGUNA</t>
  </si>
  <si>
    <t>RENI RIYANTI</t>
  </si>
  <si>
    <t>RIDHWAN AHMAD FAUZI</t>
  </si>
  <si>
    <t>SRI RAHAYU RIZAWANTI</t>
  </si>
  <si>
    <t>ALFINA ANGGRAENI</t>
  </si>
  <si>
    <t>FATIH ADDIFA</t>
  </si>
  <si>
    <t>FITRI RAYA KUSTINA</t>
  </si>
  <si>
    <t>PUTRI MAHARANI AGUSTINA</t>
  </si>
  <si>
    <t>MUHAMMAD HANIF ARIFIANSYAH</t>
  </si>
  <si>
    <t>RAISYA NUR ROKHMAH</t>
  </si>
  <si>
    <t>RUDY NURRAHMAN</t>
  </si>
  <si>
    <t>YUDA GRENADA SETIAWAN</t>
  </si>
  <si>
    <t>TITAN TAUFIQURRAHMAN SHIDA SUGIYANTO</t>
  </si>
  <si>
    <t>ADITYA MOHAMMAD KAHFI</t>
  </si>
  <si>
    <t>ADAM DARMAWAN</t>
  </si>
  <si>
    <t>ANISA NAZWA HERDIA</t>
  </si>
  <si>
    <t>AZIS MUSTAQIM</t>
  </si>
  <si>
    <t>KEYSA SALSA YUSSILAWATI</t>
  </si>
  <si>
    <t>M. FIRMANSYAH</t>
  </si>
  <si>
    <t>MUHAMAD RASYID</t>
  </si>
  <si>
    <t>LANI INDRIYANI</t>
  </si>
  <si>
    <t>MUHAMAD ARIFIN ILHAM</t>
  </si>
  <si>
    <t>IKHSAN AL LATIF</t>
  </si>
  <si>
    <t>RENA OKTAVIANI</t>
  </si>
  <si>
    <t>NURUL NOVIA ARDHYANI PURNAMA</t>
  </si>
  <si>
    <t>WIJIYANTI UTAMI</t>
  </si>
  <si>
    <t>ZAENAL MUTTAQIN</t>
  </si>
  <si>
    <t>TAHUN PELAJARAN 2018/2019</t>
  </si>
  <si>
    <t>XI MIPA-6</t>
  </si>
  <si>
    <t>XI MIPA-7</t>
  </si>
  <si>
    <t>XI  MIPA-4</t>
  </si>
  <si>
    <t>XI  MIPA-5</t>
  </si>
  <si>
    <t>Wk:</t>
  </si>
  <si>
    <t>SIKAP</t>
  </si>
  <si>
    <t>NAMA PESERTA</t>
  </si>
  <si>
    <t>SKOR</t>
  </si>
  <si>
    <t>PENGETA</t>
  </si>
  <si>
    <t>Rataan Nilai</t>
  </si>
  <si>
    <t>Guru Mata Pelajaran,</t>
  </si>
  <si>
    <t>Mata Pelajaran:</t>
  </si>
  <si>
    <t>ROCHMATULLOH HANAFI</t>
  </si>
  <si>
    <t>Predikat SIkap</t>
  </si>
  <si>
    <t>SB / B / C / K</t>
  </si>
  <si>
    <t>NILAI KOMPETENSI</t>
  </si>
  <si>
    <t>KETUNTASAN KOMPETENSI</t>
  </si>
  <si>
    <t>KETERAM</t>
  </si>
  <si>
    <t>XI IPS-1</t>
  </si>
  <si>
    <t>ADE FITRI ASTRIA</t>
  </si>
  <si>
    <t>171810008</t>
  </si>
  <si>
    <t>AFNA AULYA</t>
  </si>
  <si>
    <t>171810452</t>
  </si>
  <si>
    <t>AKMAL ADITYA R.</t>
  </si>
  <si>
    <t>ANEU NURLIANA</t>
  </si>
  <si>
    <t>171810046</t>
  </si>
  <si>
    <t>ARINDA MELANI</t>
  </si>
  <si>
    <t>171810054</t>
  </si>
  <si>
    <t>AS-SYIFA NURBAITI KUSUMAH</t>
  </si>
  <si>
    <t>171810064</t>
  </si>
  <si>
    <t>AZHAR MAULANA HAKIKI</t>
  </si>
  <si>
    <t>171810069</t>
  </si>
  <si>
    <t>CANDRA RANGGA PERMANA</t>
  </si>
  <si>
    <t>171810070</t>
  </si>
  <si>
    <t>CANTIKA FADILAH PRATIWI</t>
  </si>
  <si>
    <t>171810071</t>
  </si>
  <si>
    <t>CECEP MAULANA</t>
  </si>
  <si>
    <t>171810084</t>
  </si>
  <si>
    <t>DENDI RIZKY RABBANI</t>
  </si>
  <si>
    <t>171810123</t>
  </si>
  <si>
    <t>FANI FADIA RAHMAYANTI</t>
  </si>
  <si>
    <t>171810126</t>
  </si>
  <si>
    <t>FATIMAH CAHYANI IRAWAN</t>
  </si>
  <si>
    <t>171810142</t>
  </si>
  <si>
    <t xml:space="preserve">GAGAN PEBRIANA </t>
  </si>
  <si>
    <t>171810152</t>
  </si>
  <si>
    <t>HANI AGNIA LATHIFAH</t>
  </si>
  <si>
    <t>171810157</t>
  </si>
  <si>
    <t>IFNI ANGGRAENI</t>
  </si>
  <si>
    <t>171810163</t>
  </si>
  <si>
    <t>INDRIYANI</t>
  </si>
  <si>
    <t>171810165</t>
  </si>
  <si>
    <t>INSY GIFARI</t>
  </si>
  <si>
    <t>171810218</t>
  </si>
  <si>
    <t>MUHAMMAD RIVAL</t>
  </si>
  <si>
    <t>171810231</t>
  </si>
  <si>
    <t>NAUFAL SHAFWAN HABIBI</t>
  </si>
  <si>
    <t>171810234</t>
  </si>
  <si>
    <t>NENG LIA AMELIA</t>
  </si>
  <si>
    <t>171810241</t>
  </si>
  <si>
    <t>NIKO JUNIOR SUCIPTO</t>
  </si>
  <si>
    <t>NINDRI GUSMIRAWATI</t>
  </si>
  <si>
    <t>171810331</t>
  </si>
  <si>
    <t>ROHMAT HIDAYAT</t>
  </si>
  <si>
    <t>171810338</t>
  </si>
  <si>
    <t>SALWA TRI FITRIYANI</t>
  </si>
  <si>
    <t>171810343</t>
  </si>
  <si>
    <t>SATRIA BUDIMAN</t>
  </si>
  <si>
    <t>171810344</t>
  </si>
  <si>
    <t>SEPHIA NUR AZIZAH</t>
  </si>
  <si>
    <t>171810354</t>
  </si>
  <si>
    <t>171810374</t>
  </si>
  <si>
    <t>SUCI ARLIAN PERMANA</t>
  </si>
  <si>
    <t>171810393</t>
  </si>
  <si>
    <t>TITO WIDIANTO</t>
  </si>
  <si>
    <t>171810395</t>
  </si>
  <si>
    <t>TRI WARTINI APRILIANI</t>
  </si>
  <si>
    <t>171810416</t>
  </si>
  <si>
    <t>YANTI DIANAWATI</t>
  </si>
  <si>
    <t>171810419</t>
  </si>
  <si>
    <t>171810421</t>
  </si>
  <si>
    <t>YUDHISTIRA MUHAMAD REIHAN</t>
  </si>
  <si>
    <t>XI  IPS-2</t>
  </si>
  <si>
    <t>171810002</t>
  </si>
  <si>
    <t>ACEP SUTRIYADI</t>
  </si>
  <si>
    <t>171810011</t>
  </si>
  <si>
    <t>AGUNG KURNIA</t>
  </si>
  <si>
    <t>171810017</t>
  </si>
  <si>
    <t>ALFAN ARDIANSYAH</t>
  </si>
  <si>
    <t>AMY MARISA</t>
  </si>
  <si>
    <t>AZHAR ABDUL ROHIMAN</t>
  </si>
  <si>
    <t>171810080</t>
  </si>
  <si>
    <t>DEA SHANTI APRILIA</t>
  </si>
  <si>
    <t>171810089</t>
  </si>
  <si>
    <t>DESTI KURNIATI</t>
  </si>
  <si>
    <t>171810098</t>
  </si>
  <si>
    <t>DIMAS HADY PRATAMA</t>
  </si>
  <si>
    <t>171810099</t>
  </si>
  <si>
    <t>DINDA SHOFIA MUSTIKA</t>
  </si>
  <si>
    <t>171810117</t>
  </si>
  <si>
    <t xml:space="preserve">FAISAL SOLEHUDIN </t>
  </si>
  <si>
    <t>171810119</t>
  </si>
  <si>
    <t>FAJAR HENDRAWAN</t>
  </si>
  <si>
    <t>171810131</t>
  </si>
  <si>
    <t>FERY HERYADI</t>
  </si>
  <si>
    <t>171810146</t>
  </si>
  <si>
    <t>GHINA ROZA FAUZIYYAH BILQIIS</t>
  </si>
  <si>
    <t>171810178</t>
  </si>
  <si>
    <t>KATRIN MARSELLY</t>
  </si>
  <si>
    <t>LIA AMALIA</t>
  </si>
  <si>
    <t>171810195</t>
  </si>
  <si>
    <t>M. HISSYAM FAHREZI</t>
  </si>
  <si>
    <t>171810226</t>
  </si>
  <si>
    <t>NADILA WAMNEBO</t>
  </si>
  <si>
    <t>171810228</t>
  </si>
  <si>
    <t>NAFAL EKA PRAKASA</t>
  </si>
  <si>
    <t>171810233</t>
  </si>
  <si>
    <t>NENG HASANAH</t>
  </si>
  <si>
    <t>171810252</t>
  </si>
  <si>
    <t>NURUL SANIA ANJANI</t>
  </si>
  <si>
    <t>171810297</t>
  </si>
  <si>
    <t>RIAN TIRAWANSAH</t>
  </si>
  <si>
    <t>171810303</t>
  </si>
  <si>
    <t>RIFKI FAUJI FADILAH</t>
  </si>
  <si>
    <t>171810316</t>
  </si>
  <si>
    <t>RISKI ADITIA</t>
  </si>
  <si>
    <t>171810322</t>
  </si>
  <si>
    <t>RIVAL NUR HUDAN</t>
  </si>
  <si>
    <t>RIZKIAWAN PUTRA MADA</t>
  </si>
  <si>
    <t>171810358</t>
  </si>
  <si>
    <t>SILVIA MAULIDA ADZKARI</t>
  </si>
  <si>
    <t>171810361</t>
  </si>
  <si>
    <t>SINDY NUR INDRIANI</t>
  </si>
  <si>
    <t>171810364</t>
  </si>
  <si>
    <t>SITI HARYATI</t>
  </si>
  <si>
    <t>171810380</t>
  </si>
  <si>
    <t>TANIA APRILIA PUTRI</t>
  </si>
  <si>
    <t>171810384</t>
  </si>
  <si>
    <t>TATI ANISA HARTATI</t>
  </si>
  <si>
    <t>171810389</t>
  </si>
  <si>
    <t>TINA RESTIANA</t>
  </si>
  <si>
    <t>171810391</t>
  </si>
  <si>
    <t>TITAN ADITIA PRATAMA</t>
  </si>
  <si>
    <t>171810402</t>
  </si>
  <si>
    <t xml:space="preserve">WANDI ANDIA </t>
  </si>
  <si>
    <t>171810403</t>
  </si>
  <si>
    <t>WANDI SAPTAJI</t>
  </si>
  <si>
    <t>171810422</t>
  </si>
  <si>
    <t>YUDI GUNAWAN</t>
  </si>
  <si>
    <t>171810423</t>
  </si>
  <si>
    <t>YUDY RIPALDY</t>
  </si>
  <si>
    <t>XI IPS-3</t>
  </si>
  <si>
    <t>ALDRY GUSTIAWAN</t>
  </si>
  <si>
    <t>171810020</t>
  </si>
  <si>
    <t>ALI WAHIDIN QURBANI</t>
  </si>
  <si>
    <t>171810040</t>
  </si>
  <si>
    <t>ANNISA PUJI LESTARI</t>
  </si>
  <si>
    <t>171810041</t>
  </si>
  <si>
    <t>ANNISSA SOLIHAT</t>
  </si>
  <si>
    <t>AQSAL NUR HAKIM</t>
  </si>
  <si>
    <t>171810045</t>
  </si>
  <si>
    <t>ARIL SULAEMAN</t>
  </si>
  <si>
    <t>171810048</t>
  </si>
  <si>
    <t>ARIZAL NUR RAJAB</t>
  </si>
  <si>
    <t>171810067</t>
  </si>
  <si>
    <t>BILLY ADN TARIQ</t>
  </si>
  <si>
    <t>171810074</t>
  </si>
  <si>
    <t>CHIKITHA HERAWATI</t>
  </si>
  <si>
    <t>171810081</t>
  </si>
  <si>
    <t>DEBYA VIORELLA</t>
  </si>
  <si>
    <t>171810090</t>
  </si>
  <si>
    <t>DEVA YULIANTI</t>
  </si>
  <si>
    <t>171810115</t>
  </si>
  <si>
    <t>FAHRI FAIZAL</t>
  </si>
  <si>
    <t>171810128</t>
  </si>
  <si>
    <t>FAUZI IKHSAN FAHREZI</t>
  </si>
  <si>
    <t>171810144</t>
  </si>
  <si>
    <t>GHABY FLOWERS</t>
  </si>
  <si>
    <t>171810161</t>
  </si>
  <si>
    <t>ILHAM DANOEMESTA</t>
  </si>
  <si>
    <t>171810162</t>
  </si>
  <si>
    <t>INDRIANA DWI LESTARI</t>
  </si>
  <si>
    <t>171810167</t>
  </si>
  <si>
    <t>INTAN TIARA SAPITRI</t>
  </si>
  <si>
    <t>171810168</t>
  </si>
  <si>
    <t>IPANSYAH NUR RIZKY</t>
  </si>
  <si>
    <t>171810183</t>
  </si>
  <si>
    <t>KIKIT ANASTASYA MUGNI</t>
  </si>
  <si>
    <t>171810184</t>
  </si>
  <si>
    <t>KIRANA MAYU SANDARI</t>
  </si>
  <si>
    <t>171810191</t>
  </si>
  <si>
    <t>LUSI AMANDA ARIPIN</t>
  </si>
  <si>
    <t>171810193</t>
  </si>
  <si>
    <t>M. FAISAL SUANDANA</t>
  </si>
  <si>
    <t>171810200</t>
  </si>
  <si>
    <t>MILAWATI</t>
  </si>
  <si>
    <t>171810205</t>
  </si>
  <si>
    <t>MOHAMAD RAMDAN</t>
  </si>
  <si>
    <t>MUMAMMAD DEZAR DZIKRILLAH</t>
  </si>
  <si>
    <t>171810266</t>
  </si>
  <si>
    <t>RAMA BAGUS PRIBADI</t>
  </si>
  <si>
    <t>171810300</t>
  </si>
  <si>
    <t>RIEZAL YADILILANSYAH</t>
  </si>
  <si>
    <t>171810306</t>
  </si>
  <si>
    <t>RIKI NURDIANSYAH</t>
  </si>
  <si>
    <t>171810333</t>
  </si>
  <si>
    <t>ROSA MEILANI ZAHRA</t>
  </si>
  <si>
    <t>171810357</t>
  </si>
  <si>
    <t>171810359</t>
  </si>
  <si>
    <t>SINDI NUR AMANAH</t>
  </si>
  <si>
    <t>171810362</t>
  </si>
  <si>
    <t>SITI ADILLAH</t>
  </si>
  <si>
    <t>171810406</t>
  </si>
  <si>
    <t>WILDAN KOSWARA</t>
  </si>
  <si>
    <t>XI  IPS-4</t>
  </si>
  <si>
    <t>171810005</t>
  </si>
  <si>
    <t>ADEN DIMAS SETIADI</t>
  </si>
  <si>
    <t>171810009</t>
  </si>
  <si>
    <t>AGI RAMDANI DRAJAT</t>
  </si>
  <si>
    <t>171810010</t>
  </si>
  <si>
    <t>AGNESA NURRIZQI</t>
  </si>
  <si>
    <t>171810015</t>
  </si>
  <si>
    <t>ALDA RAHMAWATI</t>
  </si>
  <si>
    <t>ANDRI MUGI MAULANA</t>
  </si>
  <si>
    <t>171810042</t>
  </si>
  <si>
    <t>ANTA MAWANLI</t>
  </si>
  <si>
    <t>171810050</t>
  </si>
  <si>
    <t>ARYA JERICKO</t>
  </si>
  <si>
    <t>171810051</t>
  </si>
  <si>
    <t>ASEP SOMANTRI</t>
  </si>
  <si>
    <t>171810110</t>
  </si>
  <si>
    <t>ERNI RIANI</t>
  </si>
  <si>
    <t>171810121</t>
  </si>
  <si>
    <t>FAJAR NUR SAYAH PUTRA</t>
  </si>
  <si>
    <t>171810124</t>
  </si>
  <si>
    <t>FARHAN HADIAWAN</t>
  </si>
  <si>
    <t>171810134</t>
  </si>
  <si>
    <t>FIRA AMALIA PUTRI</t>
  </si>
  <si>
    <t>171810150</t>
  </si>
  <si>
    <t>GIRY ANUGRAH TRISAPUTRA</t>
  </si>
  <si>
    <t>HELMALIA PUTRI</t>
  </si>
  <si>
    <t>171810154</t>
  </si>
  <si>
    <t>HERDY SETIAWAN</t>
  </si>
  <si>
    <t>171810170</t>
  </si>
  <si>
    <t>IRWAN GUNAWAN</t>
  </si>
  <si>
    <t>171810182</t>
  </si>
  <si>
    <t xml:space="preserve">KIKI PRATIWI </t>
  </si>
  <si>
    <t>171810192</t>
  </si>
  <si>
    <t>M AKBAR GIMNASTIAR</t>
  </si>
  <si>
    <t>171810221</t>
  </si>
  <si>
    <t>MUTIARA NUR HERYADI</t>
  </si>
  <si>
    <t>171810237</t>
  </si>
  <si>
    <t>NENG RESTI PRATIWI</t>
  </si>
  <si>
    <t>171810245</t>
  </si>
  <si>
    <t>NONENG</t>
  </si>
  <si>
    <t>171810262</t>
  </si>
  <si>
    <t>RADEN SHALSA NABILA</t>
  </si>
  <si>
    <t>171810267</t>
  </si>
  <si>
    <t>RAMDAN HAMDANI</t>
  </si>
  <si>
    <t>171810295</t>
  </si>
  <si>
    <t>RIAN HIDAYAT</t>
  </si>
  <si>
    <t>171810321</t>
  </si>
  <si>
    <t xml:space="preserve">RITA RAHMAWATI </t>
  </si>
  <si>
    <t>171810336</t>
  </si>
  <si>
    <t>SAHRUL</t>
  </si>
  <si>
    <t>171810353</t>
  </si>
  <si>
    <t>SILPA NURSAFITRI</t>
  </si>
  <si>
    <t>171810367</t>
  </si>
  <si>
    <t>SONI HERDIAN</t>
  </si>
  <si>
    <t>SRI RIZKI NURHAYATI</t>
  </si>
  <si>
    <t>171810385</t>
  </si>
  <si>
    <t>TEGAR FADILAH</t>
  </si>
  <si>
    <t>171810400</t>
  </si>
  <si>
    <t>WANDA APRILIANTI JUHARI</t>
  </si>
  <si>
    <t>171810408</t>
  </si>
  <si>
    <t>WINA WULANDARI</t>
  </si>
  <si>
    <t>171810425</t>
  </si>
  <si>
    <t>YUNI MEISHA SALSABILA ROSIDIN</t>
  </si>
  <si>
    <t>XI IPS-5</t>
  </si>
  <si>
    <t>171810012</t>
  </si>
  <si>
    <t>171810024</t>
  </si>
  <si>
    <t>ALVIANI</t>
  </si>
  <si>
    <t>171810036</t>
  </si>
  <si>
    <t xml:space="preserve">ANISA NUR AGUSTINA </t>
  </si>
  <si>
    <t>ANNISA RIDZKYA YULIANTY</t>
  </si>
  <si>
    <t>171810059</t>
  </si>
  <si>
    <t>AYU SUKMAWATI</t>
  </si>
  <si>
    <t>171810085</t>
  </si>
  <si>
    <t>DENI RAMDANI</t>
  </si>
  <si>
    <t>171810086</t>
  </si>
  <si>
    <t>DEPI SELVIA</t>
  </si>
  <si>
    <t>171810132</t>
  </si>
  <si>
    <t>FIKRI DOA TIRA ANTARA</t>
  </si>
  <si>
    <t>171810136</t>
  </si>
  <si>
    <t>FIRLAN JULIANSYAH</t>
  </si>
  <si>
    <t>171810151</t>
  </si>
  <si>
    <t>HANA ANJANI</t>
  </si>
  <si>
    <t>171810159</t>
  </si>
  <si>
    <t>IHSAN SULAEMAN</t>
  </si>
  <si>
    <t>171810164</t>
  </si>
  <si>
    <t>INEU VERONICA AGUSTIN</t>
  </si>
  <si>
    <t>IRA TANIA</t>
  </si>
  <si>
    <t>171810196</t>
  </si>
  <si>
    <t>M. MUKLIS</t>
  </si>
  <si>
    <t>MOCH SYAHRUL RAMDHANI HERMAN</t>
  </si>
  <si>
    <t>171810248</t>
  </si>
  <si>
    <t>NUR ZANIA FEBRIANI</t>
  </si>
  <si>
    <t>171810263</t>
  </si>
  <si>
    <t>RAFLI ALI NU FAJAR</t>
  </si>
  <si>
    <t>RAYI ARYA KOSWARA</t>
  </si>
  <si>
    <t>171810282</t>
  </si>
  <si>
    <t>RENI SIVA RISPIYANI</t>
  </si>
  <si>
    <t>171810284</t>
  </si>
  <si>
    <t>RESA RUKMAYANTI</t>
  </si>
  <si>
    <t>171810307</t>
  </si>
  <si>
    <t>RIKI RIVALDI RUSWANDI</t>
  </si>
  <si>
    <t>171810308</t>
  </si>
  <si>
    <t>RIMA ARESTA</t>
  </si>
  <si>
    <t>171810319</t>
  </si>
  <si>
    <t>RISMAYANTI</t>
  </si>
  <si>
    <t>171810324</t>
  </si>
  <si>
    <t>RIZKI MAULANA ABDUROHMAN</t>
  </si>
  <si>
    <t>171810332</t>
  </si>
  <si>
    <t>171810339</t>
  </si>
  <si>
    <t>SAN SAN SUKMANA</t>
  </si>
  <si>
    <t>171810377</t>
  </si>
  <si>
    <t>SYAIRA RAHMA AULIA</t>
  </si>
  <si>
    <t>TYSHA VALENTINA</t>
  </si>
  <si>
    <t>171810404</t>
  </si>
  <si>
    <t>WIDIA NUR FADILA</t>
  </si>
  <si>
    <t>171810428</t>
  </si>
  <si>
    <t>YUSUF MAULANA</t>
  </si>
  <si>
    <t>Spiritual</t>
  </si>
  <si>
    <t>Sosial</t>
  </si>
  <si>
    <t>181911431</t>
  </si>
  <si>
    <t>171810141</t>
  </si>
  <si>
    <t>181911432</t>
  </si>
  <si>
    <t>SILVA ELVANA AULIA</t>
  </si>
  <si>
    <t>181911434</t>
  </si>
  <si>
    <t>RONI ROHIMAT</t>
  </si>
  <si>
    <t>DRA. HJ. NENI CEFRIDAYANI H.</t>
  </si>
  <si>
    <t>DRA. HJ. YETI KURNIATI</t>
  </si>
  <si>
    <t>HILMAN FAUZI, S.PD.</t>
  </si>
  <si>
    <t>IWAN HERMAWAN, S.PD.</t>
  </si>
  <si>
    <t>ERVINA, S.PD</t>
  </si>
  <si>
    <t>SITI AISSIYAH AGUSTINI, S.PD.</t>
  </si>
  <si>
    <t>YUYUS YUSTIANA, S.PD.</t>
  </si>
  <si>
    <t>RINA DASYANI, S.PD</t>
  </si>
  <si>
    <t>EUIS KARTINI, S.PD</t>
  </si>
  <si>
    <t>SETAWATI, S.PD</t>
  </si>
  <si>
    <t>YANTI, S.PD</t>
  </si>
  <si>
    <t>RINA MALIA DEWI, S.PD</t>
  </si>
  <si>
    <t>Banjaran,      Mei 2019</t>
  </si>
  <si>
    <t>171810222</t>
  </si>
  <si>
    <t>171810351</t>
  </si>
  <si>
    <t>171810254</t>
  </si>
  <si>
    <t>171810327</t>
  </si>
  <si>
    <t>171810101</t>
  </si>
  <si>
    <t>SITI NUR HASANAH</t>
  </si>
  <si>
    <t>171810277</t>
  </si>
  <si>
    <t>171810060</t>
  </si>
  <si>
    <t>171810433</t>
  </si>
  <si>
    <t>171810283</t>
  </si>
  <si>
    <t>RYAN AUDRIE SELVIANA</t>
  </si>
  <si>
    <t>RIZKI FADILLAH</t>
  </si>
  <si>
    <t>171810434</t>
  </si>
  <si>
    <t>171810436</t>
  </si>
  <si>
    <t>AHMAD SAEPUL MUTAQIN</t>
  </si>
  <si>
    <t>171810435</t>
  </si>
  <si>
    <t>171810103</t>
  </si>
  <si>
    <t>171810105</t>
  </si>
  <si>
    <t>ERNA AFRIYANI</t>
  </si>
  <si>
    <t>NADYA RIMA DIYANTI</t>
  </si>
  <si>
    <t>171810312</t>
  </si>
  <si>
    <t>171810437</t>
  </si>
  <si>
    <t>171810446</t>
  </si>
  <si>
    <t>171810244</t>
  </si>
  <si>
    <t>171810438</t>
  </si>
  <si>
    <t>171810440</t>
  </si>
  <si>
    <t>171810439</t>
  </si>
  <si>
    <t>YOGI FAHAWA KHOERUN</t>
  </si>
  <si>
    <t>171810442</t>
  </si>
  <si>
    <t>171810441</t>
  </si>
  <si>
    <t>171810445</t>
  </si>
  <si>
    <t>REVANSA ADITYA</t>
  </si>
  <si>
    <t>SILPI PARERA</t>
  </si>
  <si>
    <t>171810443</t>
  </si>
  <si>
    <t>171810219</t>
  </si>
  <si>
    <t>171810261</t>
  </si>
  <si>
    <t>171810444</t>
  </si>
  <si>
    <t>171810272</t>
  </si>
  <si>
    <t>171810330</t>
  </si>
  <si>
    <t>SAFITRI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</si>
</sst>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24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sz val="8"/>
      <color theme="1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</cellStyleXfs>
  <cellXfs count="99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right" vertical="center"/>
    </xf>
    <xf numFmtId="49" fontId="4" fillId="0" borderId="0" xfId="12" applyNumberFormat="1" applyFont="1" applyBorder="1" applyAlignment="1">
      <alignment horizontal="center" vertical="center"/>
    </xf>
    <xf numFmtId="0" fontId="13" fillId="0" borderId="0" xfId="13" applyFont="1" applyFill="1" applyBorder="1" applyAlignment="1">
      <alignment horizontal="left" vertical="center" wrapText="1"/>
    </xf>
    <xf numFmtId="0" fontId="13" fillId="0" borderId="0" xfId="11" applyFont="1" applyFill="1" applyBorder="1" applyAlignment="1"/>
    <xf numFmtId="0" fontId="4" fillId="0" borderId="0" xfId="0" applyFont="1" applyFill="1" applyAlignment="1">
      <alignment horizontal="center" vertical="center"/>
    </xf>
    <xf numFmtId="0" fontId="4" fillId="0" borderId="1" xfId="13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11" applyFont="1" applyFill="1" applyBorder="1" applyAlignment="1">
      <alignment horizontal="center"/>
    </xf>
    <xf numFmtId="0" fontId="17" fillId="0" borderId="0" xfId="1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1" fillId="0" borderId="0" xfId="0" applyFont="1" applyFill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" fontId="4" fillId="0" borderId="0" xfId="3" applyNumberFormat="1" applyFont="1" applyFill="1" applyBorder="1" applyAlignment="1">
      <alignment horizontal="right" vertical="center" wrapText="1"/>
    </xf>
    <xf numFmtId="0" fontId="4" fillId="0" borderId="0" xfId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8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49" fontId="11" fillId="0" borderId="7" xfId="1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/>
    </xf>
    <xf numFmtId="49" fontId="4" fillId="0" borderId="7" xfId="12" applyNumberFormat="1" applyFont="1" applyBorder="1" applyAlignment="1">
      <alignment horizontal="center" vertical="center"/>
    </xf>
    <xf numFmtId="0" fontId="23" fillId="0" borderId="7" xfId="11" applyFont="1" applyFill="1" applyBorder="1" applyAlignment="1">
      <alignment horizontal="left" vertical="center" wrapText="1"/>
    </xf>
    <xf numFmtId="0" fontId="3" fillId="0" borderId="7" xfId="11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6" fillId="0" borderId="7" xfId="1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23" fillId="0" borderId="7" xfId="0" applyFont="1" applyFill="1" applyBorder="1" applyAlignment="1">
      <alignment vertical="center"/>
    </xf>
    <xf numFmtId="0" fontId="23" fillId="0" borderId="7" xfId="11" applyFont="1" applyFill="1" applyBorder="1" applyAlignment="1">
      <alignment vertical="center"/>
    </xf>
    <xf numFmtId="0" fontId="3" fillId="0" borderId="7" xfId="11" applyFont="1" applyFill="1" applyBorder="1" applyAlignment="1">
      <alignment horizontal="center"/>
    </xf>
    <xf numFmtId="0" fontId="23" fillId="0" borderId="7" xfId="12" applyFont="1" applyFill="1" applyBorder="1" applyAlignment="1">
      <alignment vertical="center"/>
    </xf>
    <xf numFmtId="0" fontId="3" fillId="0" borderId="7" xfId="12" applyFont="1" applyFill="1" applyBorder="1" applyAlignment="1">
      <alignment horizontal="center"/>
    </xf>
    <xf numFmtId="0" fontId="23" fillId="0" borderId="7" xfId="11" applyFont="1" applyFill="1" applyBorder="1" applyAlignment="1">
      <alignment horizontal="left" vertical="center"/>
    </xf>
    <xf numFmtId="0" fontId="23" fillId="0" borderId="7" xfId="3" applyFont="1" applyFill="1" applyBorder="1" applyAlignment="1">
      <alignment horizontal="left" vertical="center" wrapText="1"/>
    </xf>
    <xf numFmtId="0" fontId="3" fillId="0" borderId="7" xfId="3" applyFont="1" applyFill="1" applyBorder="1" applyAlignment="1">
      <alignment horizontal="center" vertical="center"/>
    </xf>
    <xf numFmtId="0" fontId="3" fillId="0" borderId="7" xfId="3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12" applyFont="1" applyFill="1" applyBorder="1" applyAlignment="1">
      <alignment horizontal="center" vertical="center"/>
    </xf>
    <xf numFmtId="0" fontId="3" fillId="0" borderId="7" xfId="11" applyFont="1" applyFill="1" applyBorder="1" applyAlignment="1">
      <alignment horizontal="center" vertical="center" wrapText="1"/>
    </xf>
    <xf numFmtId="0" fontId="23" fillId="0" borderId="7" xfId="1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49" fontId="4" fillId="0" borderId="7" xfId="12" applyNumberFormat="1" applyFont="1" applyBorder="1" applyAlignment="1">
      <alignment horizontal="left" vertical="center"/>
    </xf>
    <xf numFmtId="15" fontId="23" fillId="0" borderId="7" xfId="11" applyNumberFormat="1" applyFont="1" applyFill="1" applyBorder="1" applyAlignment="1">
      <alignment horizontal="left" vertical="center"/>
    </xf>
    <xf numFmtId="0" fontId="23" fillId="0" borderId="7" xfId="3" applyFont="1" applyFill="1" applyBorder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23" fillId="0" borderId="7" xfId="12" applyFont="1" applyFill="1" applyBorder="1" applyAlignment="1">
      <alignment horizontal="left" vertical="center"/>
    </xf>
    <xf numFmtId="0" fontId="23" fillId="0" borderId="7" xfId="13" applyFont="1" applyFill="1" applyBorder="1" applyAlignment="1">
      <alignment horizontal="left" vertical="center" wrapText="1"/>
    </xf>
    <xf numFmtId="0" fontId="3" fillId="0" borderId="7" xfId="13" applyFont="1" applyFill="1" applyBorder="1" applyAlignment="1">
      <alignment horizontal="center" vertical="center"/>
    </xf>
    <xf numFmtId="0" fontId="23" fillId="0" borderId="7" xfId="13" applyFont="1" applyFill="1" applyBorder="1" applyAlignment="1">
      <alignment horizontal="left" vertical="center"/>
    </xf>
    <xf numFmtId="0" fontId="23" fillId="0" borderId="7" xfId="13" applyFont="1" applyFill="1" applyBorder="1" applyAlignment="1">
      <alignment vertical="center"/>
    </xf>
    <xf numFmtId="0" fontId="3" fillId="0" borderId="7" xfId="13" applyFont="1" applyFill="1" applyBorder="1" applyAlignment="1">
      <alignment horizontal="center"/>
    </xf>
    <xf numFmtId="1" fontId="23" fillId="0" borderId="7" xfId="3" applyNumberFormat="1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/>
    </xf>
    <xf numFmtId="49" fontId="4" fillId="0" borderId="7" xfId="12" applyNumberFormat="1" applyFont="1" applyFill="1" applyBorder="1" applyAlignment="1">
      <alignment horizontal="center" vertical="center"/>
    </xf>
    <xf numFmtId="49" fontId="4" fillId="2" borderId="7" xfId="12" applyNumberFormat="1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63"/>
  <sheetViews>
    <sheetView topLeftCell="A346" zoomScale="90" zoomScaleNormal="90" workbookViewId="0">
      <selection activeCell="C360" sqref="C360"/>
    </sheetView>
  </sheetViews>
  <sheetFormatPr defaultRowHeight="12.75" x14ac:dyDescent="0.2"/>
  <cols>
    <col min="1" max="1" width="4" style="9" customWidth="1"/>
    <col min="2" max="2" width="8.7109375" style="12" customWidth="1"/>
    <col min="3" max="3" width="33.7109375" style="8" customWidth="1"/>
    <col min="4" max="4" width="3.28515625" style="23" customWidth="1"/>
    <col min="5" max="5" width="5.7109375" style="10" customWidth="1"/>
    <col min="6" max="7" width="7.7109375" style="9" customWidth="1"/>
    <col min="8" max="9" width="5.7109375" style="9" customWidth="1"/>
    <col min="10" max="10" width="12" style="6" customWidth="1"/>
    <col min="11" max="16384" width="9.140625" style="6"/>
  </cols>
  <sheetData>
    <row r="1" spans="1:10" ht="15" x14ac:dyDescent="0.2">
      <c r="A1" s="1" t="s">
        <v>4</v>
      </c>
      <c r="B1" s="17"/>
    </row>
    <row r="2" spans="1:10" ht="15" x14ac:dyDescent="0.2">
      <c r="A2" s="3" t="s">
        <v>0</v>
      </c>
      <c r="B2" s="17"/>
    </row>
    <row r="3" spans="1:10" x14ac:dyDescent="0.2">
      <c r="A3" s="1" t="s">
        <v>434</v>
      </c>
      <c r="B3" s="2"/>
      <c r="E3" s="35" t="s">
        <v>446</v>
      </c>
      <c r="F3" s="36"/>
      <c r="G3" s="37"/>
    </row>
    <row r="4" spans="1:10" x14ac:dyDescent="0.2">
      <c r="A4" s="1"/>
      <c r="B4" s="2"/>
    </row>
    <row r="5" spans="1:10" ht="15" x14ac:dyDescent="0.2">
      <c r="A5" s="12"/>
      <c r="B5" s="14" t="s">
        <v>189</v>
      </c>
      <c r="C5" s="16" t="s">
        <v>5</v>
      </c>
      <c r="D5" s="23" t="s">
        <v>439</v>
      </c>
      <c r="E5" s="42" t="s">
        <v>775</v>
      </c>
      <c r="F5" s="9" t="str">
        <f>UPPER(E5)</f>
        <v>DRA. HJ. NENI CEFRIDAYANI H.</v>
      </c>
    </row>
    <row r="6" spans="1:10" x14ac:dyDescent="0.2">
      <c r="A6" s="90" t="s">
        <v>1</v>
      </c>
      <c r="B6" s="90"/>
      <c r="C6" s="91" t="s">
        <v>441</v>
      </c>
      <c r="D6" s="92" t="s">
        <v>183</v>
      </c>
      <c r="E6" s="89" t="s">
        <v>442</v>
      </c>
      <c r="F6" s="89" t="s">
        <v>450</v>
      </c>
      <c r="G6" s="89"/>
      <c r="H6" s="89" t="s">
        <v>440</v>
      </c>
      <c r="I6" s="89"/>
      <c r="J6" s="93" t="s">
        <v>451</v>
      </c>
    </row>
    <row r="7" spans="1:10" ht="15" customHeight="1" x14ac:dyDescent="0.2">
      <c r="A7" s="74" t="s">
        <v>3</v>
      </c>
      <c r="B7" s="49" t="s">
        <v>2</v>
      </c>
      <c r="C7" s="91"/>
      <c r="D7" s="92"/>
      <c r="E7" s="89"/>
      <c r="F7" s="50" t="s">
        <v>443</v>
      </c>
      <c r="G7" s="50" t="s">
        <v>452</v>
      </c>
      <c r="H7" s="50" t="s">
        <v>767</v>
      </c>
      <c r="I7" s="50" t="s">
        <v>768</v>
      </c>
      <c r="J7" s="93"/>
    </row>
    <row r="8" spans="1:10" ht="16.7" customHeight="1" x14ac:dyDescent="0.2">
      <c r="A8" s="51">
        <v>1</v>
      </c>
      <c r="B8" s="52" t="s">
        <v>190</v>
      </c>
      <c r="C8" s="82" t="s">
        <v>8</v>
      </c>
      <c r="D8" s="83" t="s">
        <v>188</v>
      </c>
      <c r="E8" s="55"/>
      <c r="F8" s="56"/>
      <c r="G8" s="57"/>
      <c r="H8" s="57"/>
      <c r="I8" s="57"/>
      <c r="J8" s="51" t="str">
        <f>IF(AND(F8=""),"",IF(AND(F8&gt;=70),"Tuntas","Tidak Tuntas"))</f>
        <v/>
      </c>
    </row>
    <row r="9" spans="1:10" ht="16.7" customHeight="1" x14ac:dyDescent="0.2">
      <c r="A9" s="51">
        <v>2</v>
      </c>
      <c r="B9" s="52" t="s">
        <v>191</v>
      </c>
      <c r="C9" s="85" t="s">
        <v>9</v>
      </c>
      <c r="D9" s="86" t="s">
        <v>188</v>
      </c>
      <c r="E9" s="58"/>
      <c r="F9" s="57"/>
      <c r="G9" s="57"/>
      <c r="H9" s="57"/>
      <c r="I9" s="57"/>
      <c r="J9" s="51" t="str">
        <f>IF(AND(F9=""),"",IF(AND(F9&gt;=70),"Tuntas","Tidak Tuntas"))</f>
        <v/>
      </c>
    </row>
    <row r="10" spans="1:10" ht="16.7" customHeight="1" x14ac:dyDescent="0.2">
      <c r="A10" s="51">
        <v>3</v>
      </c>
      <c r="B10" s="52" t="s">
        <v>192</v>
      </c>
      <c r="C10" s="82" t="s">
        <v>10</v>
      </c>
      <c r="D10" s="83" t="s">
        <v>188</v>
      </c>
      <c r="E10" s="58"/>
      <c r="F10" s="57"/>
      <c r="G10" s="57"/>
      <c r="H10" s="57"/>
      <c r="I10" s="57"/>
      <c r="J10" s="51" t="str">
        <f t="shared" ref="J10:J43" si="0">IF(AND(F10=""),"",IF(AND(F10&gt;=70),"Tuntas","Tidak Tuntas"))</f>
        <v/>
      </c>
    </row>
    <row r="11" spans="1:10" ht="16.7" customHeight="1" x14ac:dyDescent="0.2">
      <c r="A11" s="51">
        <v>4</v>
      </c>
      <c r="B11" s="52" t="s">
        <v>470</v>
      </c>
      <c r="C11" s="85" t="s">
        <v>11</v>
      </c>
      <c r="D11" s="86" t="s">
        <v>188</v>
      </c>
      <c r="E11" s="58"/>
      <c r="F11" s="57"/>
      <c r="G11" s="57"/>
      <c r="H11" s="57"/>
      <c r="I11" s="57"/>
      <c r="J11" s="51" t="str">
        <f t="shared" si="0"/>
        <v/>
      </c>
    </row>
    <row r="12" spans="1:10" ht="16.7" customHeight="1" x14ac:dyDescent="0.2">
      <c r="A12" s="51">
        <v>5</v>
      </c>
      <c r="B12" s="52" t="s">
        <v>601</v>
      </c>
      <c r="C12" s="82" t="s">
        <v>12</v>
      </c>
      <c r="D12" s="83" t="s">
        <v>188</v>
      </c>
      <c r="E12" s="58"/>
      <c r="F12" s="57"/>
      <c r="G12" s="57"/>
      <c r="H12" s="57"/>
      <c r="I12" s="57"/>
      <c r="J12" s="51" t="str">
        <f t="shared" si="0"/>
        <v/>
      </c>
    </row>
    <row r="13" spans="1:10" ht="16.7" customHeight="1" x14ac:dyDescent="0.2">
      <c r="A13" s="51">
        <v>6</v>
      </c>
      <c r="B13" s="52" t="s">
        <v>193</v>
      </c>
      <c r="C13" s="82" t="s">
        <v>13</v>
      </c>
      <c r="D13" s="83">
        <v>1</v>
      </c>
      <c r="E13" s="58"/>
      <c r="F13" s="57"/>
      <c r="G13" s="57"/>
      <c r="H13" s="57"/>
      <c r="I13" s="57"/>
      <c r="J13" s="51" t="str">
        <f t="shared" si="0"/>
        <v/>
      </c>
    </row>
    <row r="14" spans="1:10" ht="16.7" customHeight="1" x14ac:dyDescent="0.2">
      <c r="A14" s="51">
        <v>7</v>
      </c>
      <c r="B14" s="52" t="s">
        <v>194</v>
      </c>
      <c r="C14" s="82" t="s">
        <v>14</v>
      </c>
      <c r="D14" s="83" t="s">
        <v>188</v>
      </c>
      <c r="E14" s="58"/>
      <c r="F14" s="57"/>
      <c r="G14" s="57"/>
      <c r="H14" s="57"/>
      <c r="I14" s="57"/>
      <c r="J14" s="51" t="str">
        <f t="shared" si="0"/>
        <v/>
      </c>
    </row>
    <row r="15" spans="1:10" ht="16.7" customHeight="1" x14ac:dyDescent="0.2">
      <c r="A15" s="51">
        <v>8</v>
      </c>
      <c r="B15" s="52" t="s">
        <v>195</v>
      </c>
      <c r="C15" s="82" t="s">
        <v>15</v>
      </c>
      <c r="D15" s="83">
        <v>1</v>
      </c>
      <c r="E15" s="58"/>
      <c r="F15" s="57"/>
      <c r="G15" s="57"/>
      <c r="H15" s="57"/>
      <c r="I15" s="57"/>
      <c r="J15" s="51" t="str">
        <f t="shared" si="0"/>
        <v/>
      </c>
    </row>
    <row r="16" spans="1:10" ht="16.7" customHeight="1" x14ac:dyDescent="0.2">
      <c r="A16" s="51">
        <v>9</v>
      </c>
      <c r="B16" s="52" t="s">
        <v>196</v>
      </c>
      <c r="C16" s="82" t="s">
        <v>16</v>
      </c>
      <c r="D16" s="83" t="s">
        <v>188</v>
      </c>
      <c r="E16" s="58"/>
      <c r="F16" s="57"/>
      <c r="G16" s="57"/>
      <c r="H16" s="57"/>
      <c r="I16" s="57"/>
      <c r="J16" s="51" t="str">
        <f t="shared" si="0"/>
        <v/>
      </c>
    </row>
    <row r="17" spans="1:10" ht="16.7" customHeight="1" x14ac:dyDescent="0.2">
      <c r="A17" s="51">
        <v>10</v>
      </c>
      <c r="B17" s="52" t="s">
        <v>197</v>
      </c>
      <c r="C17" s="82" t="s">
        <v>17</v>
      </c>
      <c r="D17" s="83">
        <v>1</v>
      </c>
      <c r="E17" s="58"/>
      <c r="F17" s="57"/>
      <c r="G17" s="57"/>
      <c r="H17" s="57"/>
      <c r="I17" s="57"/>
      <c r="J17" s="51" t="str">
        <f t="shared" si="0"/>
        <v/>
      </c>
    </row>
    <row r="18" spans="1:10" ht="16.7" customHeight="1" x14ac:dyDescent="0.2">
      <c r="A18" s="51">
        <v>11</v>
      </c>
      <c r="B18" s="52" t="s">
        <v>198</v>
      </c>
      <c r="C18" s="82" t="s">
        <v>18</v>
      </c>
      <c r="D18" s="83" t="s">
        <v>188</v>
      </c>
      <c r="E18" s="58"/>
      <c r="F18" s="57"/>
      <c r="G18" s="57"/>
      <c r="H18" s="57"/>
      <c r="I18" s="57"/>
      <c r="J18" s="51" t="str">
        <f t="shared" si="0"/>
        <v/>
      </c>
    </row>
    <row r="19" spans="1:10" ht="16.7" customHeight="1" x14ac:dyDescent="0.2">
      <c r="A19" s="51">
        <v>12</v>
      </c>
      <c r="B19" s="52" t="s">
        <v>199</v>
      </c>
      <c r="C19" s="85" t="s">
        <v>19</v>
      </c>
      <c r="D19" s="86">
        <v>1</v>
      </c>
      <c r="E19" s="58"/>
      <c r="F19" s="57"/>
      <c r="G19" s="57"/>
      <c r="H19" s="57"/>
      <c r="I19" s="57"/>
      <c r="J19" s="51" t="str">
        <f t="shared" si="0"/>
        <v/>
      </c>
    </row>
    <row r="20" spans="1:10" ht="16.7" customHeight="1" x14ac:dyDescent="0.2">
      <c r="A20" s="51">
        <v>13</v>
      </c>
      <c r="B20" s="52" t="s">
        <v>200</v>
      </c>
      <c r="C20" s="82" t="s">
        <v>20</v>
      </c>
      <c r="D20" s="83">
        <v>1</v>
      </c>
      <c r="E20" s="58"/>
      <c r="F20" s="57"/>
      <c r="G20" s="57"/>
      <c r="H20" s="57"/>
      <c r="I20" s="57"/>
      <c r="J20" s="51" t="str">
        <f t="shared" si="0"/>
        <v/>
      </c>
    </row>
    <row r="21" spans="1:10" ht="16.7" customHeight="1" x14ac:dyDescent="0.2">
      <c r="A21" s="51">
        <v>14</v>
      </c>
      <c r="B21" s="52" t="s">
        <v>201</v>
      </c>
      <c r="C21" s="85" t="s">
        <v>36</v>
      </c>
      <c r="D21" s="86">
        <v>1</v>
      </c>
      <c r="E21" s="58"/>
      <c r="F21" s="57"/>
      <c r="G21" s="57"/>
      <c r="H21" s="57"/>
      <c r="I21" s="57"/>
      <c r="J21" s="51" t="str">
        <f t="shared" si="0"/>
        <v/>
      </c>
    </row>
    <row r="22" spans="1:10" ht="16.7" customHeight="1" x14ac:dyDescent="0.2">
      <c r="A22" s="51">
        <v>15</v>
      </c>
      <c r="B22" s="52" t="s">
        <v>202</v>
      </c>
      <c r="C22" s="62" t="s">
        <v>415</v>
      </c>
      <c r="D22" s="63">
        <v>1</v>
      </c>
      <c r="E22" s="58"/>
      <c r="F22" s="57"/>
      <c r="G22" s="57"/>
      <c r="H22" s="57"/>
      <c r="I22" s="57"/>
      <c r="J22" s="51" t="str">
        <f t="shared" si="0"/>
        <v/>
      </c>
    </row>
    <row r="23" spans="1:10" ht="16.7" customHeight="1" x14ac:dyDescent="0.2">
      <c r="A23" s="51">
        <v>16</v>
      </c>
      <c r="B23" s="52" t="s">
        <v>684</v>
      </c>
      <c r="C23" s="82" t="s">
        <v>23</v>
      </c>
      <c r="D23" s="83" t="s">
        <v>188</v>
      </c>
      <c r="E23" s="58"/>
      <c r="F23" s="57"/>
      <c r="G23" s="57"/>
      <c r="H23" s="57"/>
      <c r="I23" s="57"/>
      <c r="J23" s="51" t="str">
        <f t="shared" si="0"/>
        <v/>
      </c>
    </row>
    <row r="24" spans="1:10" ht="16.7" customHeight="1" x14ac:dyDescent="0.2">
      <c r="A24" s="51">
        <v>17</v>
      </c>
      <c r="B24" s="52" t="s">
        <v>788</v>
      </c>
      <c r="C24" s="82" t="s">
        <v>24</v>
      </c>
      <c r="D24" s="83" t="s">
        <v>188</v>
      </c>
      <c r="E24" s="58"/>
      <c r="F24" s="57"/>
      <c r="G24" s="57"/>
      <c r="H24" s="57"/>
      <c r="I24" s="57"/>
      <c r="J24" s="51" t="str">
        <f t="shared" si="0"/>
        <v/>
      </c>
    </row>
    <row r="25" spans="1:10" ht="16.7" customHeight="1" x14ac:dyDescent="0.2">
      <c r="A25" s="51">
        <v>18</v>
      </c>
      <c r="B25" s="52" t="s">
        <v>549</v>
      </c>
      <c r="C25" s="82" t="s">
        <v>35</v>
      </c>
      <c r="D25" s="83" t="s">
        <v>188</v>
      </c>
      <c r="E25" s="58"/>
      <c r="F25" s="57"/>
      <c r="G25" s="57"/>
      <c r="H25" s="57"/>
      <c r="I25" s="57"/>
      <c r="J25" s="51" t="str">
        <f t="shared" si="0"/>
        <v/>
      </c>
    </row>
    <row r="26" spans="1:10" ht="16.7" customHeight="1" x14ac:dyDescent="0.2">
      <c r="A26" s="51">
        <v>19</v>
      </c>
      <c r="B26" s="52" t="s">
        <v>551</v>
      </c>
      <c r="C26" s="85" t="s">
        <v>25</v>
      </c>
      <c r="D26" s="86" t="s">
        <v>188</v>
      </c>
      <c r="E26" s="58"/>
      <c r="F26" s="57"/>
      <c r="G26" s="57"/>
      <c r="H26" s="57"/>
      <c r="I26" s="57"/>
      <c r="J26" s="51" t="str">
        <f t="shared" si="0"/>
        <v/>
      </c>
    </row>
    <row r="27" spans="1:10" ht="16.7" customHeight="1" x14ac:dyDescent="0.2">
      <c r="A27" s="51">
        <v>20</v>
      </c>
      <c r="B27" s="52" t="s">
        <v>688</v>
      </c>
      <c r="C27" s="82" t="s">
        <v>26</v>
      </c>
      <c r="D27" s="83" t="s">
        <v>188</v>
      </c>
      <c r="E27" s="58"/>
      <c r="F27" s="57"/>
      <c r="G27" s="57"/>
      <c r="H27" s="57"/>
      <c r="I27" s="57"/>
      <c r="J27" s="51" t="str">
        <f t="shared" si="0"/>
        <v/>
      </c>
    </row>
    <row r="28" spans="1:10" ht="16.7" customHeight="1" x14ac:dyDescent="0.2">
      <c r="A28" s="51">
        <v>21</v>
      </c>
      <c r="B28" s="52" t="s">
        <v>203</v>
      </c>
      <c r="C28" s="82" t="s">
        <v>27</v>
      </c>
      <c r="D28" s="83" t="s">
        <v>188</v>
      </c>
      <c r="E28" s="58"/>
      <c r="F28" s="57"/>
      <c r="G28" s="57"/>
      <c r="H28" s="57"/>
      <c r="I28" s="57"/>
      <c r="J28" s="51" t="str">
        <f t="shared" si="0"/>
        <v/>
      </c>
    </row>
    <row r="29" spans="1:10" ht="16.7" customHeight="1" x14ac:dyDescent="0.2">
      <c r="A29" s="51">
        <v>22</v>
      </c>
      <c r="B29" s="52" t="s">
        <v>742</v>
      </c>
      <c r="C29" s="82" t="s">
        <v>416</v>
      </c>
      <c r="D29" s="83" t="s">
        <v>188</v>
      </c>
      <c r="E29" s="58"/>
      <c r="F29" s="57"/>
      <c r="G29" s="57"/>
      <c r="H29" s="57"/>
      <c r="I29" s="57"/>
      <c r="J29" s="51" t="str">
        <f t="shared" si="0"/>
        <v/>
      </c>
    </row>
    <row r="30" spans="1:10" ht="16.7" customHeight="1" x14ac:dyDescent="0.2">
      <c r="A30" s="51">
        <v>23</v>
      </c>
      <c r="B30" s="52" t="s">
        <v>204</v>
      </c>
      <c r="C30" s="87" t="s">
        <v>28</v>
      </c>
      <c r="D30" s="83">
        <v>1</v>
      </c>
      <c r="E30" s="58"/>
      <c r="F30" s="57"/>
      <c r="G30" s="57"/>
      <c r="H30" s="57"/>
      <c r="I30" s="57"/>
      <c r="J30" s="51" t="str">
        <f t="shared" si="0"/>
        <v/>
      </c>
    </row>
    <row r="31" spans="1:10" ht="16.7" customHeight="1" x14ac:dyDescent="0.2">
      <c r="A31" s="51">
        <v>24</v>
      </c>
      <c r="B31" s="52" t="s">
        <v>224</v>
      </c>
      <c r="C31" s="53" t="s">
        <v>391</v>
      </c>
      <c r="D31" s="54" t="s">
        <v>188</v>
      </c>
      <c r="E31" s="58"/>
      <c r="F31" s="57"/>
      <c r="G31" s="57"/>
      <c r="H31" s="57"/>
      <c r="I31" s="57"/>
      <c r="J31" s="51" t="str">
        <f t="shared" si="0"/>
        <v/>
      </c>
    </row>
    <row r="32" spans="1:10" ht="16.7" customHeight="1" x14ac:dyDescent="0.2">
      <c r="A32" s="51">
        <v>25</v>
      </c>
      <c r="B32" s="52" t="s">
        <v>745</v>
      </c>
      <c r="C32" s="82" t="s">
        <v>21</v>
      </c>
      <c r="D32" s="83" t="s">
        <v>188</v>
      </c>
      <c r="E32" s="58"/>
      <c r="F32" s="57"/>
      <c r="G32" s="57"/>
      <c r="H32" s="57"/>
      <c r="I32" s="57"/>
      <c r="J32" s="51" t="str">
        <f t="shared" si="0"/>
        <v/>
      </c>
    </row>
    <row r="33" spans="1:10" ht="16.7" customHeight="1" x14ac:dyDescent="0.2">
      <c r="A33" s="51">
        <v>26</v>
      </c>
      <c r="B33" s="52" t="s">
        <v>205</v>
      </c>
      <c r="C33" s="82" t="s">
        <v>29</v>
      </c>
      <c r="D33" s="83">
        <v>1</v>
      </c>
      <c r="E33" s="58"/>
      <c r="F33" s="57"/>
      <c r="G33" s="57"/>
      <c r="H33" s="57"/>
      <c r="I33" s="57"/>
      <c r="J33" s="51" t="str">
        <f t="shared" si="0"/>
        <v/>
      </c>
    </row>
    <row r="34" spans="1:10" ht="16.7" customHeight="1" x14ac:dyDescent="0.2">
      <c r="A34" s="51">
        <v>27</v>
      </c>
      <c r="B34" s="52" t="s">
        <v>751</v>
      </c>
      <c r="C34" s="85" t="s">
        <v>30</v>
      </c>
      <c r="D34" s="86" t="s">
        <v>188</v>
      </c>
      <c r="E34" s="58"/>
      <c r="F34" s="57"/>
      <c r="G34" s="57"/>
      <c r="H34" s="57"/>
      <c r="I34" s="57"/>
      <c r="J34" s="51" t="str">
        <f t="shared" si="0"/>
        <v/>
      </c>
    </row>
    <row r="35" spans="1:10" ht="16.7" customHeight="1" x14ac:dyDescent="0.2">
      <c r="A35" s="51">
        <v>28</v>
      </c>
      <c r="B35" s="52" t="s">
        <v>206</v>
      </c>
      <c r="C35" s="65" t="s">
        <v>31</v>
      </c>
      <c r="D35" s="66" t="s">
        <v>188</v>
      </c>
      <c r="E35" s="58"/>
      <c r="F35" s="57"/>
      <c r="G35" s="57"/>
      <c r="H35" s="57"/>
      <c r="I35" s="57"/>
      <c r="J35" s="51" t="str">
        <f t="shared" si="0"/>
        <v/>
      </c>
    </row>
    <row r="36" spans="1:10" ht="16.7" customHeight="1" x14ac:dyDescent="0.2">
      <c r="A36" s="51">
        <v>29</v>
      </c>
      <c r="B36" s="52" t="s">
        <v>757</v>
      </c>
      <c r="C36" s="82" t="s">
        <v>417</v>
      </c>
      <c r="D36" s="83">
        <v>1</v>
      </c>
      <c r="E36" s="58"/>
      <c r="F36" s="57"/>
      <c r="G36" s="57"/>
      <c r="H36" s="57"/>
      <c r="I36" s="57"/>
      <c r="J36" s="51" t="str">
        <f t="shared" si="0"/>
        <v/>
      </c>
    </row>
    <row r="37" spans="1:10" ht="16.7" customHeight="1" x14ac:dyDescent="0.2">
      <c r="A37" s="51">
        <v>30</v>
      </c>
      <c r="B37" s="52" t="s">
        <v>207</v>
      </c>
      <c r="C37" s="85" t="s">
        <v>32</v>
      </c>
      <c r="D37" s="86" t="s">
        <v>188</v>
      </c>
      <c r="E37" s="58"/>
      <c r="F37" s="57"/>
      <c r="G37" s="57"/>
      <c r="H37" s="57"/>
      <c r="I37" s="57"/>
      <c r="J37" s="51" t="str">
        <f t="shared" si="0"/>
        <v/>
      </c>
    </row>
    <row r="38" spans="1:10" ht="16.7" customHeight="1" x14ac:dyDescent="0.2">
      <c r="A38" s="51">
        <v>31</v>
      </c>
      <c r="B38" s="52" t="s">
        <v>789</v>
      </c>
      <c r="C38" s="82" t="s">
        <v>33</v>
      </c>
      <c r="D38" s="83" t="s">
        <v>188</v>
      </c>
      <c r="E38" s="58"/>
      <c r="F38" s="57"/>
      <c r="G38" s="57"/>
      <c r="H38" s="57"/>
      <c r="I38" s="57"/>
      <c r="J38" s="51" t="str">
        <f t="shared" si="0"/>
        <v/>
      </c>
    </row>
    <row r="39" spans="1:10" ht="16.7" customHeight="1" x14ac:dyDescent="0.2">
      <c r="A39" s="51">
        <v>32</v>
      </c>
      <c r="B39" s="52" t="s">
        <v>208</v>
      </c>
      <c r="C39" s="84" t="s">
        <v>419</v>
      </c>
      <c r="D39" s="83">
        <v>1</v>
      </c>
      <c r="E39" s="58"/>
      <c r="F39" s="57"/>
      <c r="G39" s="57"/>
      <c r="H39" s="57"/>
      <c r="I39" s="57"/>
      <c r="J39" s="51" t="str">
        <f t="shared" si="0"/>
        <v/>
      </c>
    </row>
    <row r="40" spans="1:10" ht="16.7" customHeight="1" x14ac:dyDescent="0.2">
      <c r="A40" s="51">
        <v>33</v>
      </c>
      <c r="B40" s="52" t="s">
        <v>209</v>
      </c>
      <c r="C40" s="82" t="s">
        <v>34</v>
      </c>
      <c r="D40" s="83" t="s">
        <v>188</v>
      </c>
      <c r="E40" s="58"/>
      <c r="F40" s="57"/>
      <c r="G40" s="57"/>
      <c r="H40" s="57"/>
      <c r="I40" s="57"/>
      <c r="J40" s="51" t="str">
        <f t="shared" si="0"/>
        <v/>
      </c>
    </row>
    <row r="41" spans="1:10" ht="16.7" customHeight="1" x14ac:dyDescent="0.2">
      <c r="A41" s="51">
        <v>34</v>
      </c>
      <c r="B41" s="52" t="s">
        <v>210</v>
      </c>
      <c r="C41" s="82" t="s">
        <v>22</v>
      </c>
      <c r="D41" s="83" t="s">
        <v>188</v>
      </c>
      <c r="E41" s="58"/>
      <c r="F41" s="57"/>
      <c r="G41" s="57"/>
      <c r="H41" s="57"/>
      <c r="I41" s="57"/>
      <c r="J41" s="51" t="str">
        <f t="shared" si="0"/>
        <v/>
      </c>
    </row>
    <row r="42" spans="1:10" ht="16.7" customHeight="1" x14ac:dyDescent="0.2">
      <c r="A42" s="51">
        <v>35</v>
      </c>
      <c r="B42" s="52" t="s">
        <v>211</v>
      </c>
      <c r="C42" s="82" t="s">
        <v>418</v>
      </c>
      <c r="D42" s="83">
        <v>1</v>
      </c>
      <c r="E42" s="58"/>
      <c r="F42" s="57"/>
      <c r="G42" s="57"/>
      <c r="H42" s="57"/>
      <c r="I42" s="57"/>
      <c r="J42" s="51" t="str">
        <f t="shared" si="0"/>
        <v/>
      </c>
    </row>
    <row r="43" spans="1:10" ht="16.7" customHeight="1" x14ac:dyDescent="0.2">
      <c r="A43" s="51">
        <v>36</v>
      </c>
      <c r="B43" s="58"/>
      <c r="C43" s="58"/>
      <c r="D43" s="51"/>
      <c r="E43" s="58"/>
      <c r="F43" s="57"/>
      <c r="G43" s="57"/>
      <c r="H43" s="57"/>
      <c r="I43" s="57"/>
      <c r="J43" s="51" t="str">
        <f t="shared" si="0"/>
        <v/>
      </c>
    </row>
    <row r="44" spans="1:10" ht="16.7" customHeight="1" x14ac:dyDescent="0.2">
      <c r="A44" s="88" t="s">
        <v>444</v>
      </c>
      <c r="B44" s="88"/>
      <c r="C44" s="88"/>
      <c r="D44" s="88"/>
      <c r="E44" s="68"/>
      <c r="F44" s="57" t="str">
        <f>IFERROR(AVERAGE(F8:F43),"")</f>
        <v/>
      </c>
      <c r="G44" s="57" t="str">
        <f>IFERROR(AVERAGE(G8:G43),"")</f>
        <v/>
      </c>
      <c r="H44" s="69"/>
      <c r="I44" s="69"/>
      <c r="J44" s="70">
        <f>COUNTIF(J8:J43,"tuntas")</f>
        <v>0</v>
      </c>
    </row>
    <row r="45" spans="1:10" ht="15" customHeight="1" x14ac:dyDescent="0.2">
      <c r="A45" s="38" t="s">
        <v>448</v>
      </c>
      <c r="B45" s="20"/>
      <c r="C45" s="21"/>
      <c r="D45" s="27"/>
      <c r="E45" s="7"/>
      <c r="F45" s="4"/>
      <c r="G45" s="4"/>
      <c r="H45" s="4"/>
      <c r="I45" s="4"/>
    </row>
    <row r="46" spans="1:10" x14ac:dyDescent="0.2">
      <c r="A46" s="38" t="s">
        <v>449</v>
      </c>
      <c r="B46" s="32"/>
      <c r="C46" s="19" t="s">
        <v>185</v>
      </c>
      <c r="D46" s="25">
        <f>SUM(D8:D43)</f>
        <v>12</v>
      </c>
      <c r="H46" s="9" t="s">
        <v>787</v>
      </c>
    </row>
    <row r="47" spans="1:10" x14ac:dyDescent="0.2">
      <c r="A47" s="39"/>
      <c r="B47" s="33"/>
      <c r="C47" s="19" t="s">
        <v>186</v>
      </c>
      <c r="D47" s="25">
        <f>COUNTIF(D8:D43,"p")</f>
        <v>23</v>
      </c>
      <c r="H47" s="9" t="s">
        <v>445</v>
      </c>
    </row>
    <row r="48" spans="1:10" x14ac:dyDescent="0.2">
      <c r="A48" s="39"/>
      <c r="B48" s="33"/>
      <c r="C48" s="14" t="s">
        <v>187</v>
      </c>
      <c r="D48" s="26">
        <f>SUM(D46:D47)</f>
        <v>35</v>
      </c>
      <c r="H48" s="18"/>
      <c r="I48" s="18"/>
    </row>
    <row r="49" spans="1:10" x14ac:dyDescent="0.2">
      <c r="A49" s="39"/>
      <c r="B49" s="33"/>
      <c r="H49" s="18"/>
      <c r="I49" s="18"/>
    </row>
    <row r="50" spans="1:10" x14ac:dyDescent="0.2">
      <c r="A50" s="40"/>
      <c r="B50" s="33"/>
      <c r="H50" s="31"/>
      <c r="I50" s="41"/>
    </row>
    <row r="51" spans="1:10" x14ac:dyDescent="0.2">
      <c r="A51" s="40"/>
      <c r="B51" s="34"/>
    </row>
    <row r="52" spans="1:10" x14ac:dyDescent="0.2">
      <c r="A52" s="40"/>
      <c r="B52" s="34"/>
    </row>
    <row r="53" spans="1:10" ht="15" x14ac:dyDescent="0.2">
      <c r="A53" s="1" t="s">
        <v>4</v>
      </c>
      <c r="B53" s="17"/>
    </row>
    <row r="54" spans="1:10" ht="15" x14ac:dyDescent="0.2">
      <c r="A54" s="3" t="s">
        <v>0</v>
      </c>
      <c r="B54" s="17"/>
    </row>
    <row r="55" spans="1:10" x14ac:dyDescent="0.2">
      <c r="A55" s="1" t="s">
        <v>434</v>
      </c>
      <c r="B55" s="2"/>
      <c r="E55" s="35" t="s">
        <v>446</v>
      </c>
      <c r="F55" s="36"/>
      <c r="G55" s="37"/>
    </row>
    <row r="56" spans="1:10" x14ac:dyDescent="0.2">
      <c r="A56" s="1"/>
      <c r="B56" s="2"/>
    </row>
    <row r="57" spans="1:10" ht="15" x14ac:dyDescent="0.2">
      <c r="A57" s="12"/>
      <c r="B57" s="14" t="s">
        <v>189</v>
      </c>
      <c r="C57" s="15" t="s">
        <v>6</v>
      </c>
      <c r="D57" s="23" t="s">
        <v>439</v>
      </c>
      <c r="E57" s="42" t="s">
        <v>776</v>
      </c>
      <c r="F57" s="9" t="str">
        <f>UPPER(E57)</f>
        <v>DRA. HJ. YETI KURNIATI</v>
      </c>
    </row>
    <row r="58" spans="1:10" x14ac:dyDescent="0.2">
      <c r="A58" s="90" t="s">
        <v>1</v>
      </c>
      <c r="B58" s="90"/>
      <c r="C58" s="91" t="s">
        <v>441</v>
      </c>
      <c r="D58" s="92" t="s">
        <v>183</v>
      </c>
      <c r="E58" s="89" t="s">
        <v>442</v>
      </c>
      <c r="F58" s="89" t="s">
        <v>450</v>
      </c>
      <c r="G58" s="89"/>
      <c r="H58" s="89" t="s">
        <v>440</v>
      </c>
      <c r="I58" s="89"/>
      <c r="J58" s="93" t="s">
        <v>451</v>
      </c>
    </row>
    <row r="59" spans="1:10" ht="15" customHeight="1" x14ac:dyDescent="0.2">
      <c r="A59" s="74" t="s">
        <v>3</v>
      </c>
      <c r="B59" s="49" t="s">
        <v>2</v>
      </c>
      <c r="C59" s="91"/>
      <c r="D59" s="92"/>
      <c r="E59" s="89"/>
      <c r="F59" s="50" t="s">
        <v>443</v>
      </c>
      <c r="G59" s="50" t="s">
        <v>452</v>
      </c>
      <c r="H59" s="50" t="s">
        <v>767</v>
      </c>
      <c r="I59" s="50" t="s">
        <v>768</v>
      </c>
      <c r="J59" s="93"/>
    </row>
    <row r="60" spans="1:10" ht="16.7" customHeight="1" x14ac:dyDescent="0.2">
      <c r="A60" s="51">
        <v>1</v>
      </c>
      <c r="B60" s="52" t="s">
        <v>212</v>
      </c>
      <c r="C60" s="82" t="s">
        <v>37</v>
      </c>
      <c r="D60" s="83" t="s">
        <v>188</v>
      </c>
      <c r="E60" s="58"/>
      <c r="F60" s="57"/>
      <c r="G60" s="57"/>
      <c r="H60" s="57"/>
      <c r="I60" s="57"/>
      <c r="J60" s="51" t="str">
        <f>IF(AND(F60=""),"",IF(AND(F60&gt;=70),"Tuntas","Tidak Tuntas"))</f>
        <v/>
      </c>
    </row>
    <row r="61" spans="1:10" ht="16.7" customHeight="1" x14ac:dyDescent="0.2">
      <c r="A61" s="51">
        <v>2</v>
      </c>
      <c r="B61" s="52" t="s">
        <v>329</v>
      </c>
      <c r="C61" s="82" t="s">
        <v>38</v>
      </c>
      <c r="D61" s="83">
        <v>1</v>
      </c>
      <c r="E61" s="58"/>
      <c r="F61" s="57"/>
      <c r="G61" s="57"/>
      <c r="H61" s="57"/>
      <c r="I61" s="57"/>
      <c r="J61" s="51" t="str">
        <f>IF(AND(F61=""),"",IF(AND(F61&gt;=70),"Tuntas","Tidak Tuntas"))</f>
        <v/>
      </c>
    </row>
    <row r="62" spans="1:10" ht="16.7" customHeight="1" x14ac:dyDescent="0.2">
      <c r="A62" s="51">
        <v>3</v>
      </c>
      <c r="B62" s="52" t="s">
        <v>659</v>
      </c>
      <c r="C62" s="62" t="s">
        <v>402</v>
      </c>
      <c r="D62" s="63" t="s">
        <v>188</v>
      </c>
      <c r="E62" s="58"/>
      <c r="F62" s="57"/>
      <c r="G62" s="57"/>
      <c r="H62" s="57"/>
      <c r="I62" s="57"/>
      <c r="J62" s="51" t="str">
        <f t="shared" ref="J62:J95" si="1">IF(AND(F62=""),"",IF(AND(F62&gt;=70),"Tuntas","Tidak Tuntas"))</f>
        <v/>
      </c>
    </row>
    <row r="63" spans="1:10" ht="16.7" customHeight="1" x14ac:dyDescent="0.2">
      <c r="A63" s="51">
        <v>4</v>
      </c>
      <c r="B63" s="52" t="s">
        <v>213</v>
      </c>
      <c r="C63" s="82" t="s">
        <v>403</v>
      </c>
      <c r="D63" s="83">
        <v>1</v>
      </c>
      <c r="E63" s="58"/>
      <c r="F63" s="57"/>
      <c r="G63" s="57"/>
      <c r="H63" s="57"/>
      <c r="I63" s="57"/>
      <c r="J63" s="51" t="str">
        <f t="shared" si="1"/>
        <v/>
      </c>
    </row>
    <row r="64" spans="1:10" ht="16.7" customHeight="1" x14ac:dyDescent="0.2">
      <c r="A64" s="51">
        <v>5</v>
      </c>
      <c r="B64" s="52" t="s">
        <v>214</v>
      </c>
      <c r="C64" s="62" t="s">
        <v>404</v>
      </c>
      <c r="D64" s="63" t="s">
        <v>188</v>
      </c>
      <c r="E64" s="58"/>
      <c r="F64" s="57"/>
      <c r="G64" s="57"/>
      <c r="H64" s="57"/>
      <c r="I64" s="57"/>
      <c r="J64" s="51" t="str">
        <f t="shared" si="1"/>
        <v/>
      </c>
    </row>
    <row r="65" spans="1:10" ht="16.7" customHeight="1" x14ac:dyDescent="0.2">
      <c r="A65" s="51">
        <v>6</v>
      </c>
      <c r="B65" s="52" t="s">
        <v>215</v>
      </c>
      <c r="C65" s="82" t="s">
        <v>39</v>
      </c>
      <c r="D65" s="83" t="s">
        <v>188</v>
      </c>
      <c r="E65" s="58"/>
      <c r="F65" s="57"/>
      <c r="G65" s="57"/>
      <c r="H65" s="57"/>
      <c r="I65" s="57"/>
      <c r="J65" s="51" t="str">
        <f t="shared" si="1"/>
        <v/>
      </c>
    </row>
    <row r="66" spans="1:10" ht="16.7" customHeight="1" x14ac:dyDescent="0.2">
      <c r="A66" s="51">
        <v>7</v>
      </c>
      <c r="B66" s="52" t="s">
        <v>722</v>
      </c>
      <c r="C66" s="82" t="s">
        <v>40</v>
      </c>
      <c r="D66" s="83">
        <v>1</v>
      </c>
      <c r="E66" s="58"/>
      <c r="F66" s="57"/>
      <c r="G66" s="57"/>
      <c r="H66" s="57"/>
      <c r="I66" s="57"/>
      <c r="J66" s="51" t="str">
        <f t="shared" si="1"/>
        <v/>
      </c>
    </row>
    <row r="67" spans="1:10" ht="16.7" customHeight="1" x14ac:dyDescent="0.2">
      <c r="A67" s="51">
        <v>8</v>
      </c>
      <c r="B67" s="52" t="s">
        <v>216</v>
      </c>
      <c r="C67" s="62" t="s">
        <v>41</v>
      </c>
      <c r="D67" s="63" t="s">
        <v>188</v>
      </c>
      <c r="E67" s="58"/>
      <c r="F67" s="57"/>
      <c r="G67" s="57"/>
      <c r="H67" s="57"/>
      <c r="I67" s="57"/>
      <c r="J67" s="51" t="str">
        <f t="shared" si="1"/>
        <v/>
      </c>
    </row>
    <row r="68" spans="1:10" ht="16.7" customHeight="1" x14ac:dyDescent="0.2">
      <c r="A68" s="51">
        <v>9</v>
      </c>
      <c r="B68" s="52" t="s">
        <v>217</v>
      </c>
      <c r="C68" s="82" t="s">
        <v>42</v>
      </c>
      <c r="D68" s="83" t="s">
        <v>188</v>
      </c>
      <c r="E68" s="58"/>
      <c r="F68" s="57"/>
      <c r="G68" s="57"/>
      <c r="H68" s="57"/>
      <c r="I68" s="57"/>
      <c r="J68" s="51" t="str">
        <f t="shared" si="1"/>
        <v/>
      </c>
    </row>
    <row r="69" spans="1:10" ht="16.7" customHeight="1" x14ac:dyDescent="0.2">
      <c r="A69" s="51">
        <v>10</v>
      </c>
      <c r="B69" s="52" t="s">
        <v>218</v>
      </c>
      <c r="C69" s="85" t="s">
        <v>43</v>
      </c>
      <c r="D69" s="83">
        <v>1</v>
      </c>
      <c r="E69" s="58"/>
      <c r="F69" s="57"/>
      <c r="G69" s="57"/>
      <c r="H69" s="57"/>
      <c r="I69" s="57"/>
      <c r="J69" s="51" t="str">
        <f t="shared" si="1"/>
        <v/>
      </c>
    </row>
    <row r="70" spans="1:10" ht="16.7" customHeight="1" x14ac:dyDescent="0.2">
      <c r="A70" s="51">
        <v>11</v>
      </c>
      <c r="B70" s="52" t="s">
        <v>219</v>
      </c>
      <c r="C70" s="82" t="s">
        <v>44</v>
      </c>
      <c r="D70" s="83" t="s">
        <v>188</v>
      </c>
      <c r="E70" s="58"/>
      <c r="F70" s="57"/>
      <c r="G70" s="57"/>
      <c r="H70" s="57"/>
      <c r="I70" s="57"/>
      <c r="J70" s="51" t="str">
        <f t="shared" si="1"/>
        <v/>
      </c>
    </row>
    <row r="71" spans="1:10" ht="16.7" customHeight="1" x14ac:dyDescent="0.2">
      <c r="A71" s="51">
        <v>12</v>
      </c>
      <c r="B71" s="52" t="s">
        <v>220</v>
      </c>
      <c r="C71" s="82" t="s">
        <v>405</v>
      </c>
      <c r="D71" s="83" t="s">
        <v>188</v>
      </c>
      <c r="E71" s="58"/>
      <c r="F71" s="57"/>
      <c r="G71" s="57"/>
      <c r="H71" s="57"/>
      <c r="I71" s="57"/>
      <c r="J71" s="51" t="str">
        <f t="shared" si="1"/>
        <v/>
      </c>
    </row>
    <row r="72" spans="1:10" ht="16.7" customHeight="1" x14ac:dyDescent="0.2">
      <c r="A72" s="51">
        <v>13</v>
      </c>
      <c r="B72" s="52" t="s">
        <v>221</v>
      </c>
      <c r="C72" s="82" t="s">
        <v>429</v>
      </c>
      <c r="D72" s="83">
        <v>1</v>
      </c>
      <c r="E72" s="58"/>
      <c r="F72" s="57"/>
      <c r="G72" s="57"/>
      <c r="H72" s="57"/>
      <c r="I72" s="57"/>
      <c r="J72" s="51" t="str">
        <f t="shared" si="1"/>
        <v/>
      </c>
    </row>
    <row r="73" spans="1:10" ht="16.7" customHeight="1" x14ac:dyDescent="0.2">
      <c r="A73" s="51">
        <v>14</v>
      </c>
      <c r="B73" s="52" t="s">
        <v>222</v>
      </c>
      <c r="C73" s="82" t="s">
        <v>45</v>
      </c>
      <c r="D73" s="83" t="s">
        <v>188</v>
      </c>
      <c r="E73" s="58"/>
      <c r="F73" s="57"/>
      <c r="G73" s="57"/>
      <c r="H73" s="57"/>
      <c r="I73" s="57"/>
      <c r="J73" s="51" t="str">
        <f t="shared" si="1"/>
        <v/>
      </c>
    </row>
    <row r="74" spans="1:10" ht="16.7" customHeight="1" x14ac:dyDescent="0.2">
      <c r="A74" s="51">
        <v>15</v>
      </c>
      <c r="B74" s="52" t="s">
        <v>223</v>
      </c>
      <c r="C74" s="82" t="s">
        <v>46</v>
      </c>
      <c r="D74" s="83" t="s">
        <v>188</v>
      </c>
      <c r="E74" s="58"/>
      <c r="F74" s="57"/>
      <c r="G74" s="57"/>
      <c r="H74" s="57"/>
      <c r="I74" s="57"/>
      <c r="J74" s="51" t="str">
        <f t="shared" si="1"/>
        <v/>
      </c>
    </row>
    <row r="75" spans="1:10" ht="16.7" customHeight="1" x14ac:dyDescent="0.2">
      <c r="A75" s="51">
        <v>16</v>
      </c>
      <c r="B75" s="52" t="s">
        <v>250</v>
      </c>
      <c r="C75" s="82" t="s">
        <v>407</v>
      </c>
      <c r="D75" s="83">
        <v>1</v>
      </c>
      <c r="E75" s="58"/>
      <c r="F75" s="57"/>
      <c r="G75" s="57"/>
      <c r="H75" s="57"/>
      <c r="I75" s="57"/>
      <c r="J75" s="51" t="str">
        <f t="shared" si="1"/>
        <v/>
      </c>
    </row>
    <row r="76" spans="1:10" ht="16.7" customHeight="1" x14ac:dyDescent="0.2">
      <c r="A76" s="51">
        <v>17</v>
      </c>
      <c r="B76" s="52" t="s">
        <v>737</v>
      </c>
      <c r="C76" s="82" t="s">
        <v>406</v>
      </c>
      <c r="D76" s="83">
        <v>1</v>
      </c>
      <c r="E76" s="58"/>
      <c r="F76" s="57"/>
      <c r="G76" s="57"/>
      <c r="H76" s="57"/>
      <c r="I76" s="57"/>
      <c r="J76" s="51" t="str">
        <f t="shared" si="1"/>
        <v/>
      </c>
    </row>
    <row r="77" spans="1:10" ht="16.7" customHeight="1" x14ac:dyDescent="0.2">
      <c r="A77" s="51">
        <v>18</v>
      </c>
      <c r="B77" s="52" t="s">
        <v>790</v>
      </c>
      <c r="C77" s="85" t="s">
        <v>47</v>
      </c>
      <c r="D77" s="86">
        <v>1</v>
      </c>
      <c r="E77" s="58"/>
      <c r="F77" s="57"/>
      <c r="G77" s="57"/>
      <c r="H77" s="57"/>
      <c r="I77" s="57"/>
      <c r="J77" s="51" t="str">
        <f t="shared" si="1"/>
        <v/>
      </c>
    </row>
    <row r="78" spans="1:10" ht="16.7" customHeight="1" x14ac:dyDescent="0.2">
      <c r="A78" s="51">
        <v>19</v>
      </c>
      <c r="B78" s="52" t="s">
        <v>224</v>
      </c>
      <c r="C78" s="82" t="s">
        <v>48</v>
      </c>
      <c r="D78" s="83">
        <v>1</v>
      </c>
      <c r="E78" s="58"/>
      <c r="F78" s="57"/>
      <c r="G78" s="57"/>
      <c r="H78" s="57"/>
      <c r="I78" s="57"/>
      <c r="J78" s="51" t="str">
        <f t="shared" si="1"/>
        <v/>
      </c>
    </row>
    <row r="79" spans="1:10" ht="16.7" customHeight="1" x14ac:dyDescent="0.2">
      <c r="A79" s="51">
        <v>20</v>
      </c>
      <c r="B79" s="52" t="s">
        <v>225</v>
      </c>
      <c r="C79" s="85" t="s">
        <v>408</v>
      </c>
      <c r="D79" s="86" t="s">
        <v>188</v>
      </c>
      <c r="E79" s="58"/>
      <c r="F79" s="57"/>
      <c r="G79" s="57"/>
      <c r="H79" s="57"/>
      <c r="I79" s="57"/>
      <c r="J79" s="51" t="str">
        <f t="shared" si="1"/>
        <v/>
      </c>
    </row>
    <row r="80" spans="1:10" ht="16.7" customHeight="1" x14ac:dyDescent="0.2">
      <c r="A80" s="51">
        <v>21</v>
      </c>
      <c r="B80" s="52" t="s">
        <v>226</v>
      </c>
      <c r="C80" s="62" t="s">
        <v>62</v>
      </c>
      <c r="D80" s="63" t="s">
        <v>188</v>
      </c>
      <c r="E80" s="58"/>
      <c r="F80" s="57"/>
      <c r="G80" s="57"/>
      <c r="H80" s="57"/>
      <c r="I80" s="57"/>
      <c r="J80" s="51" t="str">
        <f t="shared" si="1"/>
        <v/>
      </c>
    </row>
    <row r="81" spans="1:10" ht="16.7" customHeight="1" x14ac:dyDescent="0.2">
      <c r="A81" s="51">
        <v>22</v>
      </c>
      <c r="B81" s="52" t="s">
        <v>227</v>
      </c>
      <c r="C81" s="82" t="s">
        <v>409</v>
      </c>
      <c r="D81" s="83">
        <v>1</v>
      </c>
      <c r="E81" s="58"/>
      <c r="F81" s="57"/>
      <c r="G81" s="57"/>
      <c r="H81" s="57"/>
      <c r="I81" s="57"/>
      <c r="J81" s="51" t="str">
        <f t="shared" si="1"/>
        <v/>
      </c>
    </row>
    <row r="82" spans="1:10" ht="16.7" customHeight="1" x14ac:dyDescent="0.2">
      <c r="A82" s="51">
        <v>23</v>
      </c>
      <c r="B82" s="52" t="s">
        <v>228</v>
      </c>
      <c r="C82" s="85" t="s">
        <v>49</v>
      </c>
      <c r="D82" s="86">
        <v>1</v>
      </c>
      <c r="E82" s="58"/>
      <c r="F82" s="57"/>
      <c r="G82" s="57"/>
      <c r="H82" s="57"/>
      <c r="I82" s="57"/>
      <c r="J82" s="51" t="str">
        <f t="shared" si="1"/>
        <v/>
      </c>
    </row>
    <row r="83" spans="1:10" ht="16.7" customHeight="1" x14ac:dyDescent="0.2">
      <c r="A83" s="51">
        <v>24</v>
      </c>
      <c r="B83" s="52" t="s">
        <v>791</v>
      </c>
      <c r="C83" s="85" t="s">
        <v>50</v>
      </c>
      <c r="D83" s="86">
        <v>1</v>
      </c>
      <c r="E83" s="58"/>
      <c r="F83" s="57"/>
      <c r="G83" s="57"/>
      <c r="H83" s="57"/>
      <c r="I83" s="57"/>
      <c r="J83" s="51" t="str">
        <f t="shared" si="1"/>
        <v/>
      </c>
    </row>
    <row r="84" spans="1:10" ht="16.7" customHeight="1" x14ac:dyDescent="0.2">
      <c r="A84" s="51">
        <v>25</v>
      </c>
      <c r="B84" s="52" t="s">
        <v>229</v>
      </c>
      <c r="C84" s="82" t="s">
        <v>51</v>
      </c>
      <c r="D84" s="83" t="s">
        <v>188</v>
      </c>
      <c r="E84" s="58"/>
      <c r="F84" s="57"/>
      <c r="G84" s="57"/>
      <c r="H84" s="57"/>
      <c r="I84" s="57"/>
      <c r="J84" s="51" t="str">
        <f t="shared" si="1"/>
        <v/>
      </c>
    </row>
    <row r="85" spans="1:10" ht="16.7" customHeight="1" x14ac:dyDescent="0.2">
      <c r="A85" s="51">
        <v>26</v>
      </c>
      <c r="B85" s="52" t="s">
        <v>230</v>
      </c>
      <c r="C85" s="82" t="s">
        <v>52</v>
      </c>
      <c r="D85" s="83" t="s">
        <v>188</v>
      </c>
      <c r="E85" s="58"/>
      <c r="F85" s="57"/>
      <c r="G85" s="57"/>
      <c r="H85" s="57"/>
      <c r="I85" s="57"/>
      <c r="J85" s="51" t="str">
        <f t="shared" si="1"/>
        <v/>
      </c>
    </row>
    <row r="86" spans="1:10" ht="16.7" customHeight="1" x14ac:dyDescent="0.2">
      <c r="A86" s="51">
        <v>27</v>
      </c>
      <c r="B86" s="52" t="s">
        <v>231</v>
      </c>
      <c r="C86" s="82" t="s">
        <v>53</v>
      </c>
      <c r="D86" s="83" t="s">
        <v>188</v>
      </c>
      <c r="E86" s="58"/>
      <c r="F86" s="57"/>
      <c r="G86" s="57"/>
      <c r="H86" s="57"/>
      <c r="I86" s="57"/>
      <c r="J86" s="51" t="str">
        <f t="shared" si="1"/>
        <v/>
      </c>
    </row>
    <row r="87" spans="1:10" ht="16.7" customHeight="1" x14ac:dyDescent="0.2">
      <c r="A87" s="51">
        <v>28</v>
      </c>
      <c r="B87" s="52" t="s">
        <v>643</v>
      </c>
      <c r="C87" s="82" t="s">
        <v>54</v>
      </c>
      <c r="D87" s="83" t="s">
        <v>188</v>
      </c>
      <c r="E87" s="58"/>
      <c r="F87" s="57"/>
      <c r="G87" s="57"/>
      <c r="H87" s="57"/>
      <c r="I87" s="57"/>
      <c r="J87" s="51" t="str">
        <f t="shared" si="1"/>
        <v/>
      </c>
    </row>
    <row r="88" spans="1:10" ht="16.7" customHeight="1" x14ac:dyDescent="0.2">
      <c r="A88" s="51">
        <v>29</v>
      </c>
      <c r="B88" s="52" t="s">
        <v>232</v>
      </c>
      <c r="C88" s="82" t="s">
        <v>55</v>
      </c>
      <c r="D88" s="83" t="s">
        <v>188</v>
      </c>
      <c r="E88" s="58"/>
      <c r="F88" s="57"/>
      <c r="G88" s="57"/>
      <c r="H88" s="57"/>
      <c r="I88" s="57"/>
      <c r="J88" s="51" t="str">
        <f t="shared" si="1"/>
        <v/>
      </c>
    </row>
    <row r="89" spans="1:10" ht="16.7" customHeight="1" x14ac:dyDescent="0.2">
      <c r="A89" s="51">
        <v>30</v>
      </c>
      <c r="B89" s="52" t="s">
        <v>233</v>
      </c>
      <c r="C89" s="82" t="s">
        <v>410</v>
      </c>
      <c r="D89" s="83" t="s">
        <v>188</v>
      </c>
      <c r="E89" s="58"/>
      <c r="F89" s="57"/>
      <c r="G89" s="57"/>
      <c r="H89" s="57"/>
      <c r="I89" s="57"/>
      <c r="J89" s="51" t="str">
        <f t="shared" si="1"/>
        <v/>
      </c>
    </row>
    <row r="90" spans="1:10" ht="16.7" customHeight="1" x14ac:dyDescent="0.2">
      <c r="A90" s="51">
        <v>31</v>
      </c>
      <c r="B90" s="52" t="s">
        <v>506</v>
      </c>
      <c r="C90" s="85" t="s">
        <v>56</v>
      </c>
      <c r="D90" s="86" t="s">
        <v>188</v>
      </c>
      <c r="E90" s="58"/>
      <c r="F90" s="57"/>
      <c r="G90" s="57"/>
      <c r="H90" s="57"/>
      <c r="I90" s="57"/>
      <c r="J90" s="51" t="str">
        <f t="shared" si="1"/>
        <v/>
      </c>
    </row>
    <row r="91" spans="1:10" ht="16.7" customHeight="1" x14ac:dyDescent="0.2">
      <c r="A91" s="51">
        <v>32</v>
      </c>
      <c r="B91" s="52" t="s">
        <v>234</v>
      </c>
      <c r="C91" s="82" t="s">
        <v>57</v>
      </c>
      <c r="D91" s="83" t="s">
        <v>188</v>
      </c>
      <c r="E91" s="58"/>
      <c r="F91" s="57"/>
      <c r="G91" s="57"/>
      <c r="H91" s="57"/>
      <c r="I91" s="57"/>
      <c r="J91" s="51" t="str">
        <f t="shared" si="1"/>
        <v/>
      </c>
    </row>
    <row r="92" spans="1:10" ht="16.7" customHeight="1" x14ac:dyDescent="0.2">
      <c r="A92" s="51">
        <v>33</v>
      </c>
      <c r="B92" s="52" t="s">
        <v>235</v>
      </c>
      <c r="C92" s="82" t="s">
        <v>58</v>
      </c>
      <c r="D92" s="83">
        <v>1</v>
      </c>
      <c r="E92" s="58"/>
      <c r="F92" s="57"/>
      <c r="G92" s="57"/>
      <c r="H92" s="57"/>
      <c r="I92" s="57"/>
      <c r="J92" s="51" t="str">
        <f t="shared" si="1"/>
        <v/>
      </c>
    </row>
    <row r="93" spans="1:10" ht="16.7" customHeight="1" x14ac:dyDescent="0.2">
      <c r="A93" s="51">
        <v>34</v>
      </c>
      <c r="B93" s="52" t="s">
        <v>236</v>
      </c>
      <c r="C93" s="82" t="s">
        <v>59</v>
      </c>
      <c r="D93" s="83" t="s">
        <v>188</v>
      </c>
      <c r="E93" s="58"/>
      <c r="F93" s="57"/>
      <c r="G93" s="57"/>
      <c r="H93" s="57"/>
      <c r="I93" s="57"/>
      <c r="J93" s="51" t="str">
        <f t="shared" si="1"/>
        <v/>
      </c>
    </row>
    <row r="94" spans="1:10" ht="16.7" customHeight="1" x14ac:dyDescent="0.2">
      <c r="A94" s="51">
        <v>35</v>
      </c>
      <c r="B94" s="52" t="s">
        <v>237</v>
      </c>
      <c r="C94" s="82" t="s">
        <v>60</v>
      </c>
      <c r="D94" s="83" t="s">
        <v>188</v>
      </c>
      <c r="E94" s="58"/>
      <c r="F94" s="57"/>
      <c r="G94" s="57"/>
      <c r="H94" s="57"/>
      <c r="I94" s="57"/>
      <c r="J94" s="51" t="str">
        <f t="shared" si="1"/>
        <v/>
      </c>
    </row>
    <row r="95" spans="1:10" ht="16.7" customHeight="1" x14ac:dyDescent="0.2">
      <c r="A95" s="51">
        <v>36</v>
      </c>
      <c r="B95" s="52" t="s">
        <v>238</v>
      </c>
      <c r="C95" s="82" t="s">
        <v>61</v>
      </c>
      <c r="D95" s="83" t="s">
        <v>188</v>
      </c>
      <c r="E95" s="58"/>
      <c r="F95" s="57"/>
      <c r="G95" s="57"/>
      <c r="H95" s="57"/>
      <c r="I95" s="57"/>
      <c r="J95" s="51" t="str">
        <f t="shared" si="1"/>
        <v/>
      </c>
    </row>
    <row r="96" spans="1:10" ht="16.7" customHeight="1" x14ac:dyDescent="0.2">
      <c r="A96" s="88" t="s">
        <v>444</v>
      </c>
      <c r="B96" s="88"/>
      <c r="C96" s="88"/>
      <c r="D96" s="88"/>
      <c r="E96" s="68"/>
      <c r="F96" s="57" t="str">
        <f>IFERROR(AVERAGE(F60:F95),"")</f>
        <v/>
      </c>
      <c r="G96" s="57" t="str">
        <f>IFERROR(AVERAGE(G60:G95),"")</f>
        <v/>
      </c>
      <c r="H96" s="69"/>
      <c r="I96" s="69"/>
      <c r="J96" s="70">
        <f>COUNTIF(J60:J95,"tuntas")</f>
        <v>0</v>
      </c>
    </row>
    <row r="97" spans="1:10" ht="15" customHeight="1" x14ac:dyDescent="0.2">
      <c r="A97" s="38" t="s">
        <v>448</v>
      </c>
      <c r="B97" s="32"/>
      <c r="C97" s="21"/>
      <c r="D97" s="27"/>
      <c r="E97" s="7"/>
      <c r="F97" s="4"/>
      <c r="G97" s="4"/>
      <c r="H97" s="4"/>
      <c r="I97" s="4"/>
    </row>
    <row r="98" spans="1:10" x14ac:dyDescent="0.2">
      <c r="A98" s="38" t="s">
        <v>449</v>
      </c>
      <c r="B98" s="33"/>
      <c r="C98" s="19" t="s">
        <v>185</v>
      </c>
      <c r="D98" s="25">
        <f>SUM(D60:D95)</f>
        <v>13</v>
      </c>
      <c r="H98" s="9" t="s">
        <v>787</v>
      </c>
    </row>
    <row r="99" spans="1:10" x14ac:dyDescent="0.2">
      <c r="A99" s="39"/>
      <c r="B99" s="33"/>
      <c r="C99" s="19" t="s">
        <v>186</v>
      </c>
      <c r="D99" s="25">
        <f>COUNTIF(D60:D95,"p")</f>
        <v>23</v>
      </c>
      <c r="H99" s="9" t="s">
        <v>445</v>
      </c>
    </row>
    <row r="100" spans="1:10" x14ac:dyDescent="0.2">
      <c r="A100" s="39"/>
      <c r="B100" s="33"/>
      <c r="C100" s="14" t="s">
        <v>187</v>
      </c>
      <c r="D100" s="26">
        <f>SUM(D98:D99)</f>
        <v>36</v>
      </c>
      <c r="H100" s="18"/>
      <c r="I100" s="18"/>
    </row>
    <row r="101" spans="1:10" x14ac:dyDescent="0.2">
      <c r="A101" s="40"/>
      <c r="B101" s="33"/>
      <c r="H101" s="18"/>
      <c r="I101" s="18"/>
    </row>
    <row r="102" spans="1:10" x14ac:dyDescent="0.2">
      <c r="A102" s="40"/>
      <c r="B102" s="34"/>
      <c r="H102" s="31"/>
      <c r="I102" s="41"/>
    </row>
    <row r="105" spans="1:10" ht="15" x14ac:dyDescent="0.2">
      <c r="A105" s="1" t="s">
        <v>4</v>
      </c>
      <c r="B105" s="17"/>
    </row>
    <row r="106" spans="1:10" ht="15" x14ac:dyDescent="0.2">
      <c r="A106" s="3" t="s">
        <v>0</v>
      </c>
      <c r="B106" s="17"/>
    </row>
    <row r="107" spans="1:10" x14ac:dyDescent="0.2">
      <c r="A107" s="1" t="s">
        <v>434</v>
      </c>
      <c r="B107" s="2"/>
      <c r="E107" s="35" t="s">
        <v>446</v>
      </c>
      <c r="F107" s="36"/>
      <c r="G107" s="37"/>
    </row>
    <row r="108" spans="1:10" x14ac:dyDescent="0.2">
      <c r="A108" s="1"/>
      <c r="B108" s="2"/>
    </row>
    <row r="109" spans="1:10" ht="15" x14ac:dyDescent="0.2">
      <c r="A109" s="12"/>
      <c r="B109" s="14" t="s">
        <v>189</v>
      </c>
      <c r="C109" s="15" t="s">
        <v>7</v>
      </c>
      <c r="D109" s="23" t="s">
        <v>439</v>
      </c>
      <c r="E109" s="42" t="s">
        <v>777</v>
      </c>
      <c r="F109" s="9" t="str">
        <f>UPPER(E109)</f>
        <v>HILMAN FAUZI, S.PD.</v>
      </c>
    </row>
    <row r="110" spans="1:10" x14ac:dyDescent="0.2">
      <c r="A110" s="90" t="s">
        <v>1</v>
      </c>
      <c r="B110" s="90"/>
      <c r="C110" s="91" t="s">
        <v>441</v>
      </c>
      <c r="D110" s="92" t="s">
        <v>183</v>
      </c>
      <c r="E110" s="89" t="s">
        <v>442</v>
      </c>
      <c r="F110" s="89" t="s">
        <v>450</v>
      </c>
      <c r="G110" s="89"/>
      <c r="H110" s="89" t="s">
        <v>440</v>
      </c>
      <c r="I110" s="89"/>
      <c r="J110" s="93" t="s">
        <v>451</v>
      </c>
    </row>
    <row r="111" spans="1:10" ht="15" customHeight="1" x14ac:dyDescent="0.2">
      <c r="A111" s="74" t="s">
        <v>3</v>
      </c>
      <c r="B111" s="49" t="s">
        <v>2</v>
      </c>
      <c r="C111" s="91"/>
      <c r="D111" s="92"/>
      <c r="E111" s="89"/>
      <c r="F111" s="50" t="s">
        <v>443</v>
      </c>
      <c r="G111" s="50" t="s">
        <v>452</v>
      </c>
      <c r="H111" s="50" t="s">
        <v>767</v>
      </c>
      <c r="I111" s="50" t="s">
        <v>768</v>
      </c>
      <c r="J111" s="93"/>
    </row>
    <row r="112" spans="1:10" ht="16.7" customHeight="1" x14ac:dyDescent="0.2">
      <c r="A112" s="51">
        <v>1</v>
      </c>
      <c r="B112" s="52" t="s">
        <v>239</v>
      </c>
      <c r="C112" s="82" t="s">
        <v>411</v>
      </c>
      <c r="D112" s="83" t="s">
        <v>188</v>
      </c>
      <c r="E112" s="58"/>
      <c r="F112" s="57"/>
      <c r="G112" s="57"/>
      <c r="H112" s="57"/>
      <c r="I112" s="57"/>
      <c r="J112" s="51" t="str">
        <f>IF(AND(F112=""),"",IF(AND(F112&gt;=70),"Tuntas","Tidak Tuntas"))</f>
        <v/>
      </c>
    </row>
    <row r="113" spans="1:10" ht="16.7" customHeight="1" x14ac:dyDescent="0.2">
      <c r="A113" s="51">
        <v>2</v>
      </c>
      <c r="B113" s="52" t="s">
        <v>590</v>
      </c>
      <c r="C113" s="82" t="s">
        <v>64</v>
      </c>
      <c r="D113" s="83" t="s">
        <v>188</v>
      </c>
      <c r="E113" s="58"/>
      <c r="F113" s="57"/>
      <c r="G113" s="57"/>
      <c r="H113" s="57"/>
      <c r="I113" s="57"/>
      <c r="J113" s="51" t="str">
        <f>IF(AND(F113=""),"",IF(AND(F113&gt;=70),"Tuntas","Tidak Tuntas"))</f>
        <v/>
      </c>
    </row>
    <row r="114" spans="1:10" ht="16.7" customHeight="1" x14ac:dyDescent="0.2">
      <c r="A114" s="51">
        <v>3</v>
      </c>
      <c r="B114" s="52" t="s">
        <v>462</v>
      </c>
      <c r="C114" s="82" t="s">
        <v>65</v>
      </c>
      <c r="D114" s="83" t="s">
        <v>188</v>
      </c>
      <c r="E114" s="58"/>
      <c r="F114" s="57"/>
      <c r="G114" s="57"/>
      <c r="H114" s="57"/>
      <c r="I114" s="57"/>
      <c r="J114" s="51" t="str">
        <f t="shared" ref="J114:J147" si="2">IF(AND(F114=""),"",IF(AND(F114&gt;=70),"Tuntas","Tidak Tuntas"))</f>
        <v/>
      </c>
    </row>
    <row r="115" spans="1:10" ht="16.7" customHeight="1" x14ac:dyDescent="0.2">
      <c r="A115" s="51">
        <v>4</v>
      </c>
      <c r="B115" s="52" t="s">
        <v>240</v>
      </c>
      <c r="C115" s="82" t="s">
        <v>381</v>
      </c>
      <c r="D115" s="83" t="s">
        <v>188</v>
      </c>
      <c r="E115" s="58"/>
      <c r="F115" s="57"/>
      <c r="G115" s="57"/>
      <c r="H115" s="57"/>
      <c r="I115" s="57"/>
      <c r="J115" s="51" t="str">
        <f t="shared" si="2"/>
        <v/>
      </c>
    </row>
    <row r="116" spans="1:10" ht="16.7" customHeight="1" x14ac:dyDescent="0.2">
      <c r="A116" s="51">
        <v>5</v>
      </c>
      <c r="B116" s="52" t="s">
        <v>241</v>
      </c>
      <c r="C116" s="82" t="s">
        <v>66</v>
      </c>
      <c r="D116" s="83">
        <v>1</v>
      </c>
      <c r="E116" s="58"/>
      <c r="F116" s="57"/>
      <c r="G116" s="57"/>
      <c r="H116" s="57"/>
      <c r="I116" s="57"/>
      <c r="J116" s="51" t="str">
        <f t="shared" si="2"/>
        <v/>
      </c>
    </row>
    <row r="117" spans="1:10" ht="16.7" customHeight="1" x14ac:dyDescent="0.2">
      <c r="A117" s="51">
        <v>6</v>
      </c>
      <c r="B117" s="52" t="s">
        <v>603</v>
      </c>
      <c r="C117" s="82" t="s">
        <v>68</v>
      </c>
      <c r="D117" s="83" t="s">
        <v>188</v>
      </c>
      <c r="E117" s="58"/>
      <c r="F117" s="57"/>
      <c r="G117" s="57"/>
      <c r="H117" s="57"/>
      <c r="I117" s="57"/>
      <c r="J117" s="51" t="str">
        <f t="shared" si="2"/>
        <v/>
      </c>
    </row>
    <row r="118" spans="1:10" ht="16.7" customHeight="1" x14ac:dyDescent="0.2">
      <c r="A118" s="51">
        <v>7</v>
      </c>
      <c r="B118" s="52" t="s">
        <v>242</v>
      </c>
      <c r="C118" s="65" t="s">
        <v>69</v>
      </c>
      <c r="D118" s="66">
        <v>1</v>
      </c>
      <c r="E118" s="58"/>
      <c r="F118" s="57"/>
      <c r="G118" s="57"/>
      <c r="H118" s="57"/>
      <c r="I118" s="57"/>
      <c r="J118" s="51" t="str">
        <f t="shared" si="2"/>
        <v/>
      </c>
    </row>
    <row r="119" spans="1:10" ht="16.7" customHeight="1" x14ac:dyDescent="0.2">
      <c r="A119" s="51">
        <v>8</v>
      </c>
      <c r="B119" s="52" t="s">
        <v>792</v>
      </c>
      <c r="C119" s="82" t="s">
        <v>70</v>
      </c>
      <c r="D119" s="83">
        <v>1</v>
      </c>
      <c r="E119" s="58"/>
      <c r="F119" s="57"/>
      <c r="G119" s="57"/>
      <c r="H119" s="57"/>
      <c r="I119" s="57"/>
      <c r="J119" s="51" t="str">
        <f t="shared" si="2"/>
        <v/>
      </c>
    </row>
    <row r="120" spans="1:10" ht="16.7" customHeight="1" x14ac:dyDescent="0.2">
      <c r="A120" s="51">
        <v>9</v>
      </c>
      <c r="B120" s="52" t="s">
        <v>243</v>
      </c>
      <c r="C120" s="82" t="s">
        <v>412</v>
      </c>
      <c r="D120" s="83">
        <v>1</v>
      </c>
      <c r="E120" s="58"/>
      <c r="F120" s="57"/>
      <c r="G120" s="57"/>
      <c r="H120" s="57"/>
      <c r="I120" s="57"/>
      <c r="J120" s="51" t="str">
        <f t="shared" si="2"/>
        <v/>
      </c>
    </row>
    <row r="121" spans="1:10" ht="16.7" customHeight="1" x14ac:dyDescent="0.2">
      <c r="A121" s="51">
        <v>10</v>
      </c>
      <c r="B121" s="52" t="s">
        <v>244</v>
      </c>
      <c r="C121" s="82" t="s">
        <v>71</v>
      </c>
      <c r="D121" s="83" t="s">
        <v>188</v>
      </c>
      <c r="E121" s="58"/>
      <c r="F121" s="57"/>
      <c r="G121" s="57"/>
      <c r="H121" s="57"/>
      <c r="I121" s="57"/>
      <c r="J121" s="51" t="str">
        <f t="shared" si="2"/>
        <v/>
      </c>
    </row>
    <row r="122" spans="1:10" ht="16.7" customHeight="1" x14ac:dyDescent="0.2">
      <c r="A122" s="51">
        <v>11</v>
      </c>
      <c r="B122" s="52" t="s">
        <v>245</v>
      </c>
      <c r="C122" s="82" t="s">
        <v>413</v>
      </c>
      <c r="D122" s="83" t="s">
        <v>188</v>
      </c>
      <c r="E122" s="58"/>
      <c r="F122" s="57"/>
      <c r="G122" s="57"/>
      <c r="H122" s="57"/>
      <c r="I122" s="57"/>
      <c r="J122" s="51" t="str">
        <f t="shared" si="2"/>
        <v/>
      </c>
    </row>
    <row r="123" spans="1:10" ht="16.7" customHeight="1" x14ac:dyDescent="0.2">
      <c r="A123" s="51">
        <v>12</v>
      </c>
      <c r="B123" s="52" t="s">
        <v>246</v>
      </c>
      <c r="C123" s="65" t="s">
        <v>72</v>
      </c>
      <c r="D123" s="66" t="s">
        <v>188</v>
      </c>
      <c r="E123" s="58"/>
      <c r="F123" s="57"/>
      <c r="G123" s="57"/>
      <c r="H123" s="57"/>
      <c r="I123" s="57"/>
      <c r="J123" s="51" t="str">
        <f t="shared" si="2"/>
        <v/>
      </c>
    </row>
    <row r="124" spans="1:10" ht="16.7" customHeight="1" x14ac:dyDescent="0.2">
      <c r="A124" s="51">
        <v>13</v>
      </c>
      <c r="B124" s="52" t="s">
        <v>247</v>
      </c>
      <c r="C124" s="82" t="s">
        <v>73</v>
      </c>
      <c r="D124" s="83" t="s">
        <v>188</v>
      </c>
      <c r="E124" s="58"/>
      <c r="F124" s="57"/>
      <c r="G124" s="57"/>
      <c r="H124" s="57"/>
      <c r="I124" s="57"/>
      <c r="J124" s="51" t="str">
        <f t="shared" si="2"/>
        <v/>
      </c>
    </row>
    <row r="125" spans="1:10" ht="16.7" customHeight="1" x14ac:dyDescent="0.2">
      <c r="A125" s="51">
        <v>14</v>
      </c>
      <c r="B125" s="52" t="s">
        <v>248</v>
      </c>
      <c r="C125" s="82" t="s">
        <v>74</v>
      </c>
      <c r="D125" s="83" t="s">
        <v>188</v>
      </c>
      <c r="E125" s="58"/>
      <c r="F125" s="57"/>
      <c r="G125" s="57"/>
      <c r="H125" s="57"/>
      <c r="I125" s="57"/>
      <c r="J125" s="51" t="str">
        <f t="shared" si="2"/>
        <v/>
      </c>
    </row>
    <row r="126" spans="1:10" ht="16.7" customHeight="1" x14ac:dyDescent="0.2">
      <c r="A126" s="51">
        <v>15</v>
      </c>
      <c r="B126" s="52" t="s">
        <v>249</v>
      </c>
      <c r="C126" s="82" t="s">
        <v>75</v>
      </c>
      <c r="D126" s="83" t="s">
        <v>188</v>
      </c>
      <c r="E126" s="58"/>
      <c r="F126" s="57"/>
      <c r="G126" s="57"/>
      <c r="H126" s="57"/>
      <c r="I126" s="57"/>
      <c r="J126" s="51" t="str">
        <f t="shared" si="2"/>
        <v/>
      </c>
    </row>
    <row r="127" spans="1:10" ht="16.7" customHeight="1" x14ac:dyDescent="0.2">
      <c r="A127" s="51">
        <v>16</v>
      </c>
      <c r="B127" s="52" t="s">
        <v>250</v>
      </c>
      <c r="C127" s="82" t="s">
        <v>76</v>
      </c>
      <c r="D127" s="83" t="s">
        <v>188</v>
      </c>
      <c r="E127" s="58"/>
      <c r="F127" s="57"/>
      <c r="G127" s="57"/>
      <c r="H127" s="57"/>
      <c r="I127" s="57"/>
      <c r="J127" s="51" t="str">
        <f t="shared" si="2"/>
        <v/>
      </c>
    </row>
    <row r="128" spans="1:10" ht="16.7" customHeight="1" x14ac:dyDescent="0.2">
      <c r="A128" s="51">
        <v>17</v>
      </c>
      <c r="B128" s="52" t="s">
        <v>251</v>
      </c>
      <c r="C128" s="82" t="s">
        <v>89</v>
      </c>
      <c r="D128" s="83">
        <v>1</v>
      </c>
      <c r="E128" s="58"/>
      <c r="F128" s="57"/>
      <c r="G128" s="57"/>
      <c r="H128" s="57"/>
      <c r="I128" s="57"/>
      <c r="J128" s="51" t="str">
        <f t="shared" si="2"/>
        <v/>
      </c>
    </row>
    <row r="129" spans="1:10" ht="16.7" customHeight="1" x14ac:dyDescent="0.2">
      <c r="A129" s="51">
        <v>18</v>
      </c>
      <c r="B129" s="52" t="s">
        <v>252</v>
      </c>
      <c r="C129" s="82" t="s">
        <v>79</v>
      </c>
      <c r="D129" s="83" t="s">
        <v>188</v>
      </c>
      <c r="E129" s="58"/>
      <c r="F129" s="57"/>
      <c r="G129" s="57"/>
      <c r="H129" s="57"/>
      <c r="I129" s="57"/>
      <c r="J129" s="51" t="str">
        <f t="shared" si="2"/>
        <v/>
      </c>
    </row>
    <row r="130" spans="1:10" ht="16.7" customHeight="1" x14ac:dyDescent="0.2">
      <c r="A130" s="51">
        <v>19</v>
      </c>
      <c r="B130" s="52" t="s">
        <v>253</v>
      </c>
      <c r="C130" s="82" t="s">
        <v>77</v>
      </c>
      <c r="D130" s="83">
        <v>1</v>
      </c>
      <c r="E130" s="58"/>
      <c r="F130" s="57"/>
      <c r="G130" s="57"/>
      <c r="H130" s="57"/>
      <c r="I130" s="57"/>
      <c r="J130" s="51" t="str">
        <f t="shared" si="2"/>
        <v/>
      </c>
    </row>
    <row r="131" spans="1:10" ht="16.7" customHeight="1" x14ac:dyDescent="0.2">
      <c r="A131" s="51">
        <v>20</v>
      </c>
      <c r="B131" s="52" t="s">
        <v>254</v>
      </c>
      <c r="C131" s="84" t="s">
        <v>78</v>
      </c>
      <c r="D131" s="83" t="s">
        <v>188</v>
      </c>
      <c r="E131" s="58"/>
      <c r="F131" s="57"/>
      <c r="G131" s="57"/>
      <c r="H131" s="57"/>
      <c r="I131" s="57"/>
      <c r="J131" s="51" t="str">
        <f t="shared" si="2"/>
        <v/>
      </c>
    </row>
    <row r="132" spans="1:10" ht="16.7" customHeight="1" x14ac:dyDescent="0.2">
      <c r="A132" s="51">
        <v>21</v>
      </c>
      <c r="B132" s="52" t="s">
        <v>255</v>
      </c>
      <c r="C132" s="82" t="s">
        <v>80</v>
      </c>
      <c r="D132" s="83" t="s">
        <v>188</v>
      </c>
      <c r="E132" s="58"/>
      <c r="F132" s="57"/>
      <c r="G132" s="57"/>
      <c r="H132" s="57"/>
      <c r="I132" s="57"/>
      <c r="J132" s="51" t="str">
        <f t="shared" si="2"/>
        <v/>
      </c>
    </row>
    <row r="133" spans="1:10" ht="16.7" customHeight="1" x14ac:dyDescent="0.2">
      <c r="A133" s="51">
        <v>22</v>
      </c>
      <c r="B133" s="52" t="s">
        <v>256</v>
      </c>
      <c r="C133" s="85" t="s">
        <v>414</v>
      </c>
      <c r="D133" s="86">
        <v>1</v>
      </c>
      <c r="E133" s="58"/>
      <c r="F133" s="57"/>
      <c r="G133" s="57"/>
      <c r="H133" s="57"/>
      <c r="I133" s="57"/>
      <c r="J133" s="51" t="str">
        <f t="shared" si="2"/>
        <v/>
      </c>
    </row>
    <row r="134" spans="1:10" ht="16.7" customHeight="1" x14ac:dyDescent="0.2">
      <c r="A134" s="51">
        <v>23</v>
      </c>
      <c r="B134" s="52" t="s">
        <v>257</v>
      </c>
      <c r="C134" s="82" t="s">
        <v>81</v>
      </c>
      <c r="D134" s="83" t="s">
        <v>188</v>
      </c>
      <c r="E134" s="58"/>
      <c r="F134" s="57"/>
      <c r="G134" s="57"/>
      <c r="H134" s="57"/>
      <c r="I134" s="57"/>
      <c r="J134" s="51" t="str">
        <f t="shared" si="2"/>
        <v/>
      </c>
    </row>
    <row r="135" spans="1:10" ht="16.7" customHeight="1" x14ac:dyDescent="0.2">
      <c r="A135" s="51">
        <v>24</v>
      </c>
      <c r="B135" s="52" t="s">
        <v>258</v>
      </c>
      <c r="C135" s="82" t="s">
        <v>82</v>
      </c>
      <c r="D135" s="83">
        <v>1</v>
      </c>
      <c r="E135" s="58"/>
      <c r="F135" s="57"/>
      <c r="G135" s="57"/>
      <c r="H135" s="57"/>
      <c r="I135" s="57"/>
      <c r="J135" s="51" t="str">
        <f t="shared" si="2"/>
        <v/>
      </c>
    </row>
    <row r="136" spans="1:10" ht="16.7" customHeight="1" x14ac:dyDescent="0.2">
      <c r="A136" s="51">
        <v>25</v>
      </c>
      <c r="B136" s="52" t="s">
        <v>259</v>
      </c>
      <c r="C136" s="82" t="s">
        <v>83</v>
      </c>
      <c r="D136" s="83" t="s">
        <v>188</v>
      </c>
      <c r="E136" s="58"/>
      <c r="F136" s="57"/>
      <c r="G136" s="57"/>
      <c r="H136" s="57"/>
      <c r="I136" s="57"/>
      <c r="J136" s="51" t="str">
        <f t="shared" si="2"/>
        <v/>
      </c>
    </row>
    <row r="137" spans="1:10" ht="16.7" customHeight="1" x14ac:dyDescent="0.2">
      <c r="A137" s="51">
        <v>26</v>
      </c>
      <c r="B137" s="52" t="s">
        <v>260</v>
      </c>
      <c r="C137" s="85" t="s">
        <v>67</v>
      </c>
      <c r="D137" s="86">
        <v>1</v>
      </c>
      <c r="E137" s="58"/>
      <c r="F137" s="57"/>
      <c r="G137" s="57"/>
      <c r="H137" s="57"/>
      <c r="I137" s="57"/>
      <c r="J137" s="51" t="str">
        <f t="shared" si="2"/>
        <v/>
      </c>
    </row>
    <row r="138" spans="1:10" ht="16.7" customHeight="1" x14ac:dyDescent="0.2">
      <c r="A138" s="51">
        <v>27</v>
      </c>
      <c r="B138" s="52" t="s">
        <v>568</v>
      </c>
      <c r="C138" s="82" t="s">
        <v>793</v>
      </c>
      <c r="D138" s="83" t="s">
        <v>188</v>
      </c>
      <c r="E138" s="58"/>
      <c r="F138" s="57"/>
      <c r="G138" s="57"/>
      <c r="H138" s="57"/>
      <c r="I138" s="57"/>
      <c r="J138" s="51" t="str">
        <f t="shared" si="2"/>
        <v/>
      </c>
    </row>
    <row r="139" spans="1:10" ht="16.7" customHeight="1" x14ac:dyDescent="0.2">
      <c r="A139" s="51">
        <v>28</v>
      </c>
      <c r="B139" s="52" t="s">
        <v>702</v>
      </c>
      <c r="C139" s="82" t="s">
        <v>84</v>
      </c>
      <c r="D139" s="83" t="s">
        <v>188</v>
      </c>
      <c r="E139" s="58"/>
      <c r="F139" s="57"/>
      <c r="G139" s="57"/>
      <c r="H139" s="57"/>
      <c r="I139" s="57"/>
      <c r="J139" s="51" t="str">
        <f t="shared" si="2"/>
        <v/>
      </c>
    </row>
    <row r="140" spans="1:10" ht="16.7" customHeight="1" x14ac:dyDescent="0.2">
      <c r="A140" s="51">
        <v>29</v>
      </c>
      <c r="B140" s="52" t="s">
        <v>261</v>
      </c>
      <c r="C140" s="82" t="s">
        <v>88</v>
      </c>
      <c r="D140" s="83">
        <v>1</v>
      </c>
      <c r="E140" s="58"/>
      <c r="F140" s="57"/>
      <c r="G140" s="57"/>
      <c r="H140" s="57"/>
      <c r="I140" s="57"/>
      <c r="J140" s="51" t="str">
        <f t="shared" si="2"/>
        <v/>
      </c>
    </row>
    <row r="141" spans="1:10" ht="16.7" customHeight="1" x14ac:dyDescent="0.2">
      <c r="A141" s="51">
        <v>30</v>
      </c>
      <c r="B141" s="52" t="s">
        <v>262</v>
      </c>
      <c r="C141" s="85" t="s">
        <v>63</v>
      </c>
      <c r="D141" s="86" t="s">
        <v>188</v>
      </c>
      <c r="E141" s="58"/>
      <c r="F141" s="57"/>
      <c r="G141" s="57"/>
      <c r="H141" s="57"/>
      <c r="I141" s="57"/>
      <c r="J141" s="51" t="str">
        <f t="shared" si="2"/>
        <v/>
      </c>
    </row>
    <row r="142" spans="1:10" ht="16.7" customHeight="1" x14ac:dyDescent="0.2">
      <c r="A142" s="51">
        <v>31</v>
      </c>
      <c r="B142" s="52" t="s">
        <v>263</v>
      </c>
      <c r="C142" s="82" t="s">
        <v>432</v>
      </c>
      <c r="D142" s="83" t="s">
        <v>188</v>
      </c>
      <c r="E142" s="58"/>
      <c r="F142" s="57"/>
      <c r="G142" s="57"/>
      <c r="H142" s="57"/>
      <c r="I142" s="57"/>
      <c r="J142" s="51" t="str">
        <f t="shared" si="2"/>
        <v/>
      </c>
    </row>
    <row r="143" spans="1:10" ht="16.7" customHeight="1" x14ac:dyDescent="0.2">
      <c r="A143" s="51">
        <v>32</v>
      </c>
      <c r="B143" s="52" t="s">
        <v>264</v>
      </c>
      <c r="C143" s="82" t="s">
        <v>86</v>
      </c>
      <c r="D143" s="83" t="s">
        <v>188</v>
      </c>
      <c r="E143" s="58"/>
      <c r="F143" s="57"/>
      <c r="G143" s="57"/>
      <c r="H143" s="57"/>
      <c r="I143" s="57"/>
      <c r="J143" s="51" t="str">
        <f t="shared" si="2"/>
        <v/>
      </c>
    </row>
    <row r="144" spans="1:10" ht="16.7" customHeight="1" x14ac:dyDescent="0.2">
      <c r="A144" s="51">
        <v>33</v>
      </c>
      <c r="B144" s="52" t="s">
        <v>265</v>
      </c>
      <c r="C144" s="82" t="s">
        <v>87</v>
      </c>
      <c r="D144" s="83" t="s">
        <v>188</v>
      </c>
      <c r="E144" s="58"/>
      <c r="F144" s="57"/>
      <c r="G144" s="57"/>
      <c r="H144" s="57"/>
      <c r="I144" s="57"/>
      <c r="J144" s="51" t="str">
        <f t="shared" si="2"/>
        <v/>
      </c>
    </row>
    <row r="145" spans="1:10" ht="16.7" customHeight="1" x14ac:dyDescent="0.2">
      <c r="A145" s="51">
        <v>34</v>
      </c>
      <c r="B145" s="52"/>
      <c r="C145" s="82"/>
      <c r="D145" s="83"/>
      <c r="E145" s="58"/>
      <c r="F145" s="57"/>
      <c r="G145" s="57"/>
      <c r="H145" s="57"/>
      <c r="I145" s="57"/>
      <c r="J145" s="51" t="str">
        <f t="shared" si="2"/>
        <v/>
      </c>
    </row>
    <row r="146" spans="1:10" ht="16.7" customHeight="1" x14ac:dyDescent="0.2">
      <c r="A146" s="51">
        <v>35</v>
      </c>
      <c r="B146" s="80"/>
      <c r="C146" s="59"/>
      <c r="D146" s="51"/>
      <c r="E146" s="58"/>
      <c r="F146" s="57"/>
      <c r="G146" s="57"/>
      <c r="H146" s="57"/>
      <c r="I146" s="57"/>
      <c r="J146" s="51" t="str">
        <f t="shared" si="2"/>
        <v/>
      </c>
    </row>
    <row r="147" spans="1:10" ht="16.7" customHeight="1" x14ac:dyDescent="0.2">
      <c r="A147" s="51">
        <v>36</v>
      </c>
      <c r="B147" s="80"/>
      <c r="C147" s="59"/>
      <c r="D147" s="51"/>
      <c r="E147" s="58"/>
      <c r="F147" s="57"/>
      <c r="G147" s="57"/>
      <c r="H147" s="57"/>
      <c r="I147" s="57"/>
      <c r="J147" s="51" t="str">
        <f t="shared" si="2"/>
        <v/>
      </c>
    </row>
    <row r="148" spans="1:10" ht="16.7" customHeight="1" x14ac:dyDescent="0.2">
      <c r="A148" s="88" t="s">
        <v>444</v>
      </c>
      <c r="B148" s="88"/>
      <c r="C148" s="88"/>
      <c r="D148" s="88"/>
      <c r="E148" s="68"/>
      <c r="F148" s="57" t="str">
        <f>IFERROR(AVERAGE(F112:F147),"")</f>
        <v/>
      </c>
      <c r="G148" s="57" t="str">
        <f>IFERROR(AVERAGE(G112:G147),"")</f>
        <v/>
      </c>
      <c r="H148" s="69"/>
      <c r="I148" s="69"/>
      <c r="J148" s="70">
        <f>COUNTIF(J112:J147,"tuntas")</f>
        <v>0</v>
      </c>
    </row>
    <row r="149" spans="1:10" x14ac:dyDescent="0.2">
      <c r="A149" s="38" t="s">
        <v>448</v>
      </c>
      <c r="B149" s="32"/>
      <c r="G149" s="4"/>
      <c r="H149" s="4"/>
      <c r="I149" s="4"/>
    </row>
    <row r="150" spans="1:10" x14ac:dyDescent="0.2">
      <c r="A150" s="38" t="s">
        <v>449</v>
      </c>
      <c r="B150" s="33"/>
      <c r="C150" s="19" t="s">
        <v>185</v>
      </c>
      <c r="D150" s="25">
        <f>SUM(D112:D147)</f>
        <v>10</v>
      </c>
      <c r="H150" s="9" t="s">
        <v>787</v>
      </c>
    </row>
    <row r="151" spans="1:10" x14ac:dyDescent="0.2">
      <c r="A151" s="39"/>
      <c r="B151" s="33"/>
      <c r="C151" s="19" t="s">
        <v>186</v>
      </c>
      <c r="D151" s="25">
        <f>COUNTIF(D112:D147,"p")</f>
        <v>23</v>
      </c>
      <c r="H151" s="9" t="s">
        <v>445</v>
      </c>
    </row>
    <row r="152" spans="1:10" x14ac:dyDescent="0.2">
      <c r="A152" s="39"/>
      <c r="B152" s="33"/>
      <c r="C152" s="14" t="s">
        <v>187</v>
      </c>
      <c r="D152" s="26">
        <f>SUM(D150:D151)</f>
        <v>33</v>
      </c>
      <c r="H152" s="18"/>
      <c r="I152" s="18"/>
    </row>
    <row r="153" spans="1:10" x14ac:dyDescent="0.2">
      <c r="A153" s="40"/>
      <c r="B153" s="33"/>
      <c r="H153" s="18"/>
      <c r="I153" s="18"/>
    </row>
    <row r="154" spans="1:10" x14ac:dyDescent="0.2">
      <c r="A154" s="40"/>
      <c r="B154" s="34"/>
      <c r="H154" s="31"/>
      <c r="I154" s="41"/>
    </row>
    <row r="157" spans="1:10" ht="15" x14ac:dyDescent="0.2">
      <c r="A157" s="1" t="s">
        <v>4</v>
      </c>
      <c r="B157" s="17"/>
    </row>
    <row r="158" spans="1:10" ht="15" x14ac:dyDescent="0.2">
      <c r="A158" s="3" t="s">
        <v>0</v>
      </c>
      <c r="B158" s="17"/>
    </row>
    <row r="159" spans="1:10" x14ac:dyDescent="0.2">
      <c r="A159" s="1" t="s">
        <v>434</v>
      </c>
      <c r="B159" s="2"/>
      <c r="E159" s="35" t="s">
        <v>446</v>
      </c>
      <c r="F159" s="36"/>
      <c r="G159" s="37"/>
    </row>
    <row r="160" spans="1:10" x14ac:dyDescent="0.2">
      <c r="A160" s="1"/>
      <c r="B160" s="2"/>
    </row>
    <row r="161" spans="1:10" ht="15" x14ac:dyDescent="0.2">
      <c r="A161" s="12"/>
      <c r="B161" s="14" t="s">
        <v>189</v>
      </c>
      <c r="C161" s="15" t="s">
        <v>437</v>
      </c>
      <c r="D161" s="23" t="s">
        <v>439</v>
      </c>
      <c r="E161" s="42" t="s">
        <v>778</v>
      </c>
      <c r="F161" s="9" t="str">
        <f>UPPER(E161)</f>
        <v>IWAN HERMAWAN, S.PD.</v>
      </c>
    </row>
    <row r="162" spans="1:10" x14ac:dyDescent="0.2">
      <c r="A162" s="90" t="s">
        <v>1</v>
      </c>
      <c r="B162" s="90"/>
      <c r="C162" s="91" t="s">
        <v>441</v>
      </c>
      <c r="D162" s="92" t="s">
        <v>183</v>
      </c>
      <c r="E162" s="89" t="s">
        <v>442</v>
      </c>
      <c r="F162" s="89" t="s">
        <v>450</v>
      </c>
      <c r="G162" s="89"/>
      <c r="H162" s="89" t="s">
        <v>440</v>
      </c>
      <c r="I162" s="89"/>
      <c r="J162" s="93" t="s">
        <v>451</v>
      </c>
    </row>
    <row r="163" spans="1:10" ht="15" customHeight="1" x14ac:dyDescent="0.2">
      <c r="A163" s="74" t="s">
        <v>3</v>
      </c>
      <c r="B163" s="49" t="s">
        <v>2</v>
      </c>
      <c r="C163" s="91"/>
      <c r="D163" s="92"/>
      <c r="E163" s="89"/>
      <c r="F163" s="50" t="s">
        <v>443</v>
      </c>
      <c r="G163" s="50" t="s">
        <v>452</v>
      </c>
      <c r="H163" s="50" t="s">
        <v>767</v>
      </c>
      <c r="I163" s="50" t="s">
        <v>768</v>
      </c>
      <c r="J163" s="93"/>
    </row>
    <row r="164" spans="1:10" ht="16.7" customHeight="1" x14ac:dyDescent="0.2">
      <c r="A164" s="51">
        <v>1</v>
      </c>
      <c r="B164" s="52" t="s">
        <v>266</v>
      </c>
      <c r="C164" s="60" t="s">
        <v>421</v>
      </c>
      <c r="D164" s="61">
        <v>1</v>
      </c>
      <c r="E164" s="58"/>
      <c r="F164" s="57"/>
      <c r="G164" s="57"/>
      <c r="H164" s="57"/>
      <c r="I164" s="57"/>
      <c r="J164" s="51" t="str">
        <f>IF(AND(F164=""),"",IF(AND(F164&gt;=70),"Tuntas","Tidak Tuntas"))</f>
        <v/>
      </c>
    </row>
    <row r="165" spans="1:10" ht="16.7" customHeight="1" x14ac:dyDescent="0.2">
      <c r="A165" s="51">
        <v>2</v>
      </c>
      <c r="B165" s="52" t="s">
        <v>455</v>
      </c>
      <c r="C165" s="53" t="s">
        <v>420</v>
      </c>
      <c r="D165" s="54">
        <v>1</v>
      </c>
      <c r="E165" s="58"/>
      <c r="F165" s="57"/>
      <c r="G165" s="57"/>
      <c r="H165" s="57"/>
      <c r="I165" s="57"/>
      <c r="J165" s="51" t="str">
        <f>IF(AND(F165=""),"",IF(AND(F165&gt;=70),"Tuntas","Tidak Tuntas"))</f>
        <v/>
      </c>
    </row>
    <row r="166" spans="1:10" ht="16.7" customHeight="1" x14ac:dyDescent="0.2">
      <c r="A166" s="51">
        <v>3</v>
      </c>
      <c r="B166" s="52" t="s">
        <v>656</v>
      </c>
      <c r="C166" s="62" t="s">
        <v>90</v>
      </c>
      <c r="D166" s="63">
        <v>1</v>
      </c>
      <c r="E166" s="58"/>
      <c r="F166" s="57"/>
      <c r="G166" s="57"/>
      <c r="H166" s="57"/>
      <c r="I166" s="57"/>
      <c r="J166" s="51" t="str">
        <f t="shared" ref="J166:J199" si="3">IF(AND(F166=""),"",IF(AND(F166&gt;=70),"Tuntas","Tidak Tuntas"))</f>
        <v/>
      </c>
    </row>
    <row r="167" spans="1:10" ht="16.7" customHeight="1" x14ac:dyDescent="0.2">
      <c r="A167" s="51">
        <v>4</v>
      </c>
      <c r="B167" s="52" t="s">
        <v>347</v>
      </c>
      <c r="C167" s="62" t="s">
        <v>422</v>
      </c>
      <c r="D167" s="63" t="s">
        <v>188</v>
      </c>
      <c r="E167" s="58"/>
      <c r="F167" s="57"/>
      <c r="G167" s="57"/>
      <c r="H167" s="57"/>
      <c r="I167" s="57"/>
      <c r="J167" s="51" t="str">
        <f t="shared" si="3"/>
        <v/>
      </c>
    </row>
    <row r="168" spans="1:10" ht="16.7" customHeight="1" x14ac:dyDescent="0.2">
      <c r="A168" s="51">
        <v>5</v>
      </c>
      <c r="B168" s="52" t="s">
        <v>595</v>
      </c>
      <c r="C168" s="60" t="s">
        <v>91</v>
      </c>
      <c r="D168" s="61" t="s">
        <v>188</v>
      </c>
      <c r="E168" s="58"/>
      <c r="F168" s="57"/>
      <c r="G168" s="57"/>
      <c r="H168" s="57"/>
      <c r="I168" s="57"/>
      <c r="J168" s="51" t="str">
        <f t="shared" si="3"/>
        <v/>
      </c>
    </row>
    <row r="169" spans="1:10" ht="16.7" customHeight="1" x14ac:dyDescent="0.2">
      <c r="A169" s="51">
        <v>6</v>
      </c>
      <c r="B169" s="52" t="s">
        <v>464</v>
      </c>
      <c r="C169" s="53" t="s">
        <v>423</v>
      </c>
      <c r="D169" s="54">
        <v>1</v>
      </c>
      <c r="E169" s="58"/>
      <c r="F169" s="57"/>
      <c r="G169" s="57"/>
      <c r="H169" s="57"/>
      <c r="I169" s="57"/>
      <c r="J169" s="51" t="str">
        <f t="shared" si="3"/>
        <v/>
      </c>
    </row>
    <row r="170" spans="1:10" ht="16.7" customHeight="1" x14ac:dyDescent="0.2">
      <c r="A170" s="51">
        <v>7</v>
      </c>
      <c r="B170" s="52" t="s">
        <v>268</v>
      </c>
      <c r="C170" s="65" t="s">
        <v>93</v>
      </c>
      <c r="D170" s="66" t="s">
        <v>188</v>
      </c>
      <c r="E170" s="58"/>
      <c r="F170" s="57"/>
      <c r="G170" s="57"/>
      <c r="H170" s="57"/>
      <c r="I170" s="57"/>
      <c r="J170" s="51" t="str">
        <f t="shared" si="3"/>
        <v/>
      </c>
    </row>
    <row r="171" spans="1:10" ht="16.7" customHeight="1" x14ac:dyDescent="0.2">
      <c r="A171" s="51">
        <v>8</v>
      </c>
      <c r="B171" s="52" t="s">
        <v>269</v>
      </c>
      <c r="C171" s="60" t="s">
        <v>94</v>
      </c>
      <c r="D171" s="61" t="s">
        <v>188</v>
      </c>
      <c r="E171" s="58"/>
      <c r="F171" s="57"/>
      <c r="G171" s="57"/>
      <c r="H171" s="57"/>
      <c r="I171" s="57"/>
      <c r="J171" s="51" t="str">
        <f t="shared" si="3"/>
        <v/>
      </c>
    </row>
    <row r="172" spans="1:10" ht="16.7" customHeight="1" x14ac:dyDescent="0.2">
      <c r="A172" s="51">
        <v>9</v>
      </c>
      <c r="B172" s="52" t="s">
        <v>270</v>
      </c>
      <c r="C172" s="53" t="s">
        <v>95</v>
      </c>
      <c r="D172" s="54">
        <v>1</v>
      </c>
      <c r="E172" s="58"/>
      <c r="F172" s="57"/>
      <c r="G172" s="57"/>
      <c r="H172" s="57"/>
      <c r="I172" s="57"/>
      <c r="J172" s="51" t="str">
        <f t="shared" si="3"/>
        <v/>
      </c>
    </row>
    <row r="173" spans="1:10" ht="16.7" customHeight="1" x14ac:dyDescent="0.2">
      <c r="A173" s="51">
        <v>10</v>
      </c>
      <c r="B173" s="52" t="s">
        <v>271</v>
      </c>
      <c r="C173" s="60" t="s">
        <v>96</v>
      </c>
      <c r="D173" s="61" t="s">
        <v>188</v>
      </c>
      <c r="E173" s="58"/>
      <c r="F173" s="57"/>
      <c r="G173" s="57"/>
      <c r="H173" s="57"/>
      <c r="I173" s="57"/>
      <c r="J173" s="51" t="str">
        <f t="shared" si="3"/>
        <v/>
      </c>
    </row>
    <row r="174" spans="1:10" ht="16.7" customHeight="1" x14ac:dyDescent="0.2">
      <c r="A174" s="51">
        <v>11</v>
      </c>
      <c r="B174" s="52" t="s">
        <v>676</v>
      </c>
      <c r="C174" s="53" t="s">
        <v>97</v>
      </c>
      <c r="D174" s="54">
        <v>1</v>
      </c>
      <c r="E174" s="58"/>
      <c r="F174" s="57"/>
      <c r="G174" s="57"/>
      <c r="H174" s="57"/>
      <c r="I174" s="57"/>
      <c r="J174" s="51" t="str">
        <f t="shared" si="3"/>
        <v/>
      </c>
    </row>
    <row r="175" spans="1:10" ht="16.7" customHeight="1" x14ac:dyDescent="0.2">
      <c r="A175" s="51">
        <v>12</v>
      </c>
      <c r="B175" s="52" t="s">
        <v>272</v>
      </c>
      <c r="C175" s="53" t="s">
        <v>98</v>
      </c>
      <c r="D175" s="54" t="s">
        <v>188</v>
      </c>
      <c r="E175" s="58"/>
      <c r="F175" s="57"/>
      <c r="G175" s="57"/>
      <c r="H175" s="57"/>
      <c r="I175" s="57"/>
      <c r="J175" s="51" t="str">
        <f t="shared" si="3"/>
        <v/>
      </c>
    </row>
    <row r="176" spans="1:10" ht="16.7" customHeight="1" x14ac:dyDescent="0.2">
      <c r="A176" s="51">
        <v>13</v>
      </c>
      <c r="B176" s="52" t="s">
        <v>273</v>
      </c>
      <c r="C176" s="62" t="s">
        <v>424</v>
      </c>
      <c r="D176" s="63" t="s">
        <v>188</v>
      </c>
      <c r="E176" s="58"/>
      <c r="F176" s="57"/>
      <c r="G176" s="57"/>
      <c r="H176" s="57"/>
      <c r="I176" s="57"/>
      <c r="J176" s="51" t="str">
        <f t="shared" si="3"/>
        <v/>
      </c>
    </row>
    <row r="177" spans="1:10" ht="16.7" customHeight="1" x14ac:dyDescent="0.2">
      <c r="A177" s="51">
        <v>14</v>
      </c>
      <c r="B177" s="52" t="s">
        <v>274</v>
      </c>
      <c r="C177" s="53" t="s">
        <v>99</v>
      </c>
      <c r="D177" s="54" t="s">
        <v>188</v>
      </c>
      <c r="E177" s="58"/>
      <c r="F177" s="57"/>
      <c r="G177" s="57"/>
      <c r="H177" s="57"/>
      <c r="I177" s="57"/>
      <c r="J177" s="51" t="str">
        <f t="shared" si="3"/>
        <v/>
      </c>
    </row>
    <row r="178" spans="1:10" ht="16.7" customHeight="1" x14ac:dyDescent="0.2">
      <c r="A178" s="51">
        <v>15</v>
      </c>
      <c r="B178" s="52" t="s">
        <v>627</v>
      </c>
      <c r="C178" s="53" t="s">
        <v>425</v>
      </c>
      <c r="D178" s="54">
        <v>1</v>
      </c>
      <c r="E178" s="58"/>
      <c r="F178" s="57"/>
      <c r="G178" s="57"/>
      <c r="H178" s="57"/>
      <c r="I178" s="57"/>
      <c r="J178" s="51" t="str">
        <f t="shared" si="3"/>
        <v/>
      </c>
    </row>
    <row r="179" spans="1:10" ht="16.7" customHeight="1" x14ac:dyDescent="0.2">
      <c r="A179" s="51">
        <v>16</v>
      </c>
      <c r="B179" s="52" t="s">
        <v>275</v>
      </c>
      <c r="C179" s="53" t="s">
        <v>100</v>
      </c>
      <c r="D179" s="54">
        <v>1</v>
      </c>
      <c r="E179" s="58"/>
      <c r="F179" s="57"/>
      <c r="G179" s="57"/>
      <c r="H179" s="57"/>
      <c r="I179" s="57"/>
      <c r="J179" s="51" t="str">
        <f t="shared" si="3"/>
        <v/>
      </c>
    </row>
    <row r="180" spans="1:10" ht="16.7" customHeight="1" x14ac:dyDescent="0.2">
      <c r="A180" s="51">
        <v>17</v>
      </c>
      <c r="B180" s="52" t="s">
        <v>276</v>
      </c>
      <c r="C180" s="60" t="s">
        <v>101</v>
      </c>
      <c r="D180" s="61" t="s">
        <v>188</v>
      </c>
      <c r="E180" s="58"/>
      <c r="F180" s="57"/>
      <c r="G180" s="57"/>
      <c r="H180" s="57"/>
      <c r="I180" s="57"/>
      <c r="J180" s="51" t="str">
        <f t="shared" si="3"/>
        <v/>
      </c>
    </row>
    <row r="181" spans="1:10" ht="16.7" customHeight="1" x14ac:dyDescent="0.2">
      <c r="A181" s="51">
        <v>18</v>
      </c>
      <c r="B181" s="52" t="s">
        <v>553</v>
      </c>
      <c r="C181" s="53" t="s">
        <v>102</v>
      </c>
      <c r="D181" s="54" t="s">
        <v>188</v>
      </c>
      <c r="E181" s="58"/>
      <c r="F181" s="57"/>
      <c r="G181" s="57"/>
      <c r="H181" s="57"/>
      <c r="I181" s="57"/>
      <c r="J181" s="51" t="str">
        <f t="shared" si="3"/>
        <v/>
      </c>
    </row>
    <row r="182" spans="1:10" ht="16.7" customHeight="1" x14ac:dyDescent="0.2">
      <c r="A182" s="51">
        <v>19</v>
      </c>
      <c r="B182" s="52" t="s">
        <v>277</v>
      </c>
      <c r="C182" s="53" t="s">
        <v>103</v>
      </c>
      <c r="D182" s="54" t="s">
        <v>188</v>
      </c>
      <c r="E182" s="58"/>
      <c r="F182" s="57"/>
      <c r="G182" s="57"/>
      <c r="H182" s="57"/>
      <c r="I182" s="57"/>
      <c r="J182" s="51" t="str">
        <f t="shared" si="3"/>
        <v/>
      </c>
    </row>
    <row r="183" spans="1:10" ht="16.7" customHeight="1" x14ac:dyDescent="0.2">
      <c r="A183" s="51">
        <v>20</v>
      </c>
      <c r="B183" s="52" t="s">
        <v>794</v>
      </c>
      <c r="C183" s="53" t="s">
        <v>104</v>
      </c>
      <c r="D183" s="54">
        <v>1</v>
      </c>
      <c r="E183" s="58"/>
      <c r="F183" s="57"/>
      <c r="G183" s="57"/>
      <c r="H183" s="57"/>
      <c r="I183" s="57"/>
      <c r="J183" s="51" t="str">
        <f t="shared" si="3"/>
        <v/>
      </c>
    </row>
    <row r="184" spans="1:10" ht="16.7" customHeight="1" x14ac:dyDescent="0.2">
      <c r="A184" s="51">
        <v>21</v>
      </c>
      <c r="B184" s="52" t="s">
        <v>278</v>
      </c>
      <c r="C184" s="60" t="s">
        <v>105</v>
      </c>
      <c r="D184" s="61">
        <v>1</v>
      </c>
      <c r="E184" s="58"/>
      <c r="F184" s="57"/>
      <c r="G184" s="57"/>
      <c r="H184" s="57"/>
      <c r="I184" s="57"/>
      <c r="J184" s="51" t="str">
        <f t="shared" si="3"/>
        <v/>
      </c>
    </row>
    <row r="185" spans="1:10" ht="16.7" customHeight="1" x14ac:dyDescent="0.2">
      <c r="A185" s="51">
        <v>22</v>
      </c>
      <c r="B185" s="52" t="s">
        <v>638</v>
      </c>
      <c r="C185" s="65" t="s">
        <v>106</v>
      </c>
      <c r="D185" s="66" t="s">
        <v>188</v>
      </c>
      <c r="E185" s="58"/>
      <c r="F185" s="57"/>
      <c r="G185" s="57"/>
      <c r="H185" s="57"/>
      <c r="I185" s="57"/>
      <c r="J185" s="51" t="str">
        <f t="shared" si="3"/>
        <v/>
      </c>
    </row>
    <row r="186" spans="1:10" ht="16.7" customHeight="1" x14ac:dyDescent="0.2">
      <c r="A186" s="51">
        <v>23</v>
      </c>
      <c r="B186" s="52" t="s">
        <v>279</v>
      </c>
      <c r="C186" s="53" t="s">
        <v>107</v>
      </c>
      <c r="D186" s="54">
        <v>1</v>
      </c>
      <c r="E186" s="58"/>
      <c r="F186" s="57"/>
      <c r="G186" s="57"/>
      <c r="H186" s="57"/>
      <c r="I186" s="57"/>
      <c r="J186" s="51" t="str">
        <f t="shared" si="3"/>
        <v/>
      </c>
    </row>
    <row r="187" spans="1:10" ht="16.7" customHeight="1" x14ac:dyDescent="0.2">
      <c r="A187" s="51">
        <v>24</v>
      </c>
      <c r="B187" s="52" t="s">
        <v>280</v>
      </c>
      <c r="C187" s="53" t="s">
        <v>108</v>
      </c>
      <c r="D187" s="54">
        <v>1</v>
      </c>
      <c r="E187" s="58"/>
      <c r="F187" s="57"/>
      <c r="G187" s="57"/>
      <c r="H187" s="57"/>
      <c r="I187" s="57"/>
      <c r="J187" s="51" t="str">
        <f t="shared" si="3"/>
        <v/>
      </c>
    </row>
    <row r="188" spans="1:10" ht="16.7" customHeight="1" x14ac:dyDescent="0.2">
      <c r="A188" s="51">
        <v>25</v>
      </c>
      <c r="B188" s="52" t="s">
        <v>281</v>
      </c>
      <c r="C188" s="53" t="s">
        <v>109</v>
      </c>
      <c r="D188" s="54">
        <v>1</v>
      </c>
      <c r="E188" s="58"/>
      <c r="F188" s="57"/>
      <c r="G188" s="57"/>
      <c r="H188" s="57"/>
      <c r="I188" s="57"/>
      <c r="J188" s="51" t="str">
        <f t="shared" si="3"/>
        <v/>
      </c>
    </row>
    <row r="189" spans="1:10" ht="16.7" customHeight="1" x14ac:dyDescent="0.2">
      <c r="A189" s="51">
        <v>26</v>
      </c>
      <c r="B189" s="52" t="s">
        <v>282</v>
      </c>
      <c r="C189" s="60" t="s">
        <v>110</v>
      </c>
      <c r="D189" s="61" t="s">
        <v>188</v>
      </c>
      <c r="E189" s="58"/>
      <c r="F189" s="57"/>
      <c r="G189" s="57"/>
      <c r="H189" s="57"/>
      <c r="I189" s="57"/>
      <c r="J189" s="51" t="str">
        <f t="shared" si="3"/>
        <v/>
      </c>
    </row>
    <row r="190" spans="1:10" ht="16.7" customHeight="1" x14ac:dyDescent="0.2">
      <c r="A190" s="51">
        <v>27</v>
      </c>
      <c r="B190" s="52" t="s">
        <v>283</v>
      </c>
      <c r="C190" s="53" t="s">
        <v>111</v>
      </c>
      <c r="D190" s="54" t="s">
        <v>188</v>
      </c>
      <c r="E190" s="58"/>
      <c r="F190" s="57"/>
      <c r="G190" s="57"/>
      <c r="H190" s="57"/>
      <c r="I190" s="57"/>
      <c r="J190" s="51" t="str">
        <f t="shared" si="3"/>
        <v/>
      </c>
    </row>
    <row r="191" spans="1:10" ht="16.7" customHeight="1" x14ac:dyDescent="0.2">
      <c r="A191" s="51">
        <v>28</v>
      </c>
      <c r="B191" s="52" t="s">
        <v>284</v>
      </c>
      <c r="C191" s="65" t="s">
        <v>112</v>
      </c>
      <c r="D191" s="66" t="s">
        <v>188</v>
      </c>
      <c r="E191" s="58"/>
      <c r="F191" s="57"/>
      <c r="G191" s="57"/>
      <c r="H191" s="57"/>
      <c r="I191" s="57"/>
      <c r="J191" s="51" t="str">
        <f t="shared" si="3"/>
        <v/>
      </c>
    </row>
    <row r="192" spans="1:10" ht="16.7" customHeight="1" x14ac:dyDescent="0.2">
      <c r="A192" s="51">
        <v>29</v>
      </c>
      <c r="B192" s="52" t="s">
        <v>285</v>
      </c>
      <c r="C192" s="53" t="s">
        <v>113</v>
      </c>
      <c r="D192" s="54" t="s">
        <v>188</v>
      </c>
      <c r="E192" s="58"/>
      <c r="F192" s="57"/>
      <c r="G192" s="57"/>
      <c r="H192" s="57"/>
      <c r="I192" s="57"/>
      <c r="J192" s="51" t="str">
        <f t="shared" si="3"/>
        <v/>
      </c>
    </row>
    <row r="193" spans="1:10" ht="16.7" customHeight="1" x14ac:dyDescent="0.2">
      <c r="A193" s="51">
        <v>30</v>
      </c>
      <c r="B193" s="52" t="s">
        <v>286</v>
      </c>
      <c r="C193" s="53" t="s">
        <v>114</v>
      </c>
      <c r="D193" s="54">
        <v>1</v>
      </c>
      <c r="E193" s="58"/>
      <c r="F193" s="57"/>
      <c r="G193" s="57"/>
      <c r="H193" s="57"/>
      <c r="I193" s="57"/>
      <c r="J193" s="51" t="str">
        <f t="shared" si="3"/>
        <v/>
      </c>
    </row>
    <row r="194" spans="1:10" ht="16.7" customHeight="1" x14ac:dyDescent="0.2">
      <c r="A194" s="51">
        <v>31</v>
      </c>
      <c r="B194" s="52" t="s">
        <v>287</v>
      </c>
      <c r="C194" s="60" t="s">
        <v>115</v>
      </c>
      <c r="D194" s="61" t="s">
        <v>188</v>
      </c>
      <c r="E194" s="58"/>
      <c r="F194" s="57"/>
      <c r="G194" s="57"/>
      <c r="H194" s="57"/>
      <c r="I194" s="57"/>
      <c r="J194" s="51" t="str">
        <f t="shared" si="3"/>
        <v/>
      </c>
    </row>
    <row r="195" spans="1:10" ht="16.7" customHeight="1" x14ac:dyDescent="0.2">
      <c r="A195" s="51">
        <v>32</v>
      </c>
      <c r="B195" s="52"/>
      <c r="C195" s="60"/>
      <c r="D195" s="61"/>
      <c r="E195" s="58"/>
      <c r="F195" s="57"/>
      <c r="G195" s="57"/>
      <c r="H195" s="57"/>
      <c r="I195" s="57"/>
      <c r="J195" s="51" t="str">
        <f t="shared" si="3"/>
        <v/>
      </c>
    </row>
    <row r="196" spans="1:10" ht="16.7" customHeight="1" x14ac:dyDescent="0.2">
      <c r="A196" s="51">
        <v>33</v>
      </c>
      <c r="B196" s="52"/>
      <c r="C196" s="60"/>
      <c r="D196" s="61"/>
      <c r="E196" s="58"/>
      <c r="F196" s="57"/>
      <c r="G196" s="57"/>
      <c r="H196" s="57"/>
      <c r="I196" s="57"/>
      <c r="J196" s="51" t="str">
        <f t="shared" si="3"/>
        <v/>
      </c>
    </row>
    <row r="197" spans="1:10" ht="16.7" customHeight="1" x14ac:dyDescent="0.2">
      <c r="A197" s="51">
        <v>34</v>
      </c>
      <c r="B197" s="52"/>
      <c r="C197" s="60"/>
      <c r="D197" s="61"/>
      <c r="E197" s="58"/>
      <c r="F197" s="57"/>
      <c r="G197" s="57"/>
      <c r="H197" s="57"/>
      <c r="I197" s="57"/>
      <c r="J197" s="51" t="str">
        <f t="shared" si="3"/>
        <v/>
      </c>
    </row>
    <row r="198" spans="1:10" ht="16.7" customHeight="1" x14ac:dyDescent="0.2">
      <c r="A198" s="51">
        <v>35</v>
      </c>
      <c r="B198" s="52"/>
      <c r="C198" s="60"/>
      <c r="D198" s="61"/>
      <c r="E198" s="58"/>
      <c r="F198" s="57"/>
      <c r="G198" s="57"/>
      <c r="H198" s="57"/>
      <c r="I198" s="57"/>
      <c r="J198" s="51" t="str">
        <f t="shared" si="3"/>
        <v/>
      </c>
    </row>
    <row r="199" spans="1:10" ht="16.7" customHeight="1" x14ac:dyDescent="0.2">
      <c r="A199" s="51">
        <v>36</v>
      </c>
      <c r="B199" s="52"/>
      <c r="C199" s="60"/>
      <c r="D199" s="61"/>
      <c r="E199" s="58"/>
      <c r="F199" s="57"/>
      <c r="G199" s="57"/>
      <c r="H199" s="57"/>
      <c r="I199" s="57"/>
      <c r="J199" s="51" t="str">
        <f t="shared" si="3"/>
        <v/>
      </c>
    </row>
    <row r="200" spans="1:10" ht="16.7" customHeight="1" x14ac:dyDescent="0.2">
      <c r="A200" s="88" t="s">
        <v>444</v>
      </c>
      <c r="B200" s="88"/>
      <c r="C200" s="88"/>
      <c r="D200" s="88"/>
      <c r="E200" s="68"/>
      <c r="F200" s="57" t="str">
        <f>IFERROR(AVERAGE(F164:F199),"")</f>
        <v/>
      </c>
      <c r="G200" s="57" t="str">
        <f>IFERROR(AVERAGE(G164:G199),"")</f>
        <v/>
      </c>
      <c r="H200" s="69"/>
      <c r="I200" s="69"/>
      <c r="J200" s="70">
        <f>COUNTIF(J164:J199,"tuntas")</f>
        <v>0</v>
      </c>
    </row>
    <row r="201" spans="1:10" ht="15" customHeight="1" x14ac:dyDescent="0.2">
      <c r="A201" s="38" t="s">
        <v>448</v>
      </c>
      <c r="B201" s="32"/>
      <c r="C201" s="22"/>
      <c r="D201" s="28"/>
      <c r="E201" s="7"/>
      <c r="F201" s="4"/>
      <c r="G201" s="4"/>
      <c r="H201" s="4"/>
      <c r="I201" s="4"/>
    </row>
    <row r="202" spans="1:10" x14ac:dyDescent="0.2">
      <c r="A202" s="38" t="s">
        <v>449</v>
      </c>
      <c r="B202" s="33"/>
      <c r="C202" s="19" t="s">
        <v>185</v>
      </c>
      <c r="D202" s="25">
        <f>SUM(D164:D199)</f>
        <v>14</v>
      </c>
      <c r="H202" s="9" t="s">
        <v>787</v>
      </c>
    </row>
    <row r="203" spans="1:10" x14ac:dyDescent="0.2">
      <c r="A203" s="39"/>
      <c r="B203" s="33"/>
      <c r="C203" s="19" t="s">
        <v>186</v>
      </c>
      <c r="D203" s="25">
        <f>COUNTIF(D164:D199,"p")</f>
        <v>17</v>
      </c>
      <c r="H203" s="9" t="s">
        <v>445</v>
      </c>
    </row>
    <row r="204" spans="1:10" x14ac:dyDescent="0.2">
      <c r="A204" s="39"/>
      <c r="B204" s="33"/>
      <c r="C204" s="14" t="s">
        <v>187</v>
      </c>
      <c r="D204" s="26">
        <f>SUM(D202:D203)</f>
        <v>31</v>
      </c>
      <c r="H204" s="18"/>
      <c r="I204" s="18"/>
    </row>
    <row r="205" spans="1:10" x14ac:dyDescent="0.2">
      <c r="A205" s="40"/>
      <c r="B205" s="33"/>
      <c r="D205" s="29"/>
      <c r="H205" s="18"/>
      <c r="I205" s="18"/>
    </row>
    <row r="206" spans="1:10" x14ac:dyDescent="0.2">
      <c r="A206" s="40"/>
      <c r="B206" s="34"/>
      <c r="H206" s="31"/>
      <c r="I206" s="41"/>
    </row>
    <row r="209" spans="1:10" ht="15" x14ac:dyDescent="0.2">
      <c r="A209" s="1" t="s">
        <v>4</v>
      </c>
      <c r="B209" s="17"/>
    </row>
    <row r="210" spans="1:10" ht="15" x14ac:dyDescent="0.2">
      <c r="A210" s="3" t="s">
        <v>0</v>
      </c>
      <c r="B210" s="17"/>
    </row>
    <row r="211" spans="1:10" x14ac:dyDescent="0.2">
      <c r="A211" s="1" t="s">
        <v>434</v>
      </c>
      <c r="B211" s="2"/>
      <c r="E211" s="35" t="s">
        <v>446</v>
      </c>
      <c r="F211" s="36"/>
      <c r="G211" s="37"/>
    </row>
    <row r="212" spans="1:10" x14ac:dyDescent="0.2">
      <c r="A212" s="1"/>
      <c r="B212" s="2"/>
    </row>
    <row r="213" spans="1:10" ht="15" x14ac:dyDescent="0.2">
      <c r="A213" s="12"/>
      <c r="B213" s="14" t="s">
        <v>189</v>
      </c>
      <c r="C213" s="15" t="s">
        <v>438</v>
      </c>
      <c r="D213" s="23" t="s">
        <v>439</v>
      </c>
      <c r="E213" s="43" t="s">
        <v>779</v>
      </c>
    </row>
    <row r="214" spans="1:10" x14ac:dyDescent="0.2">
      <c r="A214" s="90" t="s">
        <v>1</v>
      </c>
      <c r="B214" s="90"/>
      <c r="C214" s="91" t="s">
        <v>441</v>
      </c>
      <c r="D214" s="92" t="s">
        <v>183</v>
      </c>
      <c r="E214" s="89" t="s">
        <v>442</v>
      </c>
      <c r="F214" s="89" t="s">
        <v>450</v>
      </c>
      <c r="G214" s="89"/>
      <c r="H214" s="89" t="s">
        <v>440</v>
      </c>
      <c r="I214" s="89"/>
      <c r="J214" s="93" t="s">
        <v>451</v>
      </c>
    </row>
    <row r="215" spans="1:10" ht="15" customHeight="1" x14ac:dyDescent="0.2">
      <c r="A215" s="74" t="s">
        <v>3</v>
      </c>
      <c r="B215" s="49" t="s">
        <v>2</v>
      </c>
      <c r="C215" s="91"/>
      <c r="D215" s="92"/>
      <c r="E215" s="89"/>
      <c r="F215" s="50" t="s">
        <v>443</v>
      </c>
      <c r="G215" s="50" t="s">
        <v>452</v>
      </c>
      <c r="H215" s="50" t="s">
        <v>767</v>
      </c>
      <c r="I215" s="50" t="s">
        <v>768</v>
      </c>
      <c r="J215" s="93"/>
    </row>
    <row r="216" spans="1:10" ht="16.7" customHeight="1" x14ac:dyDescent="0.2">
      <c r="A216" s="51">
        <v>1</v>
      </c>
      <c r="B216" s="52" t="s">
        <v>288</v>
      </c>
      <c r="C216" s="53" t="s">
        <v>116</v>
      </c>
      <c r="D216" s="71" t="s">
        <v>188</v>
      </c>
      <c r="E216" s="58"/>
      <c r="F216" s="57"/>
      <c r="G216" s="57"/>
      <c r="H216" s="57"/>
      <c r="I216" s="57"/>
      <c r="J216" s="51" t="str">
        <f>IF(AND(F216=""),"",IF(AND(F216&gt;=70),"Tuntas","Tidak Tuntas"))</f>
        <v/>
      </c>
    </row>
    <row r="217" spans="1:10" ht="16.7" customHeight="1" x14ac:dyDescent="0.2">
      <c r="A217" s="51">
        <v>2</v>
      </c>
      <c r="B217" s="52" t="s">
        <v>795</v>
      </c>
      <c r="C217" s="53" t="s">
        <v>386</v>
      </c>
      <c r="D217" s="54" t="s">
        <v>188</v>
      </c>
      <c r="E217" s="58"/>
      <c r="F217" s="57"/>
      <c r="G217" s="57"/>
      <c r="H217" s="57"/>
      <c r="I217" s="57"/>
      <c r="J217" s="51" t="str">
        <f>IF(AND(F217=""),"",IF(AND(F217&gt;=70),"Tuntas","Tidak Tuntas"))</f>
        <v/>
      </c>
    </row>
    <row r="218" spans="1:10" ht="16.7" customHeight="1" x14ac:dyDescent="0.2">
      <c r="A218" s="51">
        <v>3</v>
      </c>
      <c r="B218" s="52" t="s">
        <v>599</v>
      </c>
      <c r="C218" s="53" t="s">
        <v>387</v>
      </c>
      <c r="D218" s="54" t="s">
        <v>188</v>
      </c>
      <c r="E218" s="58"/>
      <c r="F218" s="57"/>
      <c r="G218" s="57"/>
      <c r="H218" s="57"/>
      <c r="I218" s="57"/>
      <c r="J218" s="51" t="str">
        <f t="shared" ref="J218:J251" si="4">IF(AND(F218=""),"",IF(AND(F218&gt;=70),"Tuntas","Tidak Tuntas"))</f>
        <v/>
      </c>
    </row>
    <row r="219" spans="1:10" ht="16.7" customHeight="1" x14ac:dyDescent="0.2">
      <c r="A219" s="51">
        <v>4</v>
      </c>
      <c r="B219" s="52" t="s">
        <v>526</v>
      </c>
      <c r="C219" s="53" t="s">
        <v>388</v>
      </c>
      <c r="D219" s="54">
        <v>1</v>
      </c>
      <c r="E219" s="58"/>
      <c r="F219" s="57"/>
      <c r="G219" s="57"/>
      <c r="H219" s="57"/>
      <c r="I219" s="57"/>
      <c r="J219" s="51" t="str">
        <f t="shared" si="4"/>
        <v/>
      </c>
    </row>
    <row r="220" spans="1:10" ht="16.7" customHeight="1" x14ac:dyDescent="0.2">
      <c r="A220" s="51">
        <v>5</v>
      </c>
      <c r="B220" s="52" t="s">
        <v>724</v>
      </c>
      <c r="C220" s="53" t="s">
        <v>117</v>
      </c>
      <c r="D220" s="54" t="s">
        <v>188</v>
      </c>
      <c r="E220" s="58"/>
      <c r="F220" s="57"/>
      <c r="G220" s="57"/>
      <c r="H220" s="57"/>
      <c r="I220" s="57"/>
      <c r="J220" s="51" t="str">
        <f t="shared" si="4"/>
        <v/>
      </c>
    </row>
    <row r="221" spans="1:10" ht="16.7" customHeight="1" x14ac:dyDescent="0.2">
      <c r="A221" s="51">
        <v>6</v>
      </c>
      <c r="B221" s="52" t="s">
        <v>528</v>
      </c>
      <c r="C221" s="60" t="s">
        <v>118</v>
      </c>
      <c r="D221" s="54" t="s">
        <v>188</v>
      </c>
      <c r="E221" s="58"/>
      <c r="F221" s="57"/>
      <c r="G221" s="57"/>
      <c r="H221" s="57"/>
      <c r="I221" s="57"/>
      <c r="J221" s="51" t="str">
        <f t="shared" si="4"/>
        <v/>
      </c>
    </row>
    <row r="222" spans="1:10" ht="16.7" customHeight="1" x14ac:dyDescent="0.2">
      <c r="A222" s="51">
        <v>7</v>
      </c>
      <c r="B222" s="52" t="s">
        <v>289</v>
      </c>
      <c r="C222" s="60" t="s">
        <v>389</v>
      </c>
      <c r="D222" s="54">
        <v>1</v>
      </c>
      <c r="E222" s="58"/>
      <c r="F222" s="57"/>
      <c r="G222" s="57"/>
      <c r="H222" s="57"/>
      <c r="I222" s="57"/>
      <c r="J222" s="51" t="str">
        <f t="shared" si="4"/>
        <v/>
      </c>
    </row>
    <row r="223" spans="1:10" ht="16.7" customHeight="1" x14ac:dyDescent="0.2">
      <c r="A223" s="51">
        <v>8</v>
      </c>
      <c r="B223" s="52" t="s">
        <v>290</v>
      </c>
      <c r="C223" s="53" t="s">
        <v>119</v>
      </c>
      <c r="D223" s="54">
        <v>1</v>
      </c>
      <c r="E223" s="58"/>
      <c r="F223" s="57"/>
      <c r="G223" s="57"/>
      <c r="H223" s="57"/>
      <c r="I223" s="57"/>
      <c r="J223" s="51" t="str">
        <f t="shared" si="4"/>
        <v/>
      </c>
    </row>
    <row r="224" spans="1:10" ht="16.7" customHeight="1" x14ac:dyDescent="0.2">
      <c r="A224" s="51">
        <v>9</v>
      </c>
      <c r="B224" s="52" t="s">
        <v>291</v>
      </c>
      <c r="C224" s="53" t="s">
        <v>120</v>
      </c>
      <c r="D224" s="54">
        <v>1</v>
      </c>
      <c r="E224" s="58"/>
      <c r="F224" s="57"/>
      <c r="G224" s="57"/>
      <c r="H224" s="57"/>
      <c r="I224" s="57"/>
      <c r="J224" s="51" t="str">
        <f t="shared" si="4"/>
        <v/>
      </c>
    </row>
    <row r="225" spans="1:10" ht="16.7" customHeight="1" x14ac:dyDescent="0.2">
      <c r="A225" s="51">
        <v>10</v>
      </c>
      <c r="B225" s="52" t="s">
        <v>292</v>
      </c>
      <c r="C225" s="53" t="s">
        <v>121</v>
      </c>
      <c r="D225" s="54">
        <v>1</v>
      </c>
      <c r="E225" s="58"/>
      <c r="F225" s="57"/>
      <c r="G225" s="57"/>
      <c r="H225" s="57"/>
      <c r="I225" s="57"/>
      <c r="J225" s="51" t="str">
        <f t="shared" si="4"/>
        <v/>
      </c>
    </row>
    <row r="226" spans="1:10" ht="16.7" customHeight="1" x14ac:dyDescent="0.2">
      <c r="A226" s="51">
        <v>11</v>
      </c>
      <c r="B226" s="52" t="s">
        <v>293</v>
      </c>
      <c r="C226" s="53" t="s">
        <v>137</v>
      </c>
      <c r="D226" s="54" t="s">
        <v>188</v>
      </c>
      <c r="E226" s="58"/>
      <c r="F226" s="57"/>
      <c r="G226" s="57"/>
      <c r="H226" s="57"/>
      <c r="I226" s="57"/>
      <c r="J226" s="51" t="str">
        <f t="shared" si="4"/>
        <v/>
      </c>
    </row>
    <row r="227" spans="1:10" ht="16.7" customHeight="1" x14ac:dyDescent="0.2">
      <c r="A227" s="51">
        <v>12</v>
      </c>
      <c r="B227" s="52" t="s">
        <v>682</v>
      </c>
      <c r="C227" s="60" t="s">
        <v>390</v>
      </c>
      <c r="D227" s="54">
        <v>1</v>
      </c>
      <c r="E227" s="58"/>
      <c r="F227" s="57"/>
      <c r="G227" s="57"/>
      <c r="H227" s="57"/>
      <c r="I227" s="57"/>
      <c r="J227" s="51" t="str">
        <f t="shared" si="4"/>
        <v/>
      </c>
    </row>
    <row r="228" spans="1:10" ht="16.7" customHeight="1" x14ac:dyDescent="0.2">
      <c r="A228" s="51">
        <v>13</v>
      </c>
      <c r="B228" s="52" t="s">
        <v>294</v>
      </c>
      <c r="C228" s="81" t="s">
        <v>122</v>
      </c>
      <c r="D228" s="71">
        <v>1</v>
      </c>
      <c r="E228" s="58"/>
      <c r="F228" s="57"/>
      <c r="G228" s="57"/>
      <c r="H228" s="57"/>
      <c r="I228" s="57"/>
      <c r="J228" s="51" t="str">
        <f t="shared" si="4"/>
        <v/>
      </c>
    </row>
    <row r="229" spans="1:10" ht="16.7" customHeight="1" x14ac:dyDescent="0.2">
      <c r="A229" s="51">
        <v>14</v>
      </c>
      <c r="B229" s="52" t="s">
        <v>295</v>
      </c>
      <c r="C229" s="53" t="s">
        <v>123</v>
      </c>
      <c r="D229" s="54" t="s">
        <v>188</v>
      </c>
      <c r="E229" s="58"/>
      <c r="F229" s="57"/>
      <c r="G229" s="57"/>
      <c r="H229" s="57"/>
      <c r="I229" s="57"/>
      <c r="J229" s="51" t="str">
        <f t="shared" si="4"/>
        <v/>
      </c>
    </row>
    <row r="230" spans="1:10" ht="16.7" customHeight="1" x14ac:dyDescent="0.2">
      <c r="A230" s="51">
        <v>15</v>
      </c>
      <c r="B230" s="52" t="s">
        <v>686</v>
      </c>
      <c r="C230" s="62" t="s">
        <v>385</v>
      </c>
      <c r="D230" s="71" t="s">
        <v>188</v>
      </c>
      <c r="E230" s="58"/>
      <c r="F230" s="57"/>
      <c r="G230" s="57"/>
      <c r="H230" s="57"/>
      <c r="I230" s="57"/>
      <c r="J230" s="51" t="str">
        <f t="shared" si="4"/>
        <v/>
      </c>
    </row>
    <row r="231" spans="1:10" ht="16.7" customHeight="1" x14ac:dyDescent="0.2">
      <c r="A231" s="51">
        <v>16</v>
      </c>
      <c r="B231" s="52" t="s">
        <v>296</v>
      </c>
      <c r="C231" s="64" t="s">
        <v>431</v>
      </c>
      <c r="D231" s="54" t="s">
        <v>188</v>
      </c>
      <c r="E231" s="58"/>
      <c r="F231" s="57"/>
      <c r="G231" s="57"/>
      <c r="H231" s="57"/>
      <c r="I231" s="57"/>
      <c r="J231" s="51" t="str">
        <f t="shared" si="4"/>
        <v/>
      </c>
    </row>
    <row r="232" spans="1:10" ht="16.7" customHeight="1" x14ac:dyDescent="0.2">
      <c r="A232" s="51">
        <v>17</v>
      </c>
      <c r="B232" s="52" t="s">
        <v>297</v>
      </c>
      <c r="C232" s="53" t="s">
        <v>124</v>
      </c>
      <c r="D232" s="54" t="s">
        <v>188</v>
      </c>
      <c r="E232" s="58"/>
      <c r="F232" s="57"/>
      <c r="G232" s="57"/>
      <c r="H232" s="57"/>
      <c r="I232" s="57"/>
      <c r="J232" s="51" t="str">
        <f t="shared" si="4"/>
        <v/>
      </c>
    </row>
    <row r="233" spans="1:10" ht="16.7" customHeight="1" x14ac:dyDescent="0.2">
      <c r="A233" s="51">
        <v>18</v>
      </c>
      <c r="B233" s="52" t="s">
        <v>692</v>
      </c>
      <c r="C233" s="53" t="s">
        <v>125</v>
      </c>
      <c r="D233" s="54">
        <v>1</v>
      </c>
      <c r="E233" s="58"/>
      <c r="F233" s="57"/>
      <c r="G233" s="57"/>
      <c r="H233" s="57"/>
      <c r="I233" s="57"/>
      <c r="J233" s="51" t="str">
        <f t="shared" si="4"/>
        <v/>
      </c>
    </row>
    <row r="234" spans="1:10" ht="16.7" customHeight="1" x14ac:dyDescent="0.2">
      <c r="A234" s="51">
        <v>19</v>
      </c>
      <c r="B234" s="52" t="s">
        <v>796</v>
      </c>
      <c r="C234" s="53" t="s">
        <v>430</v>
      </c>
      <c r="D234" s="54" t="s">
        <v>188</v>
      </c>
      <c r="E234" s="58"/>
      <c r="F234" s="57"/>
      <c r="G234" s="57"/>
      <c r="H234" s="57"/>
      <c r="I234" s="57"/>
      <c r="J234" s="51" t="str">
        <f t="shared" si="4"/>
        <v/>
      </c>
    </row>
    <row r="235" spans="1:10" ht="16.7" customHeight="1" x14ac:dyDescent="0.2">
      <c r="A235" s="51">
        <v>20</v>
      </c>
      <c r="B235" s="52" t="s">
        <v>797</v>
      </c>
      <c r="C235" s="53" t="s">
        <v>126</v>
      </c>
      <c r="D235" s="54" t="s">
        <v>188</v>
      </c>
      <c r="E235" s="58"/>
      <c r="F235" s="57"/>
      <c r="G235" s="57"/>
      <c r="H235" s="57"/>
      <c r="I235" s="57"/>
      <c r="J235" s="51" t="str">
        <f t="shared" si="4"/>
        <v/>
      </c>
    </row>
    <row r="236" spans="1:10" ht="16.7" customHeight="1" x14ac:dyDescent="0.2">
      <c r="A236" s="51">
        <v>21</v>
      </c>
      <c r="B236" s="52" t="s">
        <v>298</v>
      </c>
      <c r="C236" s="60" t="s">
        <v>127</v>
      </c>
      <c r="D236" s="54">
        <v>1</v>
      </c>
      <c r="E236" s="58"/>
      <c r="F236" s="57"/>
      <c r="G236" s="57"/>
      <c r="H236" s="57"/>
      <c r="I236" s="57"/>
      <c r="J236" s="51" t="str">
        <f t="shared" si="4"/>
        <v/>
      </c>
    </row>
    <row r="237" spans="1:10" ht="16.7" customHeight="1" x14ac:dyDescent="0.2">
      <c r="A237" s="51">
        <v>22</v>
      </c>
      <c r="B237" s="52" t="s">
        <v>299</v>
      </c>
      <c r="C237" s="53" t="s">
        <v>392</v>
      </c>
      <c r="D237" s="54">
        <v>1</v>
      </c>
      <c r="E237" s="58"/>
      <c r="F237" s="57"/>
      <c r="G237" s="57"/>
      <c r="H237" s="57"/>
      <c r="I237" s="57"/>
      <c r="J237" s="51" t="str">
        <f t="shared" si="4"/>
        <v/>
      </c>
    </row>
    <row r="238" spans="1:10" ht="16.7" customHeight="1" x14ac:dyDescent="0.2">
      <c r="A238" s="51">
        <v>23</v>
      </c>
      <c r="B238" s="52" t="s">
        <v>640</v>
      </c>
      <c r="C238" s="81" t="s">
        <v>798</v>
      </c>
      <c r="D238" s="71" t="s">
        <v>184</v>
      </c>
      <c r="E238" s="58"/>
      <c r="F238" s="57"/>
      <c r="G238" s="57"/>
      <c r="H238" s="57"/>
      <c r="I238" s="57"/>
      <c r="J238" s="51" t="str">
        <f t="shared" si="4"/>
        <v/>
      </c>
    </row>
    <row r="239" spans="1:10" ht="16.7" customHeight="1" x14ac:dyDescent="0.2">
      <c r="A239" s="51">
        <v>24</v>
      </c>
      <c r="B239" s="52" t="s">
        <v>300</v>
      </c>
      <c r="C239" s="60" t="s">
        <v>128</v>
      </c>
      <c r="D239" s="54">
        <v>1</v>
      </c>
      <c r="E239" s="58"/>
      <c r="F239" s="57"/>
      <c r="G239" s="57"/>
      <c r="H239" s="57"/>
      <c r="I239" s="57"/>
      <c r="J239" s="51" t="str">
        <f t="shared" si="4"/>
        <v/>
      </c>
    </row>
    <row r="240" spans="1:10" ht="16.7" customHeight="1" x14ac:dyDescent="0.2">
      <c r="A240" s="51">
        <v>25</v>
      </c>
      <c r="B240" s="52" t="s">
        <v>340</v>
      </c>
      <c r="C240" s="53" t="s">
        <v>129</v>
      </c>
      <c r="D240" s="54" t="s">
        <v>188</v>
      </c>
      <c r="E240" s="58"/>
      <c r="F240" s="57"/>
      <c r="G240" s="57"/>
      <c r="H240" s="57"/>
      <c r="I240" s="57"/>
      <c r="J240" s="51" t="str">
        <f t="shared" si="4"/>
        <v/>
      </c>
    </row>
    <row r="241" spans="1:10" ht="16.7" customHeight="1" x14ac:dyDescent="0.2">
      <c r="A241" s="51">
        <v>26</v>
      </c>
      <c r="B241" s="52" t="s">
        <v>301</v>
      </c>
      <c r="C241" s="62" t="s">
        <v>799</v>
      </c>
      <c r="D241" s="71">
        <v>1</v>
      </c>
      <c r="E241" s="58"/>
      <c r="F241" s="57"/>
      <c r="G241" s="57"/>
      <c r="H241" s="57"/>
      <c r="I241" s="57"/>
      <c r="J241" s="51" t="str">
        <f t="shared" si="4"/>
        <v/>
      </c>
    </row>
    <row r="242" spans="1:10" ht="16.7" customHeight="1" x14ac:dyDescent="0.2">
      <c r="A242" s="51">
        <v>27</v>
      </c>
      <c r="B242" s="52" t="s">
        <v>302</v>
      </c>
      <c r="C242" s="53" t="s">
        <v>130</v>
      </c>
      <c r="D242" s="54" t="s">
        <v>188</v>
      </c>
      <c r="E242" s="58"/>
      <c r="F242" s="57"/>
      <c r="G242" s="57"/>
      <c r="H242" s="57"/>
      <c r="I242" s="57"/>
      <c r="J242" s="51" t="str">
        <f t="shared" si="4"/>
        <v/>
      </c>
    </row>
    <row r="243" spans="1:10" ht="16.7" customHeight="1" x14ac:dyDescent="0.2">
      <c r="A243" s="51">
        <v>28</v>
      </c>
      <c r="B243" s="52" t="s">
        <v>303</v>
      </c>
      <c r="C243" s="53" t="s">
        <v>131</v>
      </c>
      <c r="D243" s="54" t="s">
        <v>188</v>
      </c>
      <c r="E243" s="58"/>
      <c r="F243" s="57"/>
      <c r="G243" s="57"/>
      <c r="H243" s="57"/>
      <c r="I243" s="57"/>
      <c r="J243" s="51" t="str">
        <f t="shared" si="4"/>
        <v/>
      </c>
    </row>
    <row r="244" spans="1:10" ht="16.7" customHeight="1" x14ac:dyDescent="0.2">
      <c r="A244" s="51">
        <v>29</v>
      </c>
      <c r="B244" s="52" t="s">
        <v>304</v>
      </c>
      <c r="C244" s="60" t="s">
        <v>393</v>
      </c>
      <c r="D244" s="54" t="s">
        <v>188</v>
      </c>
      <c r="E244" s="58"/>
      <c r="F244" s="57"/>
      <c r="G244" s="57"/>
      <c r="H244" s="57"/>
      <c r="I244" s="57"/>
      <c r="J244" s="51" t="str">
        <f t="shared" si="4"/>
        <v/>
      </c>
    </row>
    <row r="245" spans="1:10" ht="16.7" customHeight="1" x14ac:dyDescent="0.2">
      <c r="A245" s="51">
        <v>30</v>
      </c>
      <c r="B245" s="52" t="s">
        <v>305</v>
      </c>
      <c r="C245" s="60" t="s">
        <v>394</v>
      </c>
      <c r="D245" s="54" t="s">
        <v>188</v>
      </c>
      <c r="E245" s="58"/>
      <c r="F245" s="57"/>
      <c r="G245" s="57"/>
      <c r="H245" s="57"/>
      <c r="I245" s="57"/>
      <c r="J245" s="51" t="str">
        <f t="shared" si="4"/>
        <v/>
      </c>
    </row>
    <row r="246" spans="1:10" ht="16.7" customHeight="1" x14ac:dyDescent="0.2">
      <c r="A246" s="51">
        <v>31</v>
      </c>
      <c r="B246" s="52" t="s">
        <v>306</v>
      </c>
      <c r="C246" s="53" t="s">
        <v>132</v>
      </c>
      <c r="D246" s="54" t="s">
        <v>188</v>
      </c>
      <c r="E246" s="58"/>
      <c r="F246" s="57"/>
      <c r="G246" s="57"/>
      <c r="H246" s="57"/>
      <c r="I246" s="57"/>
      <c r="J246" s="51" t="str">
        <f t="shared" si="4"/>
        <v/>
      </c>
    </row>
    <row r="247" spans="1:10" ht="16.7" customHeight="1" x14ac:dyDescent="0.2">
      <c r="A247" s="51">
        <v>32</v>
      </c>
      <c r="B247" s="52" t="s">
        <v>307</v>
      </c>
      <c r="C247" s="53" t="s">
        <v>133</v>
      </c>
      <c r="D247" s="54" t="s">
        <v>188</v>
      </c>
      <c r="E247" s="58"/>
      <c r="F247" s="57"/>
      <c r="G247" s="57"/>
      <c r="H247" s="57"/>
      <c r="I247" s="57"/>
      <c r="J247" s="51" t="str">
        <f t="shared" si="4"/>
        <v/>
      </c>
    </row>
    <row r="248" spans="1:10" ht="16.7" customHeight="1" x14ac:dyDescent="0.2">
      <c r="A248" s="51">
        <v>33</v>
      </c>
      <c r="B248" s="52" t="s">
        <v>308</v>
      </c>
      <c r="C248" s="53" t="s">
        <v>134</v>
      </c>
      <c r="D248" s="54" t="s">
        <v>188</v>
      </c>
      <c r="E248" s="58"/>
      <c r="F248" s="57"/>
      <c r="G248" s="57"/>
      <c r="H248" s="57"/>
      <c r="I248" s="57"/>
      <c r="J248" s="51" t="str">
        <f t="shared" si="4"/>
        <v/>
      </c>
    </row>
    <row r="249" spans="1:10" ht="16.7" customHeight="1" x14ac:dyDescent="0.2">
      <c r="A249" s="51">
        <v>34</v>
      </c>
      <c r="B249" s="52" t="s">
        <v>309</v>
      </c>
      <c r="C249" s="65" t="s">
        <v>135</v>
      </c>
      <c r="D249" s="66">
        <v>1</v>
      </c>
      <c r="E249" s="58"/>
      <c r="F249" s="57"/>
      <c r="G249" s="57"/>
      <c r="H249" s="57"/>
      <c r="I249" s="57"/>
      <c r="J249" s="51" t="str">
        <f t="shared" si="4"/>
        <v/>
      </c>
    </row>
    <row r="250" spans="1:10" ht="16.7" customHeight="1" x14ac:dyDescent="0.2">
      <c r="A250" s="51">
        <v>35</v>
      </c>
      <c r="B250" s="52" t="s">
        <v>310</v>
      </c>
      <c r="C250" s="53" t="s">
        <v>136</v>
      </c>
      <c r="D250" s="54" t="s">
        <v>188</v>
      </c>
      <c r="E250" s="58"/>
      <c r="F250" s="57"/>
      <c r="G250" s="57"/>
      <c r="H250" s="57"/>
      <c r="I250" s="57"/>
      <c r="J250" s="51" t="str">
        <f t="shared" si="4"/>
        <v/>
      </c>
    </row>
    <row r="251" spans="1:10" ht="16.7" customHeight="1" x14ac:dyDescent="0.2">
      <c r="A251" s="51">
        <v>36</v>
      </c>
      <c r="B251" s="80"/>
      <c r="C251" s="96"/>
      <c r="D251" s="51"/>
      <c r="E251" s="58"/>
      <c r="F251" s="57"/>
      <c r="G251" s="57"/>
      <c r="H251" s="57"/>
      <c r="I251" s="57"/>
      <c r="J251" s="51" t="str">
        <f t="shared" si="4"/>
        <v/>
      </c>
    </row>
    <row r="252" spans="1:10" ht="16.7" customHeight="1" x14ac:dyDescent="0.2">
      <c r="A252" s="88" t="s">
        <v>444</v>
      </c>
      <c r="B252" s="88"/>
      <c r="C252" s="88"/>
      <c r="D252" s="88"/>
      <c r="E252" s="68"/>
      <c r="F252" s="57" t="str">
        <f>IFERROR(AVERAGE(F216:F251),"")</f>
        <v/>
      </c>
      <c r="G252" s="57" t="str">
        <f>IFERROR(AVERAGE(G216:G251),"")</f>
        <v/>
      </c>
      <c r="H252" s="69"/>
      <c r="I252" s="69"/>
      <c r="J252" s="70">
        <f>COUNTIF(J217:J251,"tuntas")</f>
        <v>0</v>
      </c>
    </row>
    <row r="253" spans="1:10" x14ac:dyDescent="0.2">
      <c r="A253" s="38" t="s">
        <v>448</v>
      </c>
      <c r="B253" s="32"/>
      <c r="C253" s="19" t="s">
        <v>185</v>
      </c>
      <c r="D253" s="25">
        <f>SUM(D216:D252)</f>
        <v>13</v>
      </c>
      <c r="G253" s="4"/>
      <c r="H253" s="4"/>
      <c r="I253" s="4"/>
    </row>
    <row r="254" spans="1:10" x14ac:dyDescent="0.2">
      <c r="A254" s="38" t="s">
        <v>449</v>
      </c>
      <c r="B254" s="33"/>
      <c r="C254" s="19" t="s">
        <v>186</v>
      </c>
      <c r="D254" s="25">
        <f>COUNTIF(D216:D252,"p")</f>
        <v>22</v>
      </c>
      <c r="H254" s="9" t="s">
        <v>787</v>
      </c>
    </row>
    <row r="255" spans="1:10" x14ac:dyDescent="0.2">
      <c r="A255" s="39"/>
      <c r="B255" s="33"/>
      <c r="C255" s="14" t="s">
        <v>187</v>
      </c>
      <c r="D255" s="26">
        <f>SUM(D253:D254)</f>
        <v>35</v>
      </c>
      <c r="H255" s="9" t="s">
        <v>445</v>
      </c>
    </row>
    <row r="256" spans="1:10" x14ac:dyDescent="0.2">
      <c r="A256" s="39"/>
      <c r="B256" s="33"/>
      <c r="H256" s="18"/>
      <c r="I256" s="18"/>
    </row>
    <row r="257" spans="1:10" x14ac:dyDescent="0.2">
      <c r="A257" s="40"/>
      <c r="B257" s="33"/>
      <c r="H257" s="18"/>
      <c r="I257" s="18"/>
    </row>
    <row r="258" spans="1:10" x14ac:dyDescent="0.2">
      <c r="A258" s="40"/>
      <c r="B258" s="34"/>
      <c r="H258" s="31"/>
      <c r="I258" s="41"/>
    </row>
    <row r="259" spans="1:10" x14ac:dyDescent="0.2">
      <c r="A259" s="40"/>
      <c r="B259" s="34"/>
      <c r="H259" s="41"/>
      <c r="I259" s="41"/>
    </row>
    <row r="260" spans="1:10" x14ac:dyDescent="0.2">
      <c r="A260" s="40"/>
      <c r="B260" s="34"/>
      <c r="H260" s="41"/>
      <c r="I260" s="41"/>
    </row>
    <row r="261" spans="1:10" ht="15" x14ac:dyDescent="0.2">
      <c r="A261" s="1" t="s">
        <v>4</v>
      </c>
      <c r="B261" s="17"/>
    </row>
    <row r="262" spans="1:10" ht="15" x14ac:dyDescent="0.2">
      <c r="A262" s="3" t="s">
        <v>0</v>
      </c>
      <c r="B262" s="17"/>
    </row>
    <row r="263" spans="1:10" x14ac:dyDescent="0.2">
      <c r="A263" s="1" t="s">
        <v>434</v>
      </c>
      <c r="B263" s="2"/>
      <c r="E263" s="35" t="s">
        <v>446</v>
      </c>
      <c r="F263" s="36"/>
      <c r="G263" s="37"/>
    </row>
    <row r="264" spans="1:10" x14ac:dyDescent="0.2">
      <c r="A264" s="1"/>
      <c r="B264" s="2"/>
    </row>
    <row r="265" spans="1:10" ht="15" x14ac:dyDescent="0.2">
      <c r="A265" s="12"/>
      <c r="B265" s="14" t="s">
        <v>189</v>
      </c>
      <c r="C265" s="15" t="s">
        <v>435</v>
      </c>
      <c r="D265" s="23" t="s">
        <v>439</v>
      </c>
      <c r="E265" s="42" t="s">
        <v>780</v>
      </c>
      <c r="F265" s="9" t="str">
        <f>UPPER(E265)</f>
        <v>SITI AISSIYAH AGUSTINI, S.PD.</v>
      </c>
    </row>
    <row r="266" spans="1:10" ht="12.75" customHeight="1" x14ac:dyDescent="0.2">
      <c r="A266" s="90" t="s">
        <v>1</v>
      </c>
      <c r="B266" s="90"/>
      <c r="C266" s="91" t="s">
        <v>441</v>
      </c>
      <c r="D266" s="92" t="s">
        <v>183</v>
      </c>
      <c r="E266" s="89" t="s">
        <v>442</v>
      </c>
      <c r="F266" s="89" t="s">
        <v>450</v>
      </c>
      <c r="G266" s="89"/>
      <c r="H266" s="89" t="s">
        <v>440</v>
      </c>
      <c r="I266" s="89"/>
      <c r="J266" s="93" t="s">
        <v>451</v>
      </c>
    </row>
    <row r="267" spans="1:10" ht="15" customHeight="1" x14ac:dyDescent="0.2">
      <c r="A267" s="74" t="s">
        <v>3</v>
      </c>
      <c r="B267" s="49" t="s">
        <v>2</v>
      </c>
      <c r="C267" s="91"/>
      <c r="D267" s="92"/>
      <c r="E267" s="89"/>
      <c r="F267" s="50" t="s">
        <v>443</v>
      </c>
      <c r="G267" s="50" t="s">
        <v>452</v>
      </c>
      <c r="H267" s="50" t="s">
        <v>767</v>
      </c>
      <c r="I267" s="50" t="s">
        <v>768</v>
      </c>
      <c r="J267" s="93"/>
    </row>
    <row r="268" spans="1:10" ht="16.7" customHeight="1" x14ac:dyDescent="0.2">
      <c r="A268" s="51">
        <v>1</v>
      </c>
      <c r="B268" s="52" t="s">
        <v>800</v>
      </c>
      <c r="C268" s="64" t="s">
        <v>382</v>
      </c>
      <c r="D268" s="54">
        <v>1</v>
      </c>
      <c r="E268" s="58"/>
      <c r="F268" s="57"/>
      <c r="G268" s="57"/>
      <c r="H268" s="57"/>
      <c r="I268" s="57"/>
      <c r="J268" s="51" t="str">
        <f>IF(AND(F268=""),"",IF(AND(F268&gt;=70),"Tuntas","Tidak Tuntas"))</f>
        <v/>
      </c>
    </row>
    <row r="269" spans="1:10" ht="16.7" customHeight="1" x14ac:dyDescent="0.2">
      <c r="A269" s="51">
        <v>2</v>
      </c>
      <c r="B269" s="52" t="s">
        <v>801</v>
      </c>
      <c r="C269" s="64" t="s">
        <v>802</v>
      </c>
      <c r="D269" s="54">
        <v>1</v>
      </c>
      <c r="E269" s="58"/>
      <c r="F269" s="57"/>
      <c r="G269" s="57"/>
      <c r="H269" s="57"/>
      <c r="I269" s="57"/>
      <c r="J269" s="51" t="str">
        <f>IF(AND(F269=""),"",IF(AND(F269&gt;=70),"Tuntas","Tidak Tuntas"))</f>
        <v/>
      </c>
    </row>
    <row r="270" spans="1:10" ht="16.7" customHeight="1" x14ac:dyDescent="0.2">
      <c r="A270" s="51">
        <v>3</v>
      </c>
      <c r="B270" s="52" t="s">
        <v>311</v>
      </c>
      <c r="C270" s="60" t="s">
        <v>138</v>
      </c>
      <c r="D270" s="61" t="s">
        <v>188</v>
      </c>
      <c r="E270" s="58"/>
      <c r="F270" s="57"/>
      <c r="G270" s="57"/>
      <c r="H270" s="57"/>
      <c r="I270" s="57"/>
      <c r="J270" s="51" t="str">
        <f t="shared" ref="J270:J303" si="5">IF(AND(F270=""),"",IF(AND(F270&gt;=70),"Tuntas","Tidak Tuntas"))</f>
        <v/>
      </c>
    </row>
    <row r="271" spans="1:10" ht="16.7" customHeight="1" x14ac:dyDescent="0.2">
      <c r="A271" s="51">
        <v>4</v>
      </c>
      <c r="B271" s="52" t="s">
        <v>717</v>
      </c>
      <c r="C271" s="60" t="s">
        <v>139</v>
      </c>
      <c r="D271" s="61" t="s">
        <v>188</v>
      </c>
      <c r="E271" s="58"/>
      <c r="F271" s="57"/>
      <c r="G271" s="57"/>
      <c r="H271" s="57"/>
      <c r="I271" s="57"/>
      <c r="J271" s="51" t="str">
        <f t="shared" si="5"/>
        <v/>
      </c>
    </row>
    <row r="272" spans="1:10" ht="16.7" customHeight="1" x14ac:dyDescent="0.2">
      <c r="A272" s="51">
        <v>5</v>
      </c>
      <c r="B272" s="52" t="s">
        <v>663</v>
      </c>
      <c r="C272" s="78" t="s">
        <v>140</v>
      </c>
      <c r="D272" s="54" t="s">
        <v>188</v>
      </c>
      <c r="E272" s="58"/>
      <c r="F272" s="57"/>
      <c r="G272" s="57"/>
      <c r="H272" s="57"/>
      <c r="I272" s="57"/>
      <c r="J272" s="51" t="str">
        <f t="shared" si="5"/>
        <v/>
      </c>
    </row>
    <row r="273" spans="1:10" ht="16.7" customHeight="1" x14ac:dyDescent="0.2">
      <c r="A273" s="51">
        <v>6</v>
      </c>
      <c r="B273" s="52" t="s">
        <v>803</v>
      </c>
      <c r="C273" s="64" t="s">
        <v>384</v>
      </c>
      <c r="D273" s="54">
        <v>1</v>
      </c>
      <c r="E273" s="58"/>
      <c r="F273" s="57"/>
      <c r="G273" s="57"/>
      <c r="H273" s="57"/>
      <c r="I273" s="57"/>
      <c r="J273" s="51" t="str">
        <f t="shared" si="5"/>
        <v/>
      </c>
    </row>
    <row r="274" spans="1:10" ht="16.7" customHeight="1" x14ac:dyDescent="0.2">
      <c r="A274" s="51">
        <v>7</v>
      </c>
      <c r="B274" s="52" t="s">
        <v>312</v>
      </c>
      <c r="C274" s="64" t="s">
        <v>160</v>
      </c>
      <c r="D274" s="54">
        <v>1</v>
      </c>
      <c r="E274" s="58"/>
      <c r="F274" s="57"/>
      <c r="G274" s="57"/>
      <c r="H274" s="57"/>
      <c r="I274" s="57"/>
      <c r="J274" s="51" t="str">
        <f t="shared" si="5"/>
        <v/>
      </c>
    </row>
    <row r="275" spans="1:10" ht="16.7" customHeight="1" x14ac:dyDescent="0.2">
      <c r="A275" s="51">
        <v>8</v>
      </c>
      <c r="B275" s="52" t="s">
        <v>313</v>
      </c>
      <c r="C275" s="64" t="s">
        <v>141</v>
      </c>
      <c r="D275" s="54" t="s">
        <v>188</v>
      </c>
      <c r="E275" s="58"/>
      <c r="F275" s="57"/>
      <c r="G275" s="57"/>
      <c r="H275" s="57"/>
      <c r="I275" s="57"/>
      <c r="J275" s="51" t="str">
        <f t="shared" si="5"/>
        <v/>
      </c>
    </row>
    <row r="276" spans="1:10" ht="16.7" customHeight="1" x14ac:dyDescent="0.2">
      <c r="A276" s="51">
        <v>9</v>
      </c>
      <c r="B276" s="52" t="s">
        <v>804</v>
      </c>
      <c r="C276" s="64" t="s">
        <v>383</v>
      </c>
      <c r="D276" s="54">
        <v>1</v>
      </c>
      <c r="E276" s="58"/>
      <c r="F276" s="57"/>
      <c r="G276" s="57"/>
      <c r="H276" s="57"/>
      <c r="I276" s="57"/>
      <c r="J276" s="51" t="str">
        <f t="shared" si="5"/>
        <v/>
      </c>
    </row>
    <row r="277" spans="1:10" ht="16.7" customHeight="1" x14ac:dyDescent="0.2">
      <c r="A277" s="51">
        <v>10</v>
      </c>
      <c r="B277" s="52" t="s">
        <v>805</v>
      </c>
      <c r="C277" s="60" t="s">
        <v>395</v>
      </c>
      <c r="D277" s="61" t="s">
        <v>188</v>
      </c>
      <c r="E277" s="58"/>
      <c r="F277" s="57"/>
      <c r="G277" s="57"/>
      <c r="H277" s="57"/>
      <c r="I277" s="57"/>
      <c r="J277" s="51" t="str">
        <f t="shared" si="5"/>
        <v/>
      </c>
    </row>
    <row r="278" spans="1:10" ht="16.7" customHeight="1" x14ac:dyDescent="0.2">
      <c r="A278" s="51">
        <v>11</v>
      </c>
      <c r="B278" s="52" t="s">
        <v>314</v>
      </c>
      <c r="C278" s="64" t="s">
        <v>806</v>
      </c>
      <c r="D278" s="63" t="s">
        <v>188</v>
      </c>
      <c r="E278" s="58"/>
      <c r="F278" s="57"/>
      <c r="G278" s="57"/>
      <c r="H278" s="57"/>
      <c r="I278" s="57"/>
      <c r="J278" s="51" t="str">
        <f t="shared" si="5"/>
        <v/>
      </c>
    </row>
    <row r="279" spans="1:10" ht="16.7" customHeight="1" x14ac:dyDescent="0.2">
      <c r="A279" s="51">
        <v>12</v>
      </c>
      <c r="B279" s="52" t="s">
        <v>315</v>
      </c>
      <c r="C279" s="64" t="s">
        <v>142</v>
      </c>
      <c r="D279" s="54" t="s">
        <v>188</v>
      </c>
      <c r="E279" s="58"/>
      <c r="F279" s="57"/>
      <c r="G279" s="57"/>
      <c r="H279" s="57"/>
      <c r="I279" s="57"/>
      <c r="J279" s="51" t="str">
        <f t="shared" si="5"/>
        <v/>
      </c>
    </row>
    <row r="280" spans="1:10" ht="16.7" customHeight="1" x14ac:dyDescent="0.2">
      <c r="A280" s="51">
        <v>13</v>
      </c>
      <c r="B280" s="52" t="s">
        <v>316</v>
      </c>
      <c r="C280" s="64" t="s">
        <v>143</v>
      </c>
      <c r="D280" s="54" t="s">
        <v>188</v>
      </c>
      <c r="E280" s="58"/>
      <c r="F280" s="57"/>
      <c r="G280" s="57"/>
      <c r="H280" s="57"/>
      <c r="I280" s="57"/>
      <c r="J280" s="51" t="str">
        <f t="shared" si="5"/>
        <v/>
      </c>
    </row>
    <row r="281" spans="1:10" ht="16.7" customHeight="1" x14ac:dyDescent="0.2">
      <c r="A281" s="51">
        <v>14</v>
      </c>
      <c r="B281" s="52" t="s">
        <v>317</v>
      </c>
      <c r="C281" s="62" t="s">
        <v>144</v>
      </c>
      <c r="D281" s="63">
        <v>1</v>
      </c>
      <c r="E281" s="58"/>
      <c r="F281" s="57"/>
      <c r="G281" s="57"/>
      <c r="H281" s="57"/>
      <c r="I281" s="57"/>
      <c r="J281" s="51" t="str">
        <f t="shared" si="5"/>
        <v/>
      </c>
    </row>
    <row r="282" spans="1:10" ht="16.7" customHeight="1" x14ac:dyDescent="0.2">
      <c r="A282" s="51">
        <v>15</v>
      </c>
      <c r="B282" s="52" t="s">
        <v>335</v>
      </c>
      <c r="C282" s="64" t="s">
        <v>145</v>
      </c>
      <c r="D282" s="54" t="s">
        <v>188</v>
      </c>
      <c r="E282" s="58"/>
      <c r="F282" s="57"/>
      <c r="G282" s="57"/>
      <c r="H282" s="57"/>
      <c r="I282" s="57"/>
      <c r="J282" s="51" t="str">
        <f t="shared" si="5"/>
        <v/>
      </c>
    </row>
    <row r="283" spans="1:10" ht="16.7" customHeight="1" x14ac:dyDescent="0.2">
      <c r="A283" s="51">
        <v>16</v>
      </c>
      <c r="B283" s="52" t="s">
        <v>318</v>
      </c>
      <c r="C283" s="64" t="s">
        <v>146</v>
      </c>
      <c r="D283" s="54" t="s">
        <v>188</v>
      </c>
      <c r="E283" s="58"/>
      <c r="F283" s="57"/>
      <c r="G283" s="57"/>
      <c r="H283" s="57"/>
      <c r="I283" s="57"/>
      <c r="J283" s="51" t="str">
        <f t="shared" si="5"/>
        <v/>
      </c>
    </row>
    <row r="284" spans="1:10" ht="16.7" customHeight="1" x14ac:dyDescent="0.2">
      <c r="A284" s="51">
        <v>17</v>
      </c>
      <c r="B284" s="52" t="s">
        <v>319</v>
      </c>
      <c r="C284" s="64" t="s">
        <v>147</v>
      </c>
      <c r="D284" s="54">
        <v>1</v>
      </c>
      <c r="E284" s="58"/>
      <c r="F284" s="57"/>
      <c r="G284" s="57"/>
      <c r="H284" s="57"/>
      <c r="I284" s="57"/>
      <c r="J284" s="51" t="str">
        <f t="shared" si="5"/>
        <v/>
      </c>
    </row>
    <row r="285" spans="1:10" ht="16.7" customHeight="1" x14ac:dyDescent="0.2">
      <c r="A285" s="51">
        <v>18</v>
      </c>
      <c r="B285" s="52" t="s">
        <v>320</v>
      </c>
      <c r="C285" s="64" t="s">
        <v>807</v>
      </c>
      <c r="D285" s="54" t="s">
        <v>188</v>
      </c>
      <c r="E285" s="58"/>
      <c r="F285" s="57"/>
      <c r="G285" s="57"/>
      <c r="H285" s="57"/>
      <c r="I285" s="57"/>
      <c r="J285" s="51" t="str">
        <f t="shared" si="5"/>
        <v/>
      </c>
    </row>
    <row r="286" spans="1:10" ht="16.7" customHeight="1" x14ac:dyDescent="0.2">
      <c r="A286" s="51">
        <v>19</v>
      </c>
      <c r="B286" s="52" t="s">
        <v>492</v>
      </c>
      <c r="C286" s="64" t="s">
        <v>148</v>
      </c>
      <c r="D286" s="54" t="s">
        <v>188</v>
      </c>
      <c r="E286" s="58"/>
      <c r="F286" s="57"/>
      <c r="G286" s="57"/>
      <c r="H286" s="57"/>
      <c r="I286" s="57"/>
      <c r="J286" s="51" t="str">
        <f t="shared" si="5"/>
        <v/>
      </c>
    </row>
    <row r="287" spans="1:10" ht="16.7" customHeight="1" x14ac:dyDescent="0.2">
      <c r="A287" s="51">
        <v>20</v>
      </c>
      <c r="B287" s="52" t="s">
        <v>494</v>
      </c>
      <c r="C287" s="64" t="s">
        <v>149</v>
      </c>
      <c r="D287" s="54" t="s">
        <v>188</v>
      </c>
      <c r="E287" s="58"/>
      <c r="F287" s="57"/>
      <c r="G287" s="57"/>
      <c r="H287" s="57"/>
      <c r="I287" s="57"/>
      <c r="J287" s="51" t="str">
        <f t="shared" si="5"/>
        <v/>
      </c>
    </row>
    <row r="288" spans="1:10" ht="16.7" customHeight="1" x14ac:dyDescent="0.2">
      <c r="A288" s="51">
        <v>21</v>
      </c>
      <c r="B288" s="52" t="s">
        <v>740</v>
      </c>
      <c r="C288" s="60" t="s">
        <v>150</v>
      </c>
      <c r="D288" s="61" t="s">
        <v>188</v>
      </c>
      <c r="E288" s="58"/>
      <c r="F288" s="57"/>
      <c r="G288" s="57"/>
      <c r="H288" s="57"/>
      <c r="I288" s="57"/>
      <c r="J288" s="51" t="str">
        <f t="shared" si="5"/>
        <v/>
      </c>
    </row>
    <row r="289" spans="1:10" ht="16.7" customHeight="1" x14ac:dyDescent="0.2">
      <c r="A289" s="51">
        <v>22</v>
      </c>
      <c r="B289" s="52" t="s">
        <v>321</v>
      </c>
      <c r="C289" s="64" t="s">
        <v>151</v>
      </c>
      <c r="D289" s="54">
        <v>1</v>
      </c>
      <c r="E289" s="58"/>
      <c r="F289" s="57"/>
      <c r="G289" s="57"/>
      <c r="H289" s="57"/>
      <c r="I289" s="57"/>
      <c r="J289" s="51" t="str">
        <f t="shared" si="5"/>
        <v/>
      </c>
    </row>
    <row r="290" spans="1:10" ht="16.7" customHeight="1" x14ac:dyDescent="0.2">
      <c r="A290" s="51">
        <v>23</v>
      </c>
      <c r="B290" s="52" t="s">
        <v>747</v>
      </c>
      <c r="C290" s="64" t="s">
        <v>152</v>
      </c>
      <c r="D290" s="54" t="s">
        <v>188</v>
      </c>
      <c r="E290" s="58"/>
      <c r="F290" s="57"/>
      <c r="G290" s="57"/>
      <c r="H290" s="57"/>
      <c r="I290" s="57"/>
      <c r="J290" s="51" t="str">
        <f t="shared" si="5"/>
        <v/>
      </c>
    </row>
    <row r="291" spans="1:10" ht="16.7" customHeight="1" x14ac:dyDescent="0.2">
      <c r="A291" s="51">
        <v>24</v>
      </c>
      <c r="B291" s="52" t="s">
        <v>322</v>
      </c>
      <c r="C291" s="64" t="s">
        <v>153</v>
      </c>
      <c r="D291" s="54">
        <v>1</v>
      </c>
      <c r="E291" s="58"/>
      <c r="F291" s="57"/>
      <c r="G291" s="57"/>
      <c r="H291" s="57"/>
      <c r="I291" s="57"/>
      <c r="J291" s="51" t="str">
        <f t="shared" si="5"/>
        <v/>
      </c>
    </row>
    <row r="292" spans="1:10" ht="16.7" customHeight="1" x14ac:dyDescent="0.2">
      <c r="A292" s="51">
        <v>25</v>
      </c>
      <c r="B292" s="52" t="s">
        <v>749</v>
      </c>
      <c r="C292" s="60" t="s">
        <v>154</v>
      </c>
      <c r="D292" s="61" t="s">
        <v>188</v>
      </c>
      <c r="E292" s="58"/>
      <c r="F292" s="57"/>
      <c r="G292" s="57"/>
      <c r="H292" s="57"/>
      <c r="I292" s="57"/>
      <c r="J292" s="51" t="str">
        <f t="shared" si="5"/>
        <v/>
      </c>
    </row>
    <row r="293" spans="1:10" ht="16.7" customHeight="1" x14ac:dyDescent="0.2">
      <c r="A293" s="51">
        <v>26</v>
      </c>
      <c r="B293" s="52" t="s">
        <v>323</v>
      </c>
      <c r="C293" s="64" t="s">
        <v>155</v>
      </c>
      <c r="D293" s="54" t="s">
        <v>188</v>
      </c>
      <c r="E293" s="58"/>
      <c r="F293" s="57"/>
      <c r="G293" s="57"/>
      <c r="H293" s="57"/>
      <c r="I293" s="57"/>
      <c r="J293" s="51" t="str">
        <f t="shared" si="5"/>
        <v/>
      </c>
    </row>
    <row r="294" spans="1:10" ht="16.7" customHeight="1" x14ac:dyDescent="0.2">
      <c r="A294" s="51">
        <v>27</v>
      </c>
      <c r="B294" s="52" t="s">
        <v>808</v>
      </c>
      <c r="C294" s="60" t="s">
        <v>156</v>
      </c>
      <c r="D294" s="61" t="s">
        <v>188</v>
      </c>
      <c r="E294" s="58"/>
      <c r="F294" s="57"/>
      <c r="G294" s="57"/>
      <c r="H294" s="57"/>
      <c r="I294" s="57"/>
      <c r="J294" s="51" t="str">
        <f t="shared" si="5"/>
        <v/>
      </c>
    </row>
    <row r="295" spans="1:10" ht="16.7" customHeight="1" x14ac:dyDescent="0.2">
      <c r="A295" s="51">
        <v>28</v>
      </c>
      <c r="B295" s="52" t="s">
        <v>324</v>
      </c>
      <c r="C295" s="64" t="s">
        <v>396</v>
      </c>
      <c r="D295" s="54">
        <v>1</v>
      </c>
      <c r="E295" s="58"/>
      <c r="F295" s="57"/>
      <c r="G295" s="57"/>
      <c r="H295" s="57"/>
      <c r="I295" s="57"/>
      <c r="J295" s="51" t="str">
        <f t="shared" si="5"/>
        <v/>
      </c>
    </row>
    <row r="296" spans="1:10" ht="16.7" customHeight="1" x14ac:dyDescent="0.2">
      <c r="A296" s="51">
        <v>29</v>
      </c>
      <c r="B296" s="52" t="s">
        <v>503</v>
      </c>
      <c r="C296" s="60" t="s">
        <v>157</v>
      </c>
      <c r="D296" s="61" t="s">
        <v>188</v>
      </c>
      <c r="E296" s="58"/>
      <c r="F296" s="57"/>
      <c r="G296" s="57"/>
      <c r="H296" s="57"/>
      <c r="I296" s="57"/>
      <c r="J296" s="51" t="str">
        <f t="shared" si="5"/>
        <v/>
      </c>
    </row>
    <row r="297" spans="1:10" ht="16.7" customHeight="1" x14ac:dyDescent="0.2">
      <c r="A297" s="51">
        <v>30</v>
      </c>
      <c r="B297" s="52" t="s">
        <v>645</v>
      </c>
      <c r="C297" s="64" t="s">
        <v>397</v>
      </c>
      <c r="D297" s="54" t="s">
        <v>188</v>
      </c>
      <c r="E297" s="58"/>
      <c r="F297" s="57"/>
      <c r="G297" s="57"/>
      <c r="H297" s="57"/>
      <c r="I297" s="57"/>
      <c r="J297" s="51" t="str">
        <f t="shared" si="5"/>
        <v/>
      </c>
    </row>
    <row r="298" spans="1:10" ht="16.7" customHeight="1" x14ac:dyDescent="0.2">
      <c r="A298" s="51">
        <v>31</v>
      </c>
      <c r="B298" s="52" t="s">
        <v>325</v>
      </c>
      <c r="C298" s="64" t="s">
        <v>158</v>
      </c>
      <c r="D298" s="54" t="s">
        <v>188</v>
      </c>
      <c r="E298" s="58"/>
      <c r="F298" s="57"/>
      <c r="G298" s="57"/>
      <c r="H298" s="57"/>
      <c r="I298" s="57"/>
      <c r="J298" s="51" t="str">
        <f t="shared" si="5"/>
        <v/>
      </c>
    </row>
    <row r="299" spans="1:10" ht="16.7" customHeight="1" x14ac:dyDescent="0.2">
      <c r="A299" s="51">
        <v>32</v>
      </c>
      <c r="B299" s="52" t="s">
        <v>326</v>
      </c>
      <c r="C299" s="64" t="s">
        <v>398</v>
      </c>
      <c r="D299" s="54">
        <v>1</v>
      </c>
      <c r="E299" s="58"/>
      <c r="F299" s="57"/>
      <c r="G299" s="57"/>
      <c r="H299" s="57"/>
      <c r="I299" s="57"/>
      <c r="J299" s="51" t="str">
        <f t="shared" si="5"/>
        <v/>
      </c>
    </row>
    <row r="300" spans="1:10" ht="16.7" customHeight="1" x14ac:dyDescent="0.2">
      <c r="A300" s="51">
        <v>33</v>
      </c>
      <c r="B300" s="52" t="s">
        <v>327</v>
      </c>
      <c r="C300" s="79" t="s">
        <v>159</v>
      </c>
      <c r="D300" s="66" t="s">
        <v>188</v>
      </c>
      <c r="E300" s="58"/>
      <c r="F300" s="57"/>
      <c r="G300" s="57"/>
      <c r="H300" s="57"/>
      <c r="I300" s="57"/>
      <c r="J300" s="51" t="str">
        <f t="shared" si="5"/>
        <v/>
      </c>
    </row>
    <row r="301" spans="1:10" ht="16.7" customHeight="1" x14ac:dyDescent="0.2">
      <c r="A301" s="51">
        <v>34</v>
      </c>
      <c r="B301" s="80"/>
      <c r="C301" s="59"/>
      <c r="D301" s="51"/>
      <c r="E301" s="58"/>
      <c r="F301" s="57"/>
      <c r="G301" s="57"/>
      <c r="H301" s="57"/>
      <c r="I301" s="57"/>
      <c r="J301" s="51" t="str">
        <f t="shared" si="5"/>
        <v/>
      </c>
    </row>
    <row r="302" spans="1:10" ht="16.7" customHeight="1" x14ac:dyDescent="0.2">
      <c r="A302" s="51">
        <v>35</v>
      </c>
      <c r="B302" s="52"/>
      <c r="C302" s="79"/>
      <c r="D302" s="66"/>
      <c r="E302" s="58"/>
      <c r="F302" s="57"/>
      <c r="G302" s="57"/>
      <c r="H302" s="57"/>
      <c r="I302" s="57"/>
      <c r="J302" s="51" t="str">
        <f t="shared" si="5"/>
        <v/>
      </c>
    </row>
    <row r="303" spans="1:10" ht="16.7" customHeight="1" x14ac:dyDescent="0.2">
      <c r="A303" s="51">
        <v>36</v>
      </c>
      <c r="B303" s="58"/>
      <c r="C303" s="59"/>
      <c r="D303" s="58"/>
      <c r="E303" s="58"/>
      <c r="F303" s="57"/>
      <c r="G303" s="57"/>
      <c r="H303" s="57"/>
      <c r="I303" s="57"/>
      <c r="J303" s="51" t="str">
        <f t="shared" si="5"/>
        <v/>
      </c>
    </row>
    <row r="304" spans="1:10" ht="16.7" customHeight="1" x14ac:dyDescent="0.2">
      <c r="A304" s="88" t="s">
        <v>444</v>
      </c>
      <c r="B304" s="88"/>
      <c r="C304" s="88"/>
      <c r="D304" s="88"/>
      <c r="E304" s="68"/>
      <c r="F304" s="57" t="str">
        <f>IFERROR(AVERAGE(F268:F303),"")</f>
        <v/>
      </c>
      <c r="G304" s="57" t="str">
        <f>IFERROR(AVERAGE(G268:G303),"")</f>
        <v/>
      </c>
      <c r="H304" s="69"/>
      <c r="I304" s="69"/>
      <c r="J304" s="70">
        <f>COUNTIF(J268:J303,"tuntas")</f>
        <v>0</v>
      </c>
    </row>
    <row r="305" spans="1:10" ht="15" customHeight="1" x14ac:dyDescent="0.2">
      <c r="A305" s="38" t="s">
        <v>448</v>
      </c>
      <c r="B305" s="32"/>
      <c r="C305" s="7"/>
      <c r="D305" s="30"/>
      <c r="E305" s="7"/>
      <c r="F305" s="4"/>
      <c r="G305" s="4"/>
      <c r="H305" s="4"/>
      <c r="I305" s="4"/>
    </row>
    <row r="306" spans="1:10" x14ac:dyDescent="0.2">
      <c r="A306" s="38" t="s">
        <v>449</v>
      </c>
      <c r="B306" s="33"/>
      <c r="C306" s="19" t="s">
        <v>185</v>
      </c>
      <c r="D306" s="25">
        <f>SUM(D268:D303)</f>
        <v>11</v>
      </c>
      <c r="H306" s="9" t="s">
        <v>787</v>
      </c>
    </row>
    <row r="307" spans="1:10" x14ac:dyDescent="0.2">
      <c r="A307" s="39"/>
      <c r="B307" s="33"/>
      <c r="C307" s="19" t="s">
        <v>186</v>
      </c>
      <c r="D307" s="25">
        <f>COUNTIF(D268:D303,"p")</f>
        <v>22</v>
      </c>
      <c r="H307" s="9" t="s">
        <v>445</v>
      </c>
    </row>
    <row r="308" spans="1:10" x14ac:dyDescent="0.2">
      <c r="A308" s="39"/>
      <c r="B308" s="33"/>
      <c r="C308" s="14" t="s">
        <v>187</v>
      </c>
      <c r="D308" s="26">
        <f>SUM(D306:D307)</f>
        <v>33</v>
      </c>
      <c r="H308" s="18"/>
      <c r="I308" s="18"/>
    </row>
    <row r="309" spans="1:10" x14ac:dyDescent="0.2">
      <c r="A309" s="40"/>
      <c r="B309" s="33"/>
      <c r="D309" s="29"/>
      <c r="H309" s="18"/>
      <c r="I309" s="18"/>
    </row>
    <row r="310" spans="1:10" x14ac:dyDescent="0.2">
      <c r="A310" s="40"/>
      <c r="B310" s="34"/>
      <c r="H310" s="31"/>
      <c r="I310" s="41"/>
    </row>
    <row r="313" spans="1:10" ht="15" x14ac:dyDescent="0.2">
      <c r="A313" s="1" t="s">
        <v>4</v>
      </c>
      <c r="B313" s="17"/>
    </row>
    <row r="314" spans="1:10" ht="15" x14ac:dyDescent="0.2">
      <c r="A314" s="3" t="s">
        <v>0</v>
      </c>
      <c r="B314" s="17"/>
    </row>
    <row r="315" spans="1:10" x14ac:dyDescent="0.2">
      <c r="A315" s="1" t="s">
        <v>434</v>
      </c>
      <c r="B315" s="2"/>
      <c r="E315" s="35" t="s">
        <v>446</v>
      </c>
      <c r="F315" s="36"/>
      <c r="G315" s="37"/>
    </row>
    <row r="316" spans="1:10" x14ac:dyDescent="0.2">
      <c r="A316" s="1"/>
      <c r="B316" s="2"/>
    </row>
    <row r="317" spans="1:10" ht="15" x14ac:dyDescent="0.2">
      <c r="A317" s="12"/>
      <c r="B317" s="14" t="s">
        <v>189</v>
      </c>
      <c r="C317" s="15" t="s">
        <v>436</v>
      </c>
      <c r="D317" s="23" t="s">
        <v>439</v>
      </c>
      <c r="E317" s="42" t="s">
        <v>781</v>
      </c>
      <c r="F317" s="9" t="str">
        <f>UPPER(E317)</f>
        <v>YUYUS YUSTIANA, S.PD.</v>
      </c>
    </row>
    <row r="318" spans="1:10" x14ac:dyDescent="0.2">
      <c r="A318" s="90" t="s">
        <v>1</v>
      </c>
      <c r="B318" s="90"/>
      <c r="C318" s="91" t="s">
        <v>441</v>
      </c>
      <c r="D318" s="92" t="s">
        <v>183</v>
      </c>
      <c r="E318" s="89" t="s">
        <v>442</v>
      </c>
      <c r="F318" s="89" t="s">
        <v>450</v>
      </c>
      <c r="G318" s="89"/>
      <c r="H318" s="89" t="s">
        <v>440</v>
      </c>
      <c r="I318" s="89"/>
      <c r="J318" s="93" t="s">
        <v>451</v>
      </c>
    </row>
    <row r="319" spans="1:10" ht="15" customHeight="1" x14ac:dyDescent="0.2">
      <c r="A319" s="74" t="s">
        <v>3</v>
      </c>
      <c r="B319" s="49" t="s">
        <v>2</v>
      </c>
      <c r="C319" s="91"/>
      <c r="D319" s="92"/>
      <c r="E319" s="89"/>
      <c r="F319" s="50" t="s">
        <v>443</v>
      </c>
      <c r="G319" s="50" t="s">
        <v>452</v>
      </c>
      <c r="H319" s="50" t="s">
        <v>767</v>
      </c>
      <c r="I319" s="50" t="s">
        <v>768</v>
      </c>
      <c r="J319" s="93"/>
    </row>
    <row r="320" spans="1:10" ht="16.7" customHeight="1" x14ac:dyDescent="0.2">
      <c r="A320" s="51">
        <v>1</v>
      </c>
      <c r="B320" s="52" t="s">
        <v>328</v>
      </c>
      <c r="C320" s="53" t="s">
        <v>399</v>
      </c>
      <c r="D320" s="54" t="s">
        <v>188</v>
      </c>
      <c r="E320" s="58"/>
      <c r="F320" s="57"/>
      <c r="G320" s="57"/>
      <c r="H320" s="57"/>
      <c r="I320" s="57"/>
      <c r="J320" s="51" t="str">
        <f>IF(AND(F320=""),"",IF(AND(F320&gt;=70),"Tuntas","Tidak Tuntas"))</f>
        <v/>
      </c>
    </row>
    <row r="321" spans="1:10" ht="16.7" customHeight="1" x14ac:dyDescent="0.2">
      <c r="A321" s="51">
        <v>2</v>
      </c>
      <c r="B321" s="52" t="s">
        <v>328</v>
      </c>
      <c r="C321" s="53" t="s">
        <v>161</v>
      </c>
      <c r="D321" s="54">
        <v>1</v>
      </c>
      <c r="E321" s="58"/>
      <c r="F321" s="57"/>
      <c r="G321" s="57"/>
      <c r="H321" s="57"/>
      <c r="I321" s="57"/>
      <c r="J321" s="51" t="str">
        <f>IF(AND(F321=""),"",IF(AND(F321&gt;=70),"Tuntas","Tidak Tuntas"))</f>
        <v/>
      </c>
    </row>
    <row r="322" spans="1:10" ht="16.7" customHeight="1" x14ac:dyDescent="0.2">
      <c r="A322" s="51">
        <v>3</v>
      </c>
      <c r="B322" s="52" t="s">
        <v>353</v>
      </c>
      <c r="C322" s="62" t="s">
        <v>181</v>
      </c>
      <c r="D322" s="63">
        <v>1</v>
      </c>
      <c r="E322" s="58"/>
      <c r="F322" s="57"/>
      <c r="G322" s="57"/>
      <c r="H322" s="57"/>
      <c r="I322" s="57"/>
      <c r="J322" s="51" t="str">
        <f t="shared" ref="J322:J355" si="6">IF(AND(F322=""),"",IF(AND(F322&gt;=70),"Tuntas","Tidak Tuntas"))</f>
        <v/>
      </c>
    </row>
    <row r="323" spans="1:10" ht="16.7" customHeight="1" x14ac:dyDescent="0.2">
      <c r="A323" s="51">
        <v>4</v>
      </c>
      <c r="B323" s="52" t="s">
        <v>330</v>
      </c>
      <c r="C323" s="53" t="s">
        <v>162</v>
      </c>
      <c r="D323" s="54">
        <v>1</v>
      </c>
      <c r="E323" s="58"/>
      <c r="F323" s="57"/>
      <c r="G323" s="57"/>
      <c r="H323" s="57"/>
      <c r="I323" s="57"/>
      <c r="J323" s="51" t="str">
        <f t="shared" si="6"/>
        <v/>
      </c>
    </row>
    <row r="324" spans="1:10" ht="16.7" customHeight="1" x14ac:dyDescent="0.2">
      <c r="A324" s="51">
        <v>5</v>
      </c>
      <c r="B324" s="52" t="s">
        <v>720</v>
      </c>
      <c r="C324" s="53" t="s">
        <v>163</v>
      </c>
      <c r="D324" s="54" t="s">
        <v>188</v>
      </c>
      <c r="E324" s="58"/>
      <c r="F324" s="57"/>
      <c r="G324" s="57"/>
      <c r="H324" s="57"/>
      <c r="I324" s="57"/>
      <c r="J324" s="51" t="str">
        <f t="shared" si="6"/>
        <v/>
      </c>
    </row>
    <row r="325" spans="1:10" ht="16.7" customHeight="1" x14ac:dyDescent="0.2">
      <c r="A325" s="51">
        <v>6</v>
      </c>
      <c r="B325" s="52" t="s">
        <v>331</v>
      </c>
      <c r="C325" s="53" t="s">
        <v>164</v>
      </c>
      <c r="D325" s="54" t="s">
        <v>188</v>
      </c>
      <c r="E325" s="58"/>
      <c r="F325" s="57"/>
      <c r="G325" s="57"/>
      <c r="H325" s="57"/>
      <c r="I325" s="57"/>
      <c r="J325" s="51" t="str">
        <f t="shared" si="6"/>
        <v/>
      </c>
    </row>
    <row r="326" spans="1:10" ht="16.7" customHeight="1" x14ac:dyDescent="0.2">
      <c r="A326" s="51">
        <v>7</v>
      </c>
      <c r="B326" s="52" t="s">
        <v>267</v>
      </c>
      <c r="C326" s="53" t="s">
        <v>92</v>
      </c>
      <c r="D326" s="54">
        <v>1</v>
      </c>
      <c r="E326" s="58"/>
      <c r="F326" s="57"/>
      <c r="G326" s="57"/>
      <c r="H326" s="57"/>
      <c r="I326" s="57"/>
      <c r="J326" s="51" t="str">
        <f t="shared" si="6"/>
        <v/>
      </c>
    </row>
    <row r="327" spans="1:10" ht="16.7" customHeight="1" x14ac:dyDescent="0.2">
      <c r="A327" s="51">
        <v>8</v>
      </c>
      <c r="B327" s="52" t="s">
        <v>605</v>
      </c>
      <c r="C327" s="53" t="s">
        <v>165</v>
      </c>
      <c r="D327" s="54" t="s">
        <v>188</v>
      </c>
      <c r="E327" s="58"/>
      <c r="F327" s="57"/>
      <c r="G327" s="57"/>
      <c r="H327" s="57"/>
      <c r="I327" s="57"/>
      <c r="J327" s="51" t="str">
        <f t="shared" si="6"/>
        <v/>
      </c>
    </row>
    <row r="328" spans="1:10" ht="16.7" customHeight="1" x14ac:dyDescent="0.2">
      <c r="A328" s="51">
        <v>9</v>
      </c>
      <c r="B328" s="52" t="s">
        <v>332</v>
      </c>
      <c r="C328" s="53" t="s">
        <v>166</v>
      </c>
      <c r="D328" s="54">
        <v>1</v>
      </c>
      <c r="E328" s="58"/>
      <c r="F328" s="57"/>
      <c r="G328" s="57"/>
      <c r="H328" s="57"/>
      <c r="I328" s="57"/>
      <c r="J328" s="51" t="str">
        <f t="shared" si="6"/>
        <v/>
      </c>
    </row>
    <row r="329" spans="1:10" ht="16.7" customHeight="1" x14ac:dyDescent="0.2">
      <c r="A329" s="51">
        <v>10</v>
      </c>
      <c r="B329" s="76" t="s">
        <v>770</v>
      </c>
      <c r="C329" s="59" t="s">
        <v>85</v>
      </c>
      <c r="D329" s="51" t="s">
        <v>188</v>
      </c>
      <c r="E329" s="58"/>
      <c r="F329" s="57"/>
      <c r="G329" s="57"/>
      <c r="H329" s="57"/>
      <c r="I329" s="57"/>
      <c r="J329" s="51" t="str">
        <f t="shared" si="6"/>
        <v/>
      </c>
    </row>
    <row r="330" spans="1:10" ht="16.7" customHeight="1" x14ac:dyDescent="0.2">
      <c r="A330" s="51">
        <v>11</v>
      </c>
      <c r="B330" s="52" t="s">
        <v>333</v>
      </c>
      <c r="C330" s="53" t="s">
        <v>400</v>
      </c>
      <c r="D330" s="54">
        <v>1</v>
      </c>
      <c r="E330" s="58"/>
      <c r="F330" s="57"/>
      <c r="G330" s="57"/>
      <c r="H330" s="57"/>
      <c r="I330" s="57"/>
      <c r="J330" s="51" t="str">
        <f t="shared" si="6"/>
        <v/>
      </c>
    </row>
    <row r="331" spans="1:10" ht="16.7" customHeight="1" x14ac:dyDescent="0.2">
      <c r="A331" s="51">
        <v>12</v>
      </c>
      <c r="B331" s="52" t="s">
        <v>809</v>
      </c>
      <c r="C331" s="53" t="s">
        <v>427</v>
      </c>
      <c r="D331" s="54" t="s">
        <v>188</v>
      </c>
      <c r="E331" s="58"/>
      <c r="F331" s="57"/>
      <c r="G331" s="57"/>
      <c r="H331" s="57"/>
      <c r="I331" s="57"/>
      <c r="J331" s="51" t="str">
        <f t="shared" si="6"/>
        <v/>
      </c>
    </row>
    <row r="332" spans="1:10" ht="16.7" customHeight="1" x14ac:dyDescent="0.2">
      <c r="A332" s="51">
        <v>13</v>
      </c>
      <c r="B332" s="52" t="s">
        <v>334</v>
      </c>
      <c r="C332" s="53" t="s">
        <v>167</v>
      </c>
      <c r="D332" s="54" t="s">
        <v>188</v>
      </c>
      <c r="E332" s="58"/>
      <c r="F332" s="57"/>
      <c r="G332" s="57"/>
      <c r="H332" s="57"/>
      <c r="I332" s="57"/>
      <c r="J332" s="51" t="str">
        <f t="shared" si="6"/>
        <v/>
      </c>
    </row>
    <row r="333" spans="1:10" ht="16.7" customHeight="1" x14ac:dyDescent="0.2">
      <c r="A333" s="51">
        <v>14</v>
      </c>
      <c r="B333" s="52" t="s">
        <v>336</v>
      </c>
      <c r="C333" s="53" t="s">
        <v>168</v>
      </c>
      <c r="D333" s="54" t="s">
        <v>188</v>
      </c>
      <c r="E333" s="58"/>
      <c r="F333" s="57"/>
      <c r="G333" s="57"/>
      <c r="H333" s="57"/>
      <c r="I333" s="57"/>
      <c r="J333" s="51" t="str">
        <f t="shared" si="6"/>
        <v/>
      </c>
    </row>
    <row r="334" spans="1:10" ht="16.7" customHeight="1" x14ac:dyDescent="0.2">
      <c r="A334" s="51">
        <v>15</v>
      </c>
      <c r="B334" s="97" t="s">
        <v>810</v>
      </c>
      <c r="C334" s="53" t="s">
        <v>428</v>
      </c>
      <c r="D334" s="54">
        <v>1</v>
      </c>
      <c r="E334" s="58"/>
      <c r="F334" s="57"/>
      <c r="G334" s="57"/>
      <c r="H334" s="57"/>
      <c r="I334" s="57"/>
      <c r="J334" s="51" t="str">
        <f t="shared" si="6"/>
        <v/>
      </c>
    </row>
    <row r="335" spans="1:10" ht="16.7" customHeight="1" x14ac:dyDescent="0.2">
      <c r="A335" s="51">
        <v>16</v>
      </c>
      <c r="B335" s="52" t="s">
        <v>337</v>
      </c>
      <c r="C335" s="53" t="s">
        <v>169</v>
      </c>
      <c r="D335" s="54">
        <v>1</v>
      </c>
      <c r="E335" s="58"/>
      <c r="F335" s="57"/>
      <c r="G335" s="57"/>
      <c r="H335" s="57"/>
      <c r="I335" s="57"/>
      <c r="J335" s="51" t="str">
        <f t="shared" si="6"/>
        <v/>
      </c>
    </row>
    <row r="336" spans="1:10" ht="16.7" customHeight="1" x14ac:dyDescent="0.2">
      <c r="A336" s="51">
        <v>17</v>
      </c>
      <c r="B336" s="52" t="s">
        <v>335</v>
      </c>
      <c r="C336" s="53" t="s">
        <v>426</v>
      </c>
      <c r="D336" s="54">
        <v>1</v>
      </c>
      <c r="E336" s="58"/>
      <c r="F336" s="57"/>
      <c r="G336" s="57"/>
      <c r="H336" s="57"/>
      <c r="I336" s="57"/>
      <c r="J336" s="51" t="str">
        <f t="shared" si="6"/>
        <v/>
      </c>
    </row>
    <row r="337" spans="1:10" ht="16.7" customHeight="1" x14ac:dyDescent="0.2">
      <c r="A337" s="51">
        <v>18</v>
      </c>
      <c r="B337" s="52" t="s">
        <v>338</v>
      </c>
      <c r="C337" s="53" t="s">
        <v>170</v>
      </c>
      <c r="D337" s="54">
        <v>1</v>
      </c>
      <c r="E337" s="58"/>
      <c r="F337" s="57"/>
      <c r="G337" s="57"/>
      <c r="H337" s="57"/>
      <c r="I337" s="57"/>
      <c r="J337" s="51" t="str">
        <f t="shared" si="6"/>
        <v/>
      </c>
    </row>
    <row r="338" spans="1:10" ht="16.7" customHeight="1" x14ac:dyDescent="0.2">
      <c r="A338" s="51">
        <v>19</v>
      </c>
      <c r="B338" s="52" t="s">
        <v>254</v>
      </c>
      <c r="C338" s="53" t="s">
        <v>401</v>
      </c>
      <c r="D338" s="54" t="s">
        <v>188</v>
      </c>
      <c r="E338" s="58"/>
      <c r="F338" s="57"/>
      <c r="G338" s="57"/>
      <c r="H338" s="57"/>
      <c r="I338" s="57"/>
      <c r="J338" s="51" t="str">
        <f t="shared" si="6"/>
        <v/>
      </c>
    </row>
    <row r="339" spans="1:10" ht="16.7" customHeight="1" x14ac:dyDescent="0.2">
      <c r="A339" s="51">
        <v>20</v>
      </c>
      <c r="B339" s="52" t="s">
        <v>339</v>
      </c>
      <c r="C339" s="53" t="s">
        <v>171</v>
      </c>
      <c r="D339" s="54" t="s">
        <v>188</v>
      </c>
      <c r="E339" s="58"/>
      <c r="F339" s="57"/>
      <c r="G339" s="57"/>
      <c r="H339" s="57"/>
      <c r="I339" s="57"/>
      <c r="J339" s="51" t="str">
        <f t="shared" si="6"/>
        <v/>
      </c>
    </row>
    <row r="340" spans="1:10" ht="16.7" customHeight="1" x14ac:dyDescent="0.2">
      <c r="A340" s="51">
        <v>21</v>
      </c>
      <c r="B340" s="52" t="s">
        <v>811</v>
      </c>
      <c r="C340" s="53" t="s">
        <v>172</v>
      </c>
      <c r="D340" s="54" t="s">
        <v>188</v>
      </c>
      <c r="E340" s="58"/>
      <c r="F340" s="57"/>
      <c r="G340" s="57"/>
      <c r="H340" s="57"/>
      <c r="I340" s="57"/>
      <c r="J340" s="51" t="str">
        <f t="shared" si="6"/>
        <v/>
      </c>
    </row>
    <row r="341" spans="1:10" ht="16.7" customHeight="1" x14ac:dyDescent="0.2">
      <c r="A341" s="51">
        <v>22</v>
      </c>
      <c r="B341" s="52" t="s">
        <v>340</v>
      </c>
      <c r="C341" s="53" t="s">
        <v>173</v>
      </c>
      <c r="D341" s="54">
        <v>1</v>
      </c>
      <c r="E341" s="58"/>
      <c r="F341" s="57"/>
      <c r="G341" s="57"/>
      <c r="H341" s="57"/>
      <c r="I341" s="57"/>
      <c r="J341" s="51" t="str">
        <f t="shared" si="6"/>
        <v/>
      </c>
    </row>
    <row r="342" spans="1:10" ht="16.7" customHeight="1" x14ac:dyDescent="0.2">
      <c r="A342" s="51">
        <v>23</v>
      </c>
      <c r="B342" s="52" t="s">
        <v>694</v>
      </c>
      <c r="C342" s="53" t="s">
        <v>174</v>
      </c>
      <c r="D342" s="54" t="s">
        <v>188</v>
      </c>
      <c r="E342" s="58"/>
      <c r="F342" s="57"/>
      <c r="G342" s="57"/>
      <c r="H342" s="57"/>
      <c r="I342" s="57"/>
      <c r="J342" s="51" t="str">
        <f t="shared" si="6"/>
        <v/>
      </c>
    </row>
    <row r="343" spans="1:10" ht="16.7" customHeight="1" x14ac:dyDescent="0.2">
      <c r="A343" s="51">
        <v>24</v>
      </c>
      <c r="B343" s="52" t="s">
        <v>341</v>
      </c>
      <c r="C343" s="53" t="s">
        <v>175</v>
      </c>
      <c r="D343" s="54" t="s">
        <v>188</v>
      </c>
      <c r="E343" s="58"/>
      <c r="F343" s="57"/>
      <c r="G343" s="57"/>
      <c r="H343" s="57"/>
      <c r="I343" s="57"/>
      <c r="J343" s="51" t="str">
        <f t="shared" si="6"/>
        <v/>
      </c>
    </row>
    <row r="344" spans="1:10" ht="16.7" customHeight="1" x14ac:dyDescent="0.2">
      <c r="A344" s="51">
        <v>25</v>
      </c>
      <c r="B344" s="52" t="s">
        <v>559</v>
      </c>
      <c r="C344" s="53" t="s">
        <v>177</v>
      </c>
      <c r="D344" s="54">
        <v>1</v>
      </c>
      <c r="E344" s="58"/>
      <c r="F344" s="57"/>
      <c r="G344" s="57"/>
      <c r="H344" s="57"/>
      <c r="I344" s="57"/>
      <c r="J344" s="51" t="str">
        <f t="shared" si="6"/>
        <v/>
      </c>
    </row>
    <row r="345" spans="1:10" ht="16.7" customHeight="1" x14ac:dyDescent="0.2">
      <c r="A345" s="51">
        <v>26</v>
      </c>
      <c r="B345" s="52" t="s">
        <v>696</v>
      </c>
      <c r="C345" s="53" t="s">
        <v>176</v>
      </c>
      <c r="D345" s="54">
        <v>1</v>
      </c>
      <c r="E345" s="58"/>
      <c r="F345" s="57"/>
      <c r="G345" s="57"/>
      <c r="H345" s="57"/>
      <c r="I345" s="57"/>
      <c r="J345" s="51" t="str">
        <f t="shared" si="6"/>
        <v/>
      </c>
    </row>
    <row r="346" spans="1:10" ht="16.7" customHeight="1" x14ac:dyDescent="0.2">
      <c r="A346" s="51">
        <v>27</v>
      </c>
      <c r="B346" s="76" t="s">
        <v>771</v>
      </c>
      <c r="C346" s="53" t="s">
        <v>447</v>
      </c>
      <c r="D346" s="54">
        <v>1</v>
      </c>
      <c r="E346" s="58"/>
      <c r="F346" s="57"/>
      <c r="G346" s="57"/>
      <c r="H346" s="57"/>
      <c r="I346" s="57"/>
      <c r="J346" s="51" t="str">
        <f t="shared" si="6"/>
        <v/>
      </c>
    </row>
    <row r="347" spans="1:10" ht="16.7" customHeight="1" x14ac:dyDescent="0.2">
      <c r="A347" s="51">
        <v>28</v>
      </c>
      <c r="B347" s="52" t="s">
        <v>342</v>
      </c>
      <c r="C347" s="53" t="s">
        <v>178</v>
      </c>
      <c r="D347" s="54">
        <v>1</v>
      </c>
      <c r="E347" s="58"/>
      <c r="F347" s="57"/>
      <c r="G347" s="57"/>
      <c r="H347" s="57"/>
      <c r="I347" s="57"/>
      <c r="J347" s="51" t="str">
        <f t="shared" si="6"/>
        <v/>
      </c>
    </row>
    <row r="348" spans="1:10" ht="16.7" customHeight="1" x14ac:dyDescent="0.2">
      <c r="A348" s="51">
        <v>29</v>
      </c>
      <c r="B348" s="52" t="s">
        <v>343</v>
      </c>
      <c r="C348" s="62" t="s">
        <v>182</v>
      </c>
      <c r="D348" s="63">
        <v>1</v>
      </c>
      <c r="E348" s="58"/>
      <c r="F348" s="57"/>
      <c r="G348" s="57"/>
      <c r="H348" s="57"/>
      <c r="I348" s="57"/>
      <c r="J348" s="51" t="str">
        <f t="shared" si="6"/>
        <v/>
      </c>
    </row>
    <row r="349" spans="1:10" ht="16.7" customHeight="1" x14ac:dyDescent="0.2">
      <c r="A349" s="51">
        <v>30</v>
      </c>
      <c r="B349" s="52" t="s">
        <v>344</v>
      </c>
      <c r="C349" s="53" t="s">
        <v>179</v>
      </c>
      <c r="D349" s="54" t="s">
        <v>188</v>
      </c>
      <c r="E349" s="58"/>
      <c r="F349" s="57"/>
      <c r="G349" s="57"/>
      <c r="H349" s="57"/>
      <c r="I349" s="57"/>
      <c r="J349" s="51" t="str">
        <f t="shared" si="6"/>
        <v/>
      </c>
    </row>
    <row r="350" spans="1:10" ht="16.7" customHeight="1" x14ac:dyDescent="0.2">
      <c r="A350" s="51">
        <v>31</v>
      </c>
      <c r="B350" s="52" t="s">
        <v>345</v>
      </c>
      <c r="C350" s="60" t="s">
        <v>180</v>
      </c>
      <c r="D350" s="61">
        <v>1</v>
      </c>
      <c r="E350" s="58"/>
      <c r="F350" s="57"/>
      <c r="G350" s="57"/>
      <c r="H350" s="57"/>
      <c r="I350" s="57"/>
      <c r="J350" s="51" t="str">
        <f t="shared" si="6"/>
        <v/>
      </c>
    </row>
    <row r="351" spans="1:10" ht="16.7" customHeight="1" x14ac:dyDescent="0.2">
      <c r="A351" s="51">
        <v>32</v>
      </c>
      <c r="B351" s="52" t="s">
        <v>346</v>
      </c>
      <c r="C351" s="53" t="s">
        <v>433</v>
      </c>
      <c r="D351" s="54">
        <v>1</v>
      </c>
      <c r="E351" s="58"/>
      <c r="F351" s="57"/>
      <c r="G351" s="57"/>
      <c r="H351" s="57"/>
      <c r="I351" s="57"/>
      <c r="J351" s="51" t="str">
        <f t="shared" si="6"/>
        <v/>
      </c>
    </row>
    <row r="352" spans="1:10" ht="16.7" customHeight="1" x14ac:dyDescent="0.2">
      <c r="A352" s="51">
        <v>33</v>
      </c>
      <c r="B352" s="52"/>
      <c r="C352" s="53"/>
      <c r="D352" s="54"/>
      <c r="E352" s="58"/>
      <c r="F352" s="57"/>
      <c r="G352" s="57"/>
      <c r="H352" s="57"/>
      <c r="I352" s="57"/>
      <c r="J352" s="51" t="str">
        <f t="shared" si="6"/>
        <v/>
      </c>
    </row>
    <row r="353" spans="1:10" ht="16.7" customHeight="1" x14ac:dyDescent="0.2">
      <c r="A353" s="51">
        <v>34</v>
      </c>
      <c r="B353" s="77"/>
      <c r="C353" s="53"/>
      <c r="D353" s="54"/>
      <c r="E353" s="58"/>
      <c r="F353" s="57"/>
      <c r="G353" s="57"/>
      <c r="H353" s="57"/>
      <c r="I353" s="57"/>
      <c r="J353" s="51" t="str">
        <f t="shared" si="6"/>
        <v/>
      </c>
    </row>
    <row r="354" spans="1:10" ht="16.7" customHeight="1" x14ac:dyDescent="0.2">
      <c r="A354" s="51">
        <v>35</v>
      </c>
      <c r="B354" s="77"/>
      <c r="C354" s="53"/>
      <c r="D354" s="54"/>
      <c r="E354" s="58"/>
      <c r="F354" s="57"/>
      <c r="G354" s="57"/>
      <c r="H354" s="57"/>
      <c r="I354" s="57"/>
      <c r="J354" s="51" t="str">
        <f t="shared" si="6"/>
        <v/>
      </c>
    </row>
    <row r="355" spans="1:10" ht="16.7" customHeight="1" x14ac:dyDescent="0.2">
      <c r="A355" s="51">
        <v>36</v>
      </c>
      <c r="B355" s="52"/>
      <c r="C355" s="53"/>
      <c r="D355" s="54"/>
      <c r="E355" s="58"/>
      <c r="F355" s="57"/>
      <c r="G355" s="57"/>
      <c r="H355" s="57"/>
      <c r="I355" s="57"/>
      <c r="J355" s="51" t="str">
        <f t="shared" si="6"/>
        <v/>
      </c>
    </row>
    <row r="356" spans="1:10" ht="16.7" customHeight="1" x14ac:dyDescent="0.2">
      <c r="A356" s="88" t="s">
        <v>444</v>
      </c>
      <c r="B356" s="88"/>
      <c r="C356" s="88"/>
      <c r="D356" s="88"/>
      <c r="E356" s="68"/>
      <c r="F356" s="57" t="str">
        <f>IFERROR(AVERAGE(F320:F355),"")</f>
        <v/>
      </c>
      <c r="G356" s="57" t="str">
        <f>IFERROR(AVERAGE(G320:G355),"")</f>
        <v/>
      </c>
      <c r="H356" s="69"/>
      <c r="I356" s="69"/>
      <c r="J356" s="70">
        <f>COUNTIF(J320:J355,"tuntas")</f>
        <v>0</v>
      </c>
    </row>
    <row r="357" spans="1:10" ht="15" customHeight="1" x14ac:dyDescent="0.2">
      <c r="A357" s="38" t="s">
        <v>448</v>
      </c>
      <c r="B357" s="32"/>
      <c r="C357" s="13"/>
      <c r="D357" s="25"/>
      <c r="E357" s="7"/>
      <c r="F357" s="4"/>
      <c r="G357" s="4"/>
      <c r="H357" s="4"/>
      <c r="I357" s="4"/>
    </row>
    <row r="358" spans="1:10" x14ac:dyDescent="0.2">
      <c r="A358" s="38" t="s">
        <v>449</v>
      </c>
      <c r="B358" s="33"/>
      <c r="C358" s="19" t="s">
        <v>185</v>
      </c>
      <c r="D358" s="25">
        <f>SUM(D320:D356)</f>
        <v>18</v>
      </c>
      <c r="H358" s="9" t="s">
        <v>787</v>
      </c>
    </row>
    <row r="359" spans="1:10" x14ac:dyDescent="0.2">
      <c r="A359" s="39"/>
      <c r="B359" s="33"/>
      <c r="C359" s="19" t="s">
        <v>186</v>
      </c>
      <c r="D359" s="25">
        <f>COUNTIF(D320:D356,"p")</f>
        <v>14</v>
      </c>
      <c r="H359" s="9" t="s">
        <v>445</v>
      </c>
    </row>
    <row r="360" spans="1:10" x14ac:dyDescent="0.2">
      <c r="A360" s="39"/>
      <c r="B360" s="33"/>
      <c r="C360" s="14" t="s">
        <v>187</v>
      </c>
      <c r="D360" s="26">
        <f>SUM(D358:D359)</f>
        <v>32</v>
      </c>
      <c r="H360" s="18"/>
      <c r="I360" s="18"/>
    </row>
    <row r="361" spans="1:10" x14ac:dyDescent="0.2">
      <c r="A361" s="40"/>
      <c r="B361" s="33"/>
      <c r="D361" s="29"/>
      <c r="H361" s="18"/>
      <c r="I361" s="18"/>
    </row>
    <row r="362" spans="1:10" x14ac:dyDescent="0.2">
      <c r="A362" s="40"/>
      <c r="B362" s="34"/>
      <c r="D362" s="26"/>
      <c r="H362" s="31"/>
      <c r="I362" s="41"/>
    </row>
    <row r="363" spans="1:10" x14ac:dyDescent="0.2">
      <c r="B363" s="10"/>
      <c r="C363" s="11"/>
      <c r="D363" s="26"/>
    </row>
  </sheetData>
  <mergeCells count="56">
    <mergeCell ref="A356:D356"/>
    <mergeCell ref="A304:D304"/>
    <mergeCell ref="A252:D252"/>
    <mergeCell ref="A200:D200"/>
    <mergeCell ref="A148:D148"/>
    <mergeCell ref="J162:J163"/>
    <mergeCell ref="E214:E215"/>
    <mergeCell ref="J214:J215"/>
    <mergeCell ref="J6:J7"/>
    <mergeCell ref="E58:E59"/>
    <mergeCell ref="J58:J59"/>
    <mergeCell ref="E110:E111"/>
    <mergeCell ref="J110:J111"/>
    <mergeCell ref="E6:E7"/>
    <mergeCell ref="E162:E163"/>
    <mergeCell ref="F6:G6"/>
    <mergeCell ref="H6:I6"/>
    <mergeCell ref="F58:G58"/>
    <mergeCell ref="H58:I58"/>
    <mergeCell ref="F110:G110"/>
    <mergeCell ref="H110:I110"/>
    <mergeCell ref="J266:J267"/>
    <mergeCell ref="A318:B318"/>
    <mergeCell ref="C318:C319"/>
    <mergeCell ref="D318:D319"/>
    <mergeCell ref="E266:E267"/>
    <mergeCell ref="D266:D267"/>
    <mergeCell ref="A266:B266"/>
    <mergeCell ref="C266:C267"/>
    <mergeCell ref="E318:E319"/>
    <mergeCell ref="J318:J319"/>
    <mergeCell ref="F318:G318"/>
    <mergeCell ref="H318:I318"/>
    <mergeCell ref="F266:G266"/>
    <mergeCell ref="H266:I266"/>
    <mergeCell ref="C58:C59"/>
    <mergeCell ref="D58:D59"/>
    <mergeCell ref="A6:B6"/>
    <mergeCell ref="C6:C7"/>
    <mergeCell ref="D6:D7"/>
    <mergeCell ref="A96:D96"/>
    <mergeCell ref="A44:D44"/>
    <mergeCell ref="F162:G162"/>
    <mergeCell ref="H162:I162"/>
    <mergeCell ref="F214:G214"/>
    <mergeCell ref="H214:I214"/>
    <mergeCell ref="A110:B110"/>
    <mergeCell ref="C110:C111"/>
    <mergeCell ref="D110:D111"/>
    <mergeCell ref="A162:B162"/>
    <mergeCell ref="A214:B214"/>
    <mergeCell ref="C214:C215"/>
    <mergeCell ref="D214:D215"/>
    <mergeCell ref="C162:C163"/>
    <mergeCell ref="D162:D163"/>
    <mergeCell ref="A58:B58"/>
  </mergeCells>
  <printOptions horizontalCentered="1"/>
  <pageMargins left="0.39370078740157483" right="0.11811023622047245" top="0.47244094488188981" bottom="0.27559055118110237" header="0.23622047244094491" footer="0"/>
  <pageSetup paperSize="9" orientation="portrait" horizontalDpi="4294967294" verticalDpi="360" r:id="rId1"/>
  <headerFooter>
    <oddHeader>&amp;C&amp;"-,Bold"DAFTAR NILAI PENILAIAN AKHIR TAHUN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5"/>
  <sheetViews>
    <sheetView tabSelected="1" topLeftCell="A226" zoomScale="70" zoomScaleNormal="70" workbookViewId="0">
      <selection activeCell="N235" sqref="N235"/>
    </sheetView>
  </sheetViews>
  <sheetFormatPr defaultRowHeight="12.75" x14ac:dyDescent="0.2"/>
  <cols>
    <col min="1" max="1" width="4" style="9" customWidth="1"/>
    <col min="2" max="2" width="8.7109375" style="12" customWidth="1"/>
    <col min="3" max="3" width="31.140625" style="8" customWidth="1"/>
    <col min="4" max="4" width="3.28515625" style="23" customWidth="1"/>
    <col min="5" max="5" width="5.7109375" style="10" customWidth="1"/>
    <col min="6" max="7" width="7.7109375" style="9" customWidth="1"/>
    <col min="8" max="9" width="5.7109375" style="9" customWidth="1"/>
    <col min="10" max="10" width="11.7109375" style="6" customWidth="1"/>
    <col min="11" max="16384" width="9.140625" style="6"/>
  </cols>
  <sheetData>
    <row r="1" spans="1:10" ht="15" x14ac:dyDescent="0.2">
      <c r="A1" s="1" t="s">
        <v>4</v>
      </c>
      <c r="B1" s="17"/>
    </row>
    <row r="2" spans="1:10" ht="15" x14ac:dyDescent="0.2">
      <c r="A2" s="3" t="s">
        <v>0</v>
      </c>
      <c r="B2" s="17"/>
    </row>
    <row r="3" spans="1:10" x14ac:dyDescent="0.2">
      <c r="A3" s="1" t="s">
        <v>434</v>
      </c>
      <c r="B3" s="2"/>
      <c r="E3" s="35" t="s">
        <v>446</v>
      </c>
      <c r="F3" s="36"/>
      <c r="G3" s="37"/>
    </row>
    <row r="4" spans="1:10" x14ac:dyDescent="0.2">
      <c r="A4" s="1"/>
      <c r="B4" s="2"/>
    </row>
    <row r="5" spans="1:10" ht="15" x14ac:dyDescent="0.2">
      <c r="A5" s="5"/>
      <c r="B5" s="14" t="s">
        <v>189</v>
      </c>
      <c r="C5" s="15" t="s">
        <v>453</v>
      </c>
      <c r="D5" s="23" t="s">
        <v>439</v>
      </c>
      <c r="E5" s="12" t="s">
        <v>782</v>
      </c>
    </row>
    <row r="6" spans="1:10" x14ac:dyDescent="0.2">
      <c r="A6" s="90" t="s">
        <v>1</v>
      </c>
      <c r="B6" s="90"/>
      <c r="C6" s="91" t="s">
        <v>441</v>
      </c>
      <c r="D6" s="92" t="s">
        <v>183</v>
      </c>
      <c r="E6" s="89" t="s">
        <v>442</v>
      </c>
      <c r="F6" s="89" t="s">
        <v>450</v>
      </c>
      <c r="G6" s="89"/>
      <c r="H6" s="89" t="s">
        <v>440</v>
      </c>
      <c r="I6" s="89"/>
      <c r="J6" s="93" t="s">
        <v>451</v>
      </c>
    </row>
    <row r="7" spans="1:10" ht="15" customHeight="1" x14ac:dyDescent="0.2">
      <c r="A7" s="48" t="s">
        <v>3</v>
      </c>
      <c r="B7" s="49" t="s">
        <v>2</v>
      </c>
      <c r="C7" s="91"/>
      <c r="D7" s="92"/>
      <c r="E7" s="89"/>
      <c r="F7" s="50" t="s">
        <v>443</v>
      </c>
      <c r="G7" s="50" t="s">
        <v>452</v>
      </c>
      <c r="H7" s="50" t="s">
        <v>767</v>
      </c>
      <c r="I7" s="50" t="s">
        <v>768</v>
      </c>
      <c r="J7" s="93"/>
    </row>
    <row r="8" spans="1:10" ht="16.7" customHeight="1" x14ac:dyDescent="0.2">
      <c r="A8" s="51">
        <v>1</v>
      </c>
      <c r="B8" s="52" t="s">
        <v>650</v>
      </c>
      <c r="C8" s="53" t="s">
        <v>454</v>
      </c>
      <c r="D8" s="54" t="s">
        <v>188</v>
      </c>
      <c r="E8" s="55"/>
      <c r="F8" s="56"/>
      <c r="G8" s="57"/>
      <c r="H8" s="57"/>
      <c r="I8" s="57"/>
      <c r="J8" s="51" t="str">
        <f>IF(AND(F8=""),"",IF(AND(F8&gt;=70),"Tuntas","Tidak Tuntas"))</f>
        <v/>
      </c>
    </row>
    <row r="9" spans="1:10" ht="16.7" customHeight="1" x14ac:dyDescent="0.2">
      <c r="A9" s="51">
        <v>2</v>
      </c>
      <c r="B9" s="52" t="s">
        <v>652</v>
      </c>
      <c r="C9" s="53" t="s">
        <v>456</v>
      </c>
      <c r="D9" s="54" t="s">
        <v>188</v>
      </c>
      <c r="E9" s="58"/>
      <c r="F9" s="57"/>
      <c r="G9" s="57"/>
      <c r="H9" s="57"/>
      <c r="I9" s="57"/>
      <c r="J9" s="51" t="str">
        <f t="shared" ref="J9:J43" si="0">IF(AND(F9=""),"",IF(AND(F9&gt;=70),"Tuntas","Tidak Tuntas"))</f>
        <v/>
      </c>
    </row>
    <row r="10" spans="1:10" ht="16.7" customHeight="1" x14ac:dyDescent="0.2">
      <c r="A10" s="51">
        <v>3</v>
      </c>
      <c r="B10" s="52" t="s">
        <v>457</v>
      </c>
      <c r="C10" s="53" t="s">
        <v>458</v>
      </c>
      <c r="D10" s="54">
        <v>1</v>
      </c>
      <c r="E10" s="58"/>
      <c r="F10" s="57"/>
      <c r="G10" s="57"/>
      <c r="H10" s="57"/>
      <c r="I10" s="57"/>
      <c r="J10" s="51" t="str">
        <f t="shared" si="0"/>
        <v/>
      </c>
    </row>
    <row r="11" spans="1:10" ht="16.7" customHeight="1" x14ac:dyDescent="0.2">
      <c r="A11" s="51">
        <v>4</v>
      </c>
      <c r="B11" s="52" t="s">
        <v>347</v>
      </c>
      <c r="C11" s="53" t="s">
        <v>459</v>
      </c>
      <c r="D11" s="54" t="s">
        <v>188</v>
      </c>
      <c r="E11" s="58"/>
      <c r="F11" s="57"/>
      <c r="G11" s="57"/>
      <c r="H11" s="57"/>
      <c r="I11" s="57"/>
      <c r="J11" s="51" t="str">
        <f t="shared" si="0"/>
        <v/>
      </c>
    </row>
    <row r="12" spans="1:10" ht="16.7" customHeight="1" x14ac:dyDescent="0.2">
      <c r="A12" s="51">
        <v>5</v>
      </c>
      <c r="B12" s="52" t="s">
        <v>597</v>
      </c>
      <c r="C12" s="53" t="s">
        <v>461</v>
      </c>
      <c r="D12" s="54" t="s">
        <v>188</v>
      </c>
      <c r="E12" s="58"/>
      <c r="F12" s="57"/>
      <c r="G12" s="57"/>
      <c r="H12" s="57"/>
      <c r="I12" s="57"/>
      <c r="J12" s="51" t="str">
        <f t="shared" si="0"/>
        <v/>
      </c>
    </row>
    <row r="13" spans="1:10" ht="16.7" customHeight="1" x14ac:dyDescent="0.2">
      <c r="A13" s="51">
        <v>6</v>
      </c>
      <c r="B13" s="52" t="s">
        <v>462</v>
      </c>
      <c r="C13" s="53" t="s">
        <v>463</v>
      </c>
      <c r="D13" s="54" t="s">
        <v>188</v>
      </c>
      <c r="E13" s="58"/>
      <c r="F13" s="57"/>
      <c r="G13" s="57"/>
      <c r="H13" s="57"/>
      <c r="I13" s="57"/>
      <c r="J13" s="51" t="str">
        <f t="shared" si="0"/>
        <v/>
      </c>
    </row>
    <row r="14" spans="1:10" ht="16.7" customHeight="1" x14ac:dyDescent="0.2">
      <c r="A14" s="51">
        <v>7</v>
      </c>
      <c r="B14" s="52" t="s">
        <v>812</v>
      </c>
      <c r="C14" s="59" t="s">
        <v>465</v>
      </c>
      <c r="D14" s="51">
        <v>1</v>
      </c>
      <c r="E14" s="58"/>
      <c r="F14" s="57"/>
      <c r="G14" s="57"/>
      <c r="H14" s="57"/>
      <c r="I14" s="57"/>
      <c r="J14" s="51" t="str">
        <f t="shared" si="0"/>
        <v/>
      </c>
    </row>
    <row r="15" spans="1:10" ht="16.7" customHeight="1" x14ac:dyDescent="0.2">
      <c r="A15" s="51">
        <v>8</v>
      </c>
      <c r="B15" s="52" t="s">
        <v>466</v>
      </c>
      <c r="C15" s="53" t="s">
        <v>467</v>
      </c>
      <c r="D15" s="54">
        <v>1</v>
      </c>
      <c r="E15" s="58"/>
      <c r="F15" s="57"/>
      <c r="G15" s="57"/>
      <c r="H15" s="57"/>
      <c r="I15" s="57"/>
      <c r="J15" s="51" t="str">
        <f t="shared" si="0"/>
        <v/>
      </c>
    </row>
    <row r="16" spans="1:10" ht="16.7" customHeight="1" x14ac:dyDescent="0.2">
      <c r="A16" s="51">
        <v>9</v>
      </c>
      <c r="B16" s="52" t="s">
        <v>468</v>
      </c>
      <c r="C16" s="53" t="s">
        <v>469</v>
      </c>
      <c r="D16" s="54" t="s">
        <v>188</v>
      </c>
      <c r="E16" s="58"/>
      <c r="F16" s="57"/>
      <c r="G16" s="57"/>
      <c r="H16" s="57"/>
      <c r="I16" s="57"/>
      <c r="J16" s="51" t="str">
        <f t="shared" si="0"/>
        <v/>
      </c>
    </row>
    <row r="17" spans="1:10" ht="16.7" customHeight="1" x14ac:dyDescent="0.2">
      <c r="A17" s="51">
        <v>10</v>
      </c>
      <c r="B17" s="52" t="s">
        <v>470</v>
      </c>
      <c r="C17" s="60" t="s">
        <v>471</v>
      </c>
      <c r="D17" s="61">
        <v>1</v>
      </c>
      <c r="E17" s="58"/>
      <c r="F17" s="57"/>
      <c r="G17" s="57"/>
      <c r="H17" s="57"/>
      <c r="I17" s="57"/>
      <c r="J17" s="51" t="str">
        <f t="shared" si="0"/>
        <v/>
      </c>
    </row>
    <row r="18" spans="1:10" ht="16.7" customHeight="1" x14ac:dyDescent="0.2">
      <c r="A18" s="51">
        <v>11</v>
      </c>
      <c r="B18" s="52" t="s">
        <v>472</v>
      </c>
      <c r="C18" s="60" t="s">
        <v>473</v>
      </c>
      <c r="D18" s="61">
        <v>1</v>
      </c>
      <c r="E18" s="58"/>
      <c r="F18" s="57"/>
      <c r="G18" s="57"/>
      <c r="H18" s="57"/>
      <c r="I18" s="57"/>
      <c r="J18" s="51" t="str">
        <f t="shared" si="0"/>
        <v/>
      </c>
    </row>
    <row r="19" spans="1:10" ht="16.7" customHeight="1" x14ac:dyDescent="0.2">
      <c r="A19" s="51">
        <v>12</v>
      </c>
      <c r="B19" s="52" t="s">
        <v>474</v>
      </c>
      <c r="C19" s="53" t="s">
        <v>475</v>
      </c>
      <c r="D19" s="54" t="s">
        <v>188</v>
      </c>
      <c r="E19" s="58"/>
      <c r="F19" s="57"/>
      <c r="G19" s="57"/>
      <c r="H19" s="57"/>
      <c r="I19" s="57"/>
      <c r="J19" s="51" t="str">
        <f t="shared" si="0"/>
        <v/>
      </c>
    </row>
    <row r="20" spans="1:10" ht="16.7" customHeight="1" x14ac:dyDescent="0.2">
      <c r="A20" s="51">
        <v>13</v>
      </c>
      <c r="B20" s="52" t="s">
        <v>476</v>
      </c>
      <c r="C20" s="62" t="s">
        <v>477</v>
      </c>
      <c r="D20" s="63" t="s">
        <v>188</v>
      </c>
      <c r="E20" s="58"/>
      <c r="F20" s="57"/>
      <c r="G20" s="57"/>
      <c r="H20" s="57"/>
      <c r="I20" s="57"/>
      <c r="J20" s="51" t="str">
        <f t="shared" si="0"/>
        <v/>
      </c>
    </row>
    <row r="21" spans="1:10" ht="16.7" customHeight="1" x14ac:dyDescent="0.2">
      <c r="A21" s="51">
        <v>14</v>
      </c>
      <c r="B21" s="52" t="s">
        <v>478</v>
      </c>
      <c r="C21" s="53" t="s">
        <v>479</v>
      </c>
      <c r="D21" s="54">
        <v>1</v>
      </c>
      <c r="E21" s="58"/>
      <c r="F21" s="57"/>
      <c r="G21" s="57"/>
      <c r="H21" s="57"/>
      <c r="I21" s="57"/>
      <c r="J21" s="51" t="str">
        <f t="shared" si="0"/>
        <v/>
      </c>
    </row>
    <row r="22" spans="1:10" ht="16.7" customHeight="1" x14ac:dyDescent="0.2">
      <c r="A22" s="51">
        <v>15</v>
      </c>
      <c r="B22" s="52" t="s">
        <v>480</v>
      </c>
      <c r="C22" s="53" t="s">
        <v>481</v>
      </c>
      <c r="D22" s="54" t="s">
        <v>188</v>
      </c>
      <c r="E22" s="58"/>
      <c r="F22" s="57"/>
      <c r="G22" s="57"/>
      <c r="H22" s="57"/>
      <c r="I22" s="57"/>
      <c r="J22" s="51" t="str">
        <f t="shared" si="0"/>
        <v/>
      </c>
    </row>
    <row r="23" spans="1:10" ht="16.7" customHeight="1" x14ac:dyDescent="0.2">
      <c r="A23" s="51">
        <v>16</v>
      </c>
      <c r="B23" s="52" t="s">
        <v>482</v>
      </c>
      <c r="C23" s="53" t="s">
        <v>483</v>
      </c>
      <c r="D23" s="54" t="s">
        <v>188</v>
      </c>
      <c r="E23" s="58"/>
      <c r="F23" s="57"/>
      <c r="G23" s="57"/>
      <c r="H23" s="57"/>
      <c r="I23" s="57"/>
      <c r="J23" s="51" t="str">
        <f t="shared" si="0"/>
        <v/>
      </c>
    </row>
    <row r="24" spans="1:10" ht="16.7" customHeight="1" x14ac:dyDescent="0.2">
      <c r="A24" s="51">
        <v>17</v>
      </c>
      <c r="B24" s="52" t="s">
        <v>484</v>
      </c>
      <c r="C24" s="53" t="s">
        <v>485</v>
      </c>
      <c r="D24" s="54" t="s">
        <v>188</v>
      </c>
      <c r="E24" s="58"/>
      <c r="F24" s="57"/>
      <c r="G24" s="57"/>
      <c r="H24" s="57"/>
      <c r="I24" s="57"/>
      <c r="J24" s="51" t="str">
        <f t="shared" si="0"/>
        <v/>
      </c>
    </row>
    <row r="25" spans="1:10" ht="16.7" customHeight="1" x14ac:dyDescent="0.2">
      <c r="A25" s="51">
        <v>18</v>
      </c>
      <c r="B25" s="52" t="s">
        <v>486</v>
      </c>
      <c r="C25" s="64" t="s">
        <v>487</v>
      </c>
      <c r="D25" s="54" t="s">
        <v>188</v>
      </c>
      <c r="E25" s="58"/>
      <c r="F25" s="57"/>
      <c r="G25" s="57"/>
      <c r="H25" s="57"/>
      <c r="I25" s="57"/>
      <c r="J25" s="51" t="str">
        <f t="shared" si="0"/>
        <v/>
      </c>
    </row>
    <row r="26" spans="1:10" ht="16.7" customHeight="1" x14ac:dyDescent="0.2">
      <c r="A26" s="51">
        <v>19</v>
      </c>
      <c r="B26" s="52" t="s">
        <v>348</v>
      </c>
      <c r="C26" s="65" t="s">
        <v>489</v>
      </c>
      <c r="D26" s="66">
        <v>1</v>
      </c>
      <c r="E26" s="58"/>
      <c r="F26" s="57"/>
      <c r="G26" s="57"/>
      <c r="H26" s="57"/>
      <c r="I26" s="57"/>
      <c r="J26" s="51" t="str">
        <f t="shared" si="0"/>
        <v/>
      </c>
    </row>
    <row r="27" spans="1:10" ht="16.7" customHeight="1" x14ac:dyDescent="0.2">
      <c r="A27" s="51">
        <v>20</v>
      </c>
      <c r="B27" s="52" t="s">
        <v>813</v>
      </c>
      <c r="C27" s="62" t="s">
        <v>491</v>
      </c>
      <c r="D27" s="63">
        <v>1</v>
      </c>
      <c r="E27" s="58"/>
      <c r="F27" s="57"/>
      <c r="G27" s="57"/>
      <c r="H27" s="57"/>
      <c r="I27" s="57"/>
      <c r="J27" s="51" t="str">
        <f t="shared" si="0"/>
        <v/>
      </c>
    </row>
    <row r="28" spans="1:10" ht="16.7" customHeight="1" x14ac:dyDescent="0.2">
      <c r="A28" s="51">
        <v>21</v>
      </c>
      <c r="B28" s="52" t="s">
        <v>349</v>
      </c>
      <c r="C28" s="53" t="s">
        <v>493</v>
      </c>
      <c r="D28" s="54" t="s">
        <v>188</v>
      </c>
      <c r="E28" s="58"/>
      <c r="F28" s="57"/>
      <c r="G28" s="57"/>
      <c r="H28" s="57"/>
      <c r="I28" s="57"/>
      <c r="J28" s="51" t="str">
        <f t="shared" si="0"/>
        <v/>
      </c>
    </row>
    <row r="29" spans="1:10" ht="16.7" customHeight="1" x14ac:dyDescent="0.2">
      <c r="A29" s="51">
        <v>22</v>
      </c>
      <c r="B29" s="52" t="s">
        <v>350</v>
      </c>
      <c r="C29" s="53" t="s">
        <v>495</v>
      </c>
      <c r="D29" s="54">
        <v>1</v>
      </c>
      <c r="E29" s="58"/>
      <c r="F29" s="57"/>
      <c r="G29" s="57"/>
      <c r="H29" s="57"/>
      <c r="I29" s="57"/>
      <c r="J29" s="51" t="str">
        <f t="shared" si="0"/>
        <v/>
      </c>
    </row>
    <row r="30" spans="1:10" ht="16.7" customHeight="1" x14ac:dyDescent="0.2">
      <c r="A30" s="51">
        <v>23</v>
      </c>
      <c r="B30" s="52" t="s">
        <v>351</v>
      </c>
      <c r="C30" s="53" t="s">
        <v>496</v>
      </c>
      <c r="D30" s="54" t="s">
        <v>188</v>
      </c>
      <c r="E30" s="58"/>
      <c r="F30" s="57"/>
      <c r="G30" s="57"/>
      <c r="H30" s="57"/>
      <c r="I30" s="57"/>
      <c r="J30" s="51" t="str">
        <f t="shared" si="0"/>
        <v/>
      </c>
    </row>
    <row r="31" spans="1:10" ht="16.7" customHeight="1" x14ac:dyDescent="0.2">
      <c r="A31" s="51">
        <v>24</v>
      </c>
      <c r="B31" s="52" t="s">
        <v>352</v>
      </c>
      <c r="C31" s="53" t="s">
        <v>498</v>
      </c>
      <c r="D31" s="54">
        <v>1</v>
      </c>
      <c r="E31" s="58"/>
      <c r="F31" s="57"/>
      <c r="G31" s="57"/>
      <c r="H31" s="57"/>
      <c r="I31" s="57"/>
      <c r="J31" s="51" t="str">
        <f t="shared" si="0"/>
        <v/>
      </c>
    </row>
    <row r="32" spans="1:10" ht="16.7" customHeight="1" x14ac:dyDescent="0.2">
      <c r="A32" s="51">
        <v>25</v>
      </c>
      <c r="B32" s="52" t="s">
        <v>499</v>
      </c>
      <c r="C32" s="53" t="s">
        <v>500</v>
      </c>
      <c r="D32" s="54" t="s">
        <v>188</v>
      </c>
      <c r="E32" s="58"/>
      <c r="F32" s="57"/>
      <c r="G32" s="57"/>
      <c r="H32" s="57"/>
      <c r="I32" s="57"/>
      <c r="J32" s="51" t="str">
        <f t="shared" si="0"/>
        <v/>
      </c>
    </row>
    <row r="33" spans="1:10" ht="16.7" customHeight="1" x14ac:dyDescent="0.2">
      <c r="A33" s="51">
        <v>26</v>
      </c>
      <c r="B33" s="52" t="s">
        <v>501</v>
      </c>
      <c r="C33" s="53" t="s">
        <v>502</v>
      </c>
      <c r="D33" s="54">
        <v>1</v>
      </c>
      <c r="E33" s="58"/>
      <c r="F33" s="57"/>
      <c r="G33" s="57"/>
      <c r="H33" s="57"/>
      <c r="I33" s="57"/>
      <c r="J33" s="51" t="str">
        <f t="shared" si="0"/>
        <v/>
      </c>
    </row>
    <row r="34" spans="1:10" ht="16.7" customHeight="1" x14ac:dyDescent="0.2">
      <c r="A34" s="51">
        <v>27</v>
      </c>
      <c r="B34" s="52" t="s">
        <v>814</v>
      </c>
      <c r="C34" s="59" t="s">
        <v>504</v>
      </c>
      <c r="D34" s="51" t="s">
        <v>188</v>
      </c>
      <c r="E34" s="58"/>
      <c r="F34" s="57"/>
      <c r="G34" s="57"/>
      <c r="H34" s="57"/>
      <c r="I34" s="57"/>
      <c r="J34" s="51" t="str">
        <f t="shared" si="0"/>
        <v/>
      </c>
    </row>
    <row r="35" spans="1:10" ht="16.7" customHeight="1" x14ac:dyDescent="0.2">
      <c r="A35" s="51">
        <v>28</v>
      </c>
      <c r="B35" s="52" t="s">
        <v>505</v>
      </c>
      <c r="C35" s="53" t="s">
        <v>772</v>
      </c>
      <c r="D35" s="54" t="s">
        <v>188</v>
      </c>
      <c r="E35" s="58"/>
      <c r="F35" s="57"/>
      <c r="G35" s="57"/>
      <c r="H35" s="57"/>
      <c r="I35" s="57"/>
      <c r="J35" s="51" t="str">
        <f t="shared" si="0"/>
        <v/>
      </c>
    </row>
    <row r="36" spans="1:10" ht="16.7" customHeight="1" x14ac:dyDescent="0.2">
      <c r="A36" s="51">
        <v>29</v>
      </c>
      <c r="B36" s="52" t="s">
        <v>506</v>
      </c>
      <c r="C36" s="53" t="s">
        <v>507</v>
      </c>
      <c r="D36" s="54" t="s">
        <v>188</v>
      </c>
      <c r="E36" s="58"/>
      <c r="F36" s="57"/>
      <c r="G36" s="57"/>
      <c r="H36" s="57"/>
      <c r="I36" s="57"/>
      <c r="J36" s="51" t="str">
        <f t="shared" si="0"/>
        <v/>
      </c>
    </row>
    <row r="37" spans="1:10" ht="16.7" customHeight="1" x14ac:dyDescent="0.2">
      <c r="A37" s="51">
        <v>30</v>
      </c>
      <c r="B37" s="52" t="s">
        <v>508</v>
      </c>
      <c r="C37" s="60" t="s">
        <v>509</v>
      </c>
      <c r="D37" s="61">
        <v>1</v>
      </c>
      <c r="E37" s="58"/>
      <c r="F37" s="57"/>
      <c r="G37" s="57"/>
      <c r="H37" s="57"/>
      <c r="I37" s="57"/>
      <c r="J37" s="51" t="str">
        <f t="shared" si="0"/>
        <v/>
      </c>
    </row>
    <row r="38" spans="1:10" ht="16.7" customHeight="1" x14ac:dyDescent="0.2">
      <c r="A38" s="51">
        <v>31</v>
      </c>
      <c r="B38" s="52" t="s">
        <v>510</v>
      </c>
      <c r="C38" s="53" t="s">
        <v>511</v>
      </c>
      <c r="D38" s="54" t="s">
        <v>188</v>
      </c>
      <c r="E38" s="58"/>
      <c r="F38" s="57"/>
      <c r="G38" s="57"/>
      <c r="H38" s="57"/>
      <c r="I38" s="57"/>
      <c r="J38" s="51" t="str">
        <f t="shared" si="0"/>
        <v/>
      </c>
    </row>
    <row r="39" spans="1:10" ht="16.7" customHeight="1" x14ac:dyDescent="0.2">
      <c r="A39" s="51">
        <v>32</v>
      </c>
      <c r="B39" s="52" t="s">
        <v>512</v>
      </c>
      <c r="C39" s="53" t="s">
        <v>513</v>
      </c>
      <c r="D39" s="54" t="s">
        <v>188</v>
      </c>
      <c r="E39" s="58"/>
      <c r="F39" s="57"/>
      <c r="G39" s="57"/>
      <c r="H39" s="57"/>
      <c r="I39" s="57"/>
      <c r="J39" s="51" t="str">
        <f t="shared" si="0"/>
        <v/>
      </c>
    </row>
    <row r="40" spans="1:10" ht="16.7" customHeight="1" x14ac:dyDescent="0.2">
      <c r="A40" s="51">
        <v>33</v>
      </c>
      <c r="B40" s="52" t="s">
        <v>514</v>
      </c>
      <c r="C40" s="53" t="s">
        <v>815</v>
      </c>
      <c r="D40" s="54">
        <v>1</v>
      </c>
      <c r="E40" s="58"/>
      <c r="F40" s="57"/>
      <c r="G40" s="57"/>
      <c r="H40" s="57"/>
      <c r="I40" s="57"/>
      <c r="J40" s="51" t="str">
        <f t="shared" si="0"/>
        <v/>
      </c>
    </row>
    <row r="41" spans="1:10" ht="16.7" customHeight="1" x14ac:dyDescent="0.2">
      <c r="A41" s="51">
        <v>34</v>
      </c>
      <c r="B41" s="52" t="s">
        <v>515</v>
      </c>
      <c r="C41" s="60" t="s">
        <v>516</v>
      </c>
      <c r="D41" s="61">
        <v>1</v>
      </c>
      <c r="E41" s="58"/>
      <c r="F41" s="57"/>
      <c r="G41" s="57"/>
      <c r="H41" s="57"/>
      <c r="I41" s="57"/>
      <c r="J41" s="51" t="str">
        <f t="shared" si="0"/>
        <v/>
      </c>
    </row>
    <row r="42" spans="1:10" ht="16.7" customHeight="1" x14ac:dyDescent="0.2">
      <c r="A42" s="51">
        <v>35</v>
      </c>
      <c r="B42" s="52"/>
      <c r="C42" s="60"/>
      <c r="D42" s="61"/>
      <c r="E42" s="58"/>
      <c r="F42" s="57"/>
      <c r="G42" s="57"/>
      <c r="H42" s="57"/>
      <c r="I42" s="57"/>
      <c r="J42" s="51" t="str">
        <f t="shared" si="0"/>
        <v/>
      </c>
    </row>
    <row r="43" spans="1:10" ht="16.7" customHeight="1" x14ac:dyDescent="0.2">
      <c r="A43" s="51">
        <v>36</v>
      </c>
      <c r="B43" s="52"/>
      <c r="C43" s="60"/>
      <c r="D43" s="61"/>
      <c r="E43" s="58"/>
      <c r="F43" s="57"/>
      <c r="G43" s="57"/>
      <c r="H43" s="57"/>
      <c r="I43" s="57"/>
      <c r="J43" s="51" t="str">
        <f t="shared" si="0"/>
        <v/>
      </c>
    </row>
    <row r="44" spans="1:10" ht="16.7" customHeight="1" x14ac:dyDescent="0.2">
      <c r="A44" s="94" t="s">
        <v>444</v>
      </c>
      <c r="B44" s="95"/>
      <c r="C44" s="95"/>
      <c r="D44" s="95"/>
      <c r="E44" s="44"/>
      <c r="F44" s="45" t="str">
        <f>IFERROR(AVERAGE(F8:F43),"")</f>
        <v/>
      </c>
      <c r="G44" s="45" t="str">
        <f>IFERROR(AVERAGE(G8:G43),"")</f>
        <v/>
      </c>
      <c r="H44" s="46"/>
      <c r="I44" s="46"/>
      <c r="J44" s="47">
        <f>COUNTIF(J8:J43,"tuntas")</f>
        <v>0</v>
      </c>
    </row>
    <row r="45" spans="1:10" ht="15" customHeight="1" x14ac:dyDescent="0.2">
      <c r="A45" s="38" t="s">
        <v>448</v>
      </c>
      <c r="B45" s="20"/>
      <c r="C45" s="21"/>
      <c r="D45" s="24"/>
      <c r="E45" s="7"/>
      <c r="F45" s="4"/>
      <c r="G45" s="4"/>
      <c r="H45" s="4"/>
      <c r="I45" s="4"/>
    </row>
    <row r="46" spans="1:10" x14ac:dyDescent="0.2">
      <c r="A46" s="38" t="s">
        <v>449</v>
      </c>
      <c r="B46" s="32"/>
      <c r="C46" s="19" t="s">
        <v>185</v>
      </c>
      <c r="D46" s="25">
        <f>SUM(D8:D43)</f>
        <v>14</v>
      </c>
      <c r="H46" s="9" t="s">
        <v>787</v>
      </c>
    </row>
    <row r="47" spans="1:10" x14ac:dyDescent="0.2">
      <c r="A47" s="39"/>
      <c r="B47" s="33"/>
      <c r="C47" s="19" t="s">
        <v>186</v>
      </c>
      <c r="D47" s="25">
        <f>COUNTIF(D8:D43,"p")</f>
        <v>20</v>
      </c>
      <c r="H47" s="9" t="s">
        <v>445</v>
      </c>
    </row>
    <row r="48" spans="1:10" x14ac:dyDescent="0.2">
      <c r="A48" s="39"/>
      <c r="B48" s="33"/>
      <c r="C48" s="14" t="s">
        <v>187</v>
      </c>
      <c r="D48" s="26">
        <f>SUM(D46:D47)</f>
        <v>34</v>
      </c>
      <c r="H48" s="18"/>
      <c r="I48" s="18"/>
    </row>
    <row r="49" spans="1:10" x14ac:dyDescent="0.2">
      <c r="A49" s="39"/>
      <c r="B49" s="33"/>
      <c r="H49" s="18"/>
      <c r="I49" s="18"/>
    </row>
    <row r="50" spans="1:10" x14ac:dyDescent="0.2">
      <c r="A50" s="40"/>
      <c r="B50" s="33"/>
      <c r="H50" s="31"/>
      <c r="I50" s="41"/>
    </row>
    <row r="51" spans="1:10" x14ac:dyDescent="0.2">
      <c r="A51" s="40"/>
      <c r="B51" s="34"/>
    </row>
    <row r="52" spans="1:10" ht="15" x14ac:dyDescent="0.2">
      <c r="A52" s="1" t="s">
        <v>4</v>
      </c>
      <c r="B52" s="17"/>
    </row>
    <row r="53" spans="1:10" ht="15" x14ac:dyDescent="0.2">
      <c r="A53" s="3" t="s">
        <v>0</v>
      </c>
      <c r="B53" s="17"/>
    </row>
    <row r="54" spans="1:10" x14ac:dyDescent="0.2">
      <c r="A54" s="1" t="s">
        <v>434</v>
      </c>
      <c r="B54" s="2"/>
      <c r="E54" s="35" t="s">
        <v>446</v>
      </c>
      <c r="F54" s="36"/>
      <c r="G54" s="37"/>
    </row>
    <row r="55" spans="1:10" x14ac:dyDescent="0.2">
      <c r="A55" s="1"/>
      <c r="B55" s="2"/>
    </row>
    <row r="56" spans="1:10" ht="15" x14ac:dyDescent="0.2">
      <c r="A56" s="5"/>
      <c r="B56" s="14" t="s">
        <v>189</v>
      </c>
      <c r="C56" s="15" t="s">
        <v>517</v>
      </c>
      <c r="D56" s="23" t="s">
        <v>439</v>
      </c>
      <c r="E56" s="10" t="s">
        <v>783</v>
      </c>
    </row>
    <row r="57" spans="1:10" x14ac:dyDescent="0.2">
      <c r="A57" s="90" t="s">
        <v>1</v>
      </c>
      <c r="B57" s="90"/>
      <c r="C57" s="91" t="s">
        <v>441</v>
      </c>
      <c r="D57" s="92" t="s">
        <v>183</v>
      </c>
      <c r="E57" s="89" t="s">
        <v>442</v>
      </c>
      <c r="F57" s="89" t="s">
        <v>450</v>
      </c>
      <c r="G57" s="89"/>
      <c r="H57" s="89" t="s">
        <v>440</v>
      </c>
      <c r="I57" s="89"/>
      <c r="J57" s="93" t="s">
        <v>451</v>
      </c>
    </row>
    <row r="58" spans="1:10" ht="15" customHeight="1" x14ac:dyDescent="0.2">
      <c r="A58" s="48" t="s">
        <v>3</v>
      </c>
      <c r="B58" s="49" t="s">
        <v>2</v>
      </c>
      <c r="C58" s="91"/>
      <c r="D58" s="92"/>
      <c r="E58" s="89"/>
      <c r="F58" s="50" t="s">
        <v>443</v>
      </c>
      <c r="G58" s="50" t="s">
        <v>452</v>
      </c>
      <c r="H58" s="50" t="s">
        <v>767</v>
      </c>
      <c r="I58" s="50" t="s">
        <v>768</v>
      </c>
      <c r="J58" s="93"/>
    </row>
    <row r="59" spans="1:10" ht="16.7" customHeight="1" x14ac:dyDescent="0.2">
      <c r="A59" s="51">
        <v>1</v>
      </c>
      <c r="B59" s="52" t="s">
        <v>518</v>
      </c>
      <c r="C59" s="53" t="s">
        <v>519</v>
      </c>
      <c r="D59" s="54">
        <v>1</v>
      </c>
      <c r="E59" s="58"/>
      <c r="F59" s="57"/>
      <c r="G59" s="57"/>
      <c r="H59" s="57"/>
      <c r="I59" s="57"/>
      <c r="J59" s="51" t="str">
        <f>IF(AND(F59=""),"",IF(AND(F59&gt;=70),"Tuntas","Tidak Tuntas"))</f>
        <v/>
      </c>
    </row>
    <row r="60" spans="1:10" ht="16.7" customHeight="1" x14ac:dyDescent="0.2">
      <c r="A60" s="51">
        <v>2</v>
      </c>
      <c r="B60" s="52" t="s">
        <v>714</v>
      </c>
      <c r="C60" s="65" t="s">
        <v>521</v>
      </c>
      <c r="D60" s="66">
        <v>1</v>
      </c>
      <c r="E60" s="58"/>
      <c r="F60" s="57"/>
      <c r="G60" s="57"/>
      <c r="H60" s="57"/>
      <c r="I60" s="57"/>
      <c r="J60" s="51" t="str">
        <f t="shared" ref="J60:J94" si="1">IF(AND(F60=""),"",IF(AND(F60&gt;=70),"Tuntas","Tidak Tuntas"))</f>
        <v/>
      </c>
    </row>
    <row r="61" spans="1:10" ht="16.7" customHeight="1" x14ac:dyDescent="0.2">
      <c r="A61" s="51">
        <v>3</v>
      </c>
      <c r="B61" s="52" t="s">
        <v>816</v>
      </c>
      <c r="C61" s="60" t="s">
        <v>523</v>
      </c>
      <c r="D61" s="67">
        <v>1</v>
      </c>
      <c r="E61" s="58"/>
      <c r="F61" s="57"/>
      <c r="G61" s="57"/>
      <c r="H61" s="57"/>
      <c r="I61" s="57"/>
      <c r="J61" s="51" t="str">
        <f t="shared" si="1"/>
        <v/>
      </c>
    </row>
    <row r="62" spans="1:10" ht="16.7" customHeight="1" x14ac:dyDescent="0.2">
      <c r="A62" s="51">
        <v>4</v>
      </c>
      <c r="B62" s="52" t="s">
        <v>353</v>
      </c>
      <c r="C62" s="65" t="s">
        <v>524</v>
      </c>
      <c r="D62" s="66" t="s">
        <v>188</v>
      </c>
      <c r="E62" s="58"/>
      <c r="F62" s="57"/>
      <c r="G62" s="57"/>
      <c r="H62" s="57"/>
      <c r="I62" s="57"/>
      <c r="J62" s="51" t="str">
        <f t="shared" si="1"/>
        <v/>
      </c>
    </row>
    <row r="63" spans="1:10" ht="16.7" customHeight="1" x14ac:dyDescent="0.2">
      <c r="A63" s="51">
        <v>5</v>
      </c>
      <c r="B63" s="52" t="s">
        <v>817</v>
      </c>
      <c r="C63" s="53" t="s">
        <v>525</v>
      </c>
      <c r="D63" s="54">
        <v>1</v>
      </c>
      <c r="E63" s="58"/>
      <c r="F63" s="57"/>
      <c r="G63" s="57"/>
      <c r="H63" s="57"/>
      <c r="I63" s="57"/>
      <c r="J63" s="51" t="str">
        <f t="shared" si="1"/>
        <v/>
      </c>
    </row>
    <row r="64" spans="1:10" ht="16.7" customHeight="1" x14ac:dyDescent="0.2">
      <c r="A64" s="51">
        <v>6</v>
      </c>
      <c r="B64" s="52" t="s">
        <v>526</v>
      </c>
      <c r="C64" s="53" t="s">
        <v>527</v>
      </c>
      <c r="D64" s="54" t="s">
        <v>188</v>
      </c>
      <c r="E64" s="58"/>
      <c r="F64" s="57"/>
      <c r="G64" s="57"/>
      <c r="H64" s="57"/>
      <c r="I64" s="57"/>
      <c r="J64" s="51" t="str">
        <f t="shared" si="1"/>
        <v/>
      </c>
    </row>
    <row r="65" spans="1:10" ht="16.7" customHeight="1" x14ac:dyDescent="0.2">
      <c r="A65" s="51">
        <v>7</v>
      </c>
      <c r="B65" s="52" t="s">
        <v>528</v>
      </c>
      <c r="C65" s="53" t="s">
        <v>529</v>
      </c>
      <c r="D65" s="54" t="s">
        <v>188</v>
      </c>
      <c r="E65" s="58"/>
      <c r="F65" s="57"/>
      <c r="G65" s="57"/>
      <c r="H65" s="57"/>
      <c r="I65" s="57"/>
      <c r="J65" s="51" t="str">
        <f t="shared" si="1"/>
        <v/>
      </c>
    </row>
    <row r="66" spans="1:10" ht="16.7" customHeight="1" x14ac:dyDescent="0.2">
      <c r="A66" s="51">
        <v>8</v>
      </c>
      <c r="B66" s="52" t="s">
        <v>530</v>
      </c>
      <c r="C66" s="65" t="s">
        <v>531</v>
      </c>
      <c r="D66" s="66">
        <v>1</v>
      </c>
      <c r="E66" s="58"/>
      <c r="F66" s="57"/>
      <c r="G66" s="57"/>
      <c r="H66" s="57"/>
      <c r="I66" s="57"/>
      <c r="J66" s="51" t="str">
        <f t="shared" si="1"/>
        <v/>
      </c>
    </row>
    <row r="67" spans="1:10" ht="16.7" customHeight="1" x14ac:dyDescent="0.2">
      <c r="A67" s="51">
        <v>9</v>
      </c>
      <c r="B67" s="52" t="s">
        <v>532</v>
      </c>
      <c r="C67" s="65" t="s">
        <v>533</v>
      </c>
      <c r="D67" s="66" t="s">
        <v>188</v>
      </c>
      <c r="E67" s="58"/>
      <c r="F67" s="57"/>
      <c r="G67" s="57"/>
      <c r="H67" s="57"/>
      <c r="I67" s="57"/>
      <c r="J67" s="51" t="str">
        <f t="shared" si="1"/>
        <v/>
      </c>
    </row>
    <row r="68" spans="1:10" ht="16.7" customHeight="1" x14ac:dyDescent="0.2">
      <c r="A68" s="51">
        <v>10</v>
      </c>
      <c r="B68" s="52" t="s">
        <v>534</v>
      </c>
      <c r="C68" s="65" t="s">
        <v>535</v>
      </c>
      <c r="D68" s="66">
        <v>1</v>
      </c>
      <c r="E68" s="58"/>
      <c r="F68" s="57"/>
      <c r="G68" s="57"/>
      <c r="H68" s="57"/>
      <c r="I68" s="57"/>
      <c r="J68" s="51" t="str">
        <f t="shared" si="1"/>
        <v/>
      </c>
    </row>
    <row r="69" spans="1:10" ht="16.7" customHeight="1" x14ac:dyDescent="0.2">
      <c r="A69" s="51">
        <v>11</v>
      </c>
      <c r="B69" s="52" t="s">
        <v>536</v>
      </c>
      <c r="C69" s="53" t="s">
        <v>537</v>
      </c>
      <c r="D69" s="54">
        <v>1</v>
      </c>
      <c r="E69" s="58"/>
      <c r="F69" s="57"/>
      <c r="G69" s="57"/>
      <c r="H69" s="57"/>
      <c r="I69" s="57"/>
      <c r="J69" s="51" t="str">
        <f t="shared" si="1"/>
        <v/>
      </c>
    </row>
    <row r="70" spans="1:10" ht="16.7" customHeight="1" x14ac:dyDescent="0.2">
      <c r="A70" s="51">
        <v>12</v>
      </c>
      <c r="B70" s="52" t="s">
        <v>538</v>
      </c>
      <c r="C70" s="65" t="s">
        <v>539</v>
      </c>
      <c r="D70" s="66">
        <v>1</v>
      </c>
      <c r="E70" s="58"/>
      <c r="F70" s="57"/>
      <c r="G70" s="57"/>
      <c r="H70" s="57"/>
      <c r="I70" s="57"/>
      <c r="J70" s="51" t="str">
        <f t="shared" si="1"/>
        <v/>
      </c>
    </row>
    <row r="71" spans="1:10" ht="16.7" customHeight="1" x14ac:dyDescent="0.2">
      <c r="A71" s="51">
        <v>13</v>
      </c>
      <c r="B71" s="52" t="s">
        <v>540</v>
      </c>
      <c r="C71" s="53" t="s">
        <v>541</v>
      </c>
      <c r="D71" s="54" t="s">
        <v>188</v>
      </c>
      <c r="E71" s="58"/>
      <c r="F71" s="57"/>
      <c r="G71" s="57"/>
      <c r="H71" s="57"/>
      <c r="I71" s="57"/>
      <c r="J71" s="51" t="str">
        <f t="shared" si="1"/>
        <v/>
      </c>
    </row>
    <row r="72" spans="1:10" ht="16.7" customHeight="1" x14ac:dyDescent="0.2">
      <c r="A72" s="51">
        <v>14</v>
      </c>
      <c r="B72" s="52" t="s">
        <v>542</v>
      </c>
      <c r="C72" s="60" t="s">
        <v>543</v>
      </c>
      <c r="D72" s="61" t="s">
        <v>188</v>
      </c>
      <c r="E72" s="58"/>
      <c r="F72" s="57"/>
      <c r="G72" s="57"/>
      <c r="H72" s="57"/>
      <c r="I72" s="57"/>
      <c r="J72" s="51" t="str">
        <f t="shared" si="1"/>
        <v/>
      </c>
    </row>
    <row r="73" spans="1:10" ht="16.7" customHeight="1" x14ac:dyDescent="0.2">
      <c r="A73" s="51">
        <v>15</v>
      </c>
      <c r="B73" s="52" t="s">
        <v>354</v>
      </c>
      <c r="C73" s="65" t="s">
        <v>544</v>
      </c>
      <c r="D73" s="66" t="s">
        <v>188</v>
      </c>
      <c r="E73" s="58"/>
      <c r="F73" s="57"/>
      <c r="G73" s="57"/>
      <c r="H73" s="57"/>
      <c r="I73" s="57"/>
      <c r="J73" s="51" t="str">
        <f t="shared" si="1"/>
        <v/>
      </c>
    </row>
    <row r="74" spans="1:10" ht="16.7" customHeight="1" x14ac:dyDescent="0.2">
      <c r="A74" s="51">
        <v>16</v>
      </c>
      <c r="B74" s="52" t="s">
        <v>545</v>
      </c>
      <c r="C74" s="53" t="s">
        <v>546</v>
      </c>
      <c r="D74" s="54">
        <v>1</v>
      </c>
      <c r="E74" s="58"/>
      <c r="F74" s="57"/>
      <c r="G74" s="57"/>
      <c r="H74" s="57"/>
      <c r="I74" s="57"/>
      <c r="J74" s="51" t="str">
        <f t="shared" si="1"/>
        <v/>
      </c>
    </row>
    <row r="75" spans="1:10" ht="16.7" customHeight="1" x14ac:dyDescent="0.2">
      <c r="A75" s="51">
        <v>17</v>
      </c>
      <c r="B75" s="52" t="s">
        <v>355</v>
      </c>
      <c r="C75" s="53" t="s">
        <v>548</v>
      </c>
      <c r="D75" s="54">
        <v>1</v>
      </c>
      <c r="E75" s="58"/>
      <c r="F75" s="57"/>
      <c r="G75" s="57"/>
      <c r="H75" s="57"/>
      <c r="I75" s="57"/>
      <c r="J75" s="51" t="str">
        <f t="shared" si="1"/>
        <v/>
      </c>
    </row>
    <row r="76" spans="1:10" ht="16.7" customHeight="1" x14ac:dyDescent="0.2">
      <c r="A76" s="51">
        <v>18</v>
      </c>
      <c r="B76" s="52" t="s">
        <v>547</v>
      </c>
      <c r="C76" s="60" t="s">
        <v>550</v>
      </c>
      <c r="D76" s="61">
        <v>1</v>
      </c>
      <c r="E76" s="58"/>
      <c r="F76" s="57"/>
      <c r="G76" s="57"/>
      <c r="H76" s="57"/>
      <c r="I76" s="57"/>
      <c r="J76" s="51" t="str">
        <f t="shared" si="1"/>
        <v/>
      </c>
    </row>
    <row r="77" spans="1:10" ht="16.7" customHeight="1" x14ac:dyDescent="0.2">
      <c r="A77" s="51">
        <v>19</v>
      </c>
      <c r="B77" s="52" t="s">
        <v>490</v>
      </c>
      <c r="C77" s="60" t="s">
        <v>552</v>
      </c>
      <c r="D77" s="61" t="s">
        <v>188</v>
      </c>
      <c r="E77" s="58"/>
      <c r="F77" s="57"/>
      <c r="G77" s="57"/>
      <c r="H77" s="57"/>
      <c r="I77" s="57"/>
      <c r="J77" s="51" t="str">
        <f t="shared" si="1"/>
        <v/>
      </c>
    </row>
    <row r="78" spans="1:10" ht="16.7" customHeight="1" x14ac:dyDescent="0.2">
      <c r="A78" s="51">
        <v>20</v>
      </c>
      <c r="B78" s="52" t="s">
        <v>356</v>
      </c>
      <c r="C78" s="53" t="s">
        <v>554</v>
      </c>
      <c r="D78" s="54" t="s">
        <v>188</v>
      </c>
      <c r="E78" s="58"/>
      <c r="F78" s="57"/>
      <c r="G78" s="57"/>
      <c r="H78" s="57"/>
      <c r="I78" s="57"/>
      <c r="J78" s="51" t="str">
        <f t="shared" si="1"/>
        <v/>
      </c>
    </row>
    <row r="79" spans="1:10" ht="16.7" customHeight="1" x14ac:dyDescent="0.2">
      <c r="A79" s="51">
        <v>21</v>
      </c>
      <c r="B79" s="52" t="s">
        <v>357</v>
      </c>
      <c r="C79" s="53" t="s">
        <v>556</v>
      </c>
      <c r="D79" s="54">
        <v>1</v>
      </c>
      <c r="E79" s="58"/>
      <c r="F79" s="57"/>
      <c r="G79" s="57"/>
      <c r="H79" s="57"/>
      <c r="I79" s="57"/>
      <c r="J79" s="51" t="str">
        <f t="shared" si="1"/>
        <v/>
      </c>
    </row>
    <row r="80" spans="1:10" ht="16.7" customHeight="1" x14ac:dyDescent="0.2">
      <c r="A80" s="51">
        <v>22</v>
      </c>
      <c r="B80" s="52" t="s">
        <v>636</v>
      </c>
      <c r="C80" s="53" t="s">
        <v>558</v>
      </c>
      <c r="D80" s="54">
        <v>1</v>
      </c>
      <c r="E80" s="58"/>
      <c r="F80" s="57"/>
      <c r="G80" s="57"/>
      <c r="H80" s="57"/>
      <c r="I80" s="57"/>
      <c r="J80" s="51" t="str">
        <f t="shared" si="1"/>
        <v/>
      </c>
    </row>
    <row r="81" spans="1:10" ht="16.7" customHeight="1" x14ac:dyDescent="0.2">
      <c r="A81" s="51">
        <v>23</v>
      </c>
      <c r="B81" s="52" t="s">
        <v>358</v>
      </c>
      <c r="C81" s="65" t="s">
        <v>560</v>
      </c>
      <c r="D81" s="66" t="s">
        <v>188</v>
      </c>
      <c r="E81" s="58"/>
      <c r="F81" s="57"/>
      <c r="G81" s="57"/>
      <c r="H81" s="57"/>
      <c r="I81" s="57"/>
      <c r="J81" s="51" t="str">
        <f t="shared" si="1"/>
        <v/>
      </c>
    </row>
    <row r="82" spans="1:10" ht="16.7" customHeight="1" x14ac:dyDescent="0.2">
      <c r="A82" s="51">
        <v>24</v>
      </c>
      <c r="B82" s="52" t="s">
        <v>753</v>
      </c>
      <c r="C82" s="62" t="s">
        <v>562</v>
      </c>
      <c r="D82" s="54">
        <v>1</v>
      </c>
      <c r="E82" s="58"/>
      <c r="F82" s="57"/>
      <c r="G82" s="57"/>
      <c r="H82" s="57"/>
      <c r="I82" s="57"/>
      <c r="J82" s="51" t="str">
        <f t="shared" si="1"/>
        <v/>
      </c>
    </row>
    <row r="83" spans="1:10" ht="16.7" customHeight="1" x14ac:dyDescent="0.2">
      <c r="A83" s="51">
        <v>25</v>
      </c>
      <c r="B83" s="52" t="s">
        <v>755</v>
      </c>
      <c r="C83" s="53" t="s">
        <v>563</v>
      </c>
      <c r="D83" s="54">
        <v>1</v>
      </c>
      <c r="E83" s="58"/>
      <c r="F83" s="57"/>
      <c r="G83" s="57"/>
      <c r="H83" s="57"/>
      <c r="I83" s="57"/>
      <c r="J83" s="51" t="str">
        <f t="shared" si="1"/>
        <v/>
      </c>
    </row>
    <row r="84" spans="1:10" ht="16.7" customHeight="1" x14ac:dyDescent="0.2">
      <c r="A84" s="51">
        <v>26</v>
      </c>
      <c r="B84" s="52" t="s">
        <v>642</v>
      </c>
      <c r="C84" s="53" t="s">
        <v>565</v>
      </c>
      <c r="D84" s="54" t="s">
        <v>188</v>
      </c>
      <c r="E84" s="58"/>
      <c r="F84" s="57"/>
      <c r="G84" s="57"/>
      <c r="H84" s="57"/>
      <c r="I84" s="57"/>
      <c r="J84" s="51" t="str">
        <f t="shared" si="1"/>
        <v/>
      </c>
    </row>
    <row r="85" spans="1:10" ht="16.7" customHeight="1" x14ac:dyDescent="0.2">
      <c r="A85" s="51">
        <v>27</v>
      </c>
      <c r="B85" s="52" t="s">
        <v>359</v>
      </c>
      <c r="C85" s="53" t="s">
        <v>567</v>
      </c>
      <c r="D85" s="54" t="s">
        <v>188</v>
      </c>
      <c r="E85" s="58"/>
      <c r="F85" s="57"/>
      <c r="G85" s="57"/>
      <c r="H85" s="57"/>
      <c r="I85" s="57"/>
      <c r="J85" s="51" t="str">
        <f t="shared" si="1"/>
        <v/>
      </c>
    </row>
    <row r="86" spans="1:10" ht="16.7" customHeight="1" x14ac:dyDescent="0.2">
      <c r="A86" s="51">
        <v>28</v>
      </c>
      <c r="B86" s="52" t="s">
        <v>360</v>
      </c>
      <c r="C86" s="53" t="s">
        <v>569</v>
      </c>
      <c r="D86" s="54" t="s">
        <v>188</v>
      </c>
      <c r="E86" s="58"/>
      <c r="F86" s="57"/>
      <c r="G86" s="57"/>
      <c r="H86" s="57"/>
      <c r="I86" s="57"/>
      <c r="J86" s="51" t="str">
        <f t="shared" si="1"/>
        <v/>
      </c>
    </row>
    <row r="87" spans="1:10" ht="16.7" customHeight="1" x14ac:dyDescent="0.2">
      <c r="A87" s="51">
        <v>29</v>
      </c>
      <c r="B87" s="52" t="s">
        <v>570</v>
      </c>
      <c r="C87" s="53" t="s">
        <v>571</v>
      </c>
      <c r="D87" s="54" t="s">
        <v>188</v>
      </c>
      <c r="E87" s="58"/>
      <c r="F87" s="57"/>
      <c r="G87" s="57"/>
      <c r="H87" s="57"/>
      <c r="I87" s="57"/>
      <c r="J87" s="51" t="str">
        <f t="shared" si="1"/>
        <v/>
      </c>
    </row>
    <row r="88" spans="1:10" ht="16.7" customHeight="1" x14ac:dyDescent="0.2">
      <c r="A88" s="51">
        <v>30</v>
      </c>
      <c r="B88" s="52" t="s">
        <v>572</v>
      </c>
      <c r="C88" s="53" t="s">
        <v>573</v>
      </c>
      <c r="D88" s="54" t="s">
        <v>188</v>
      </c>
      <c r="E88" s="58"/>
      <c r="F88" s="57"/>
      <c r="G88" s="57"/>
      <c r="H88" s="57"/>
      <c r="I88" s="57"/>
      <c r="J88" s="51" t="str">
        <f t="shared" si="1"/>
        <v/>
      </c>
    </row>
    <row r="89" spans="1:10" ht="16.7" customHeight="1" x14ac:dyDescent="0.2">
      <c r="A89" s="51">
        <v>31</v>
      </c>
      <c r="B89" s="52" t="s">
        <v>574</v>
      </c>
      <c r="C89" s="53" t="s">
        <v>575</v>
      </c>
      <c r="D89" s="54" t="s">
        <v>188</v>
      </c>
      <c r="E89" s="58"/>
      <c r="F89" s="57"/>
      <c r="G89" s="57"/>
      <c r="H89" s="57"/>
      <c r="I89" s="57"/>
      <c r="J89" s="51" t="str">
        <f t="shared" si="1"/>
        <v/>
      </c>
    </row>
    <row r="90" spans="1:10" ht="16.7" customHeight="1" x14ac:dyDescent="0.2">
      <c r="A90" s="51">
        <v>32</v>
      </c>
      <c r="B90" s="52" t="s">
        <v>576</v>
      </c>
      <c r="C90" s="60" t="s">
        <v>577</v>
      </c>
      <c r="D90" s="61">
        <v>1</v>
      </c>
      <c r="E90" s="58"/>
      <c r="F90" s="57"/>
      <c r="G90" s="57"/>
      <c r="H90" s="57"/>
      <c r="I90" s="57"/>
      <c r="J90" s="51" t="str">
        <f t="shared" si="1"/>
        <v/>
      </c>
    </row>
    <row r="91" spans="1:10" ht="16.7" customHeight="1" x14ac:dyDescent="0.2">
      <c r="A91" s="51">
        <v>33</v>
      </c>
      <c r="B91" s="52" t="s">
        <v>578</v>
      </c>
      <c r="C91" s="53" t="s">
        <v>579</v>
      </c>
      <c r="D91" s="54">
        <v>1</v>
      </c>
      <c r="E91" s="58"/>
      <c r="F91" s="57"/>
      <c r="G91" s="57"/>
      <c r="H91" s="57"/>
      <c r="I91" s="57"/>
      <c r="J91" s="51" t="str">
        <f t="shared" si="1"/>
        <v/>
      </c>
    </row>
    <row r="92" spans="1:10" ht="16.7" customHeight="1" x14ac:dyDescent="0.2">
      <c r="A92" s="51">
        <v>34</v>
      </c>
      <c r="B92" s="52" t="s">
        <v>580</v>
      </c>
      <c r="C92" s="65" t="s">
        <v>581</v>
      </c>
      <c r="D92" s="66">
        <v>1</v>
      </c>
      <c r="E92" s="58"/>
      <c r="F92" s="57"/>
      <c r="G92" s="57"/>
      <c r="H92" s="57"/>
      <c r="I92" s="57"/>
      <c r="J92" s="51" t="str">
        <f t="shared" si="1"/>
        <v/>
      </c>
    </row>
    <row r="93" spans="1:10" ht="16.7" customHeight="1" x14ac:dyDescent="0.2">
      <c r="A93" s="51">
        <v>35</v>
      </c>
      <c r="B93" s="52" t="s">
        <v>582</v>
      </c>
      <c r="C93" s="53" t="s">
        <v>583</v>
      </c>
      <c r="D93" s="54">
        <v>1</v>
      </c>
      <c r="E93" s="58"/>
      <c r="F93" s="57"/>
      <c r="G93" s="57"/>
      <c r="H93" s="57"/>
      <c r="I93" s="57"/>
      <c r="J93" s="51" t="str">
        <f t="shared" si="1"/>
        <v/>
      </c>
    </row>
    <row r="94" spans="1:10" ht="16.7" customHeight="1" x14ac:dyDescent="0.2">
      <c r="A94" s="51">
        <v>36</v>
      </c>
      <c r="B94" s="52" t="s">
        <v>584</v>
      </c>
      <c r="C94" s="65" t="s">
        <v>585</v>
      </c>
      <c r="D94" s="66">
        <v>1</v>
      </c>
      <c r="E94" s="58"/>
      <c r="F94" s="57"/>
      <c r="G94" s="57"/>
      <c r="H94" s="57"/>
      <c r="I94" s="57"/>
      <c r="J94" s="51" t="str">
        <f t="shared" si="1"/>
        <v/>
      </c>
    </row>
    <row r="95" spans="1:10" ht="16.7" customHeight="1" x14ac:dyDescent="0.2">
      <c r="A95" s="88" t="s">
        <v>444</v>
      </c>
      <c r="B95" s="88"/>
      <c r="C95" s="88"/>
      <c r="D95" s="88"/>
      <c r="E95" s="68"/>
      <c r="F95" s="57" t="str">
        <f>IFERROR(AVERAGE(F59:F94),"")</f>
        <v/>
      </c>
      <c r="G95" s="57" t="str">
        <f>IFERROR(AVERAGE(G59:G94),"")</f>
        <v/>
      </c>
      <c r="H95" s="69"/>
      <c r="I95" s="69"/>
      <c r="J95" s="70">
        <f>COUNTIF(J59:J94,"tuntas")</f>
        <v>0</v>
      </c>
    </row>
    <row r="96" spans="1:10" ht="15" customHeight="1" x14ac:dyDescent="0.2">
      <c r="A96" s="38" t="s">
        <v>448</v>
      </c>
      <c r="B96" s="32"/>
      <c r="C96" s="21"/>
      <c r="D96" s="27"/>
      <c r="E96" s="7"/>
      <c r="F96" s="4"/>
      <c r="G96" s="4"/>
      <c r="H96" s="4"/>
      <c r="I96" s="4"/>
    </row>
    <row r="97" spans="1:10" x14ac:dyDescent="0.2">
      <c r="A97" s="38" t="s">
        <v>449</v>
      </c>
      <c r="B97" s="33"/>
      <c r="C97" s="19" t="s">
        <v>185</v>
      </c>
      <c r="D97" s="25">
        <f>SUM(D59:D94)</f>
        <v>20</v>
      </c>
      <c r="H97" s="9" t="s">
        <v>787</v>
      </c>
    </row>
    <row r="98" spans="1:10" x14ac:dyDescent="0.2">
      <c r="A98" s="39"/>
      <c r="B98" s="33"/>
      <c r="C98" s="19" t="s">
        <v>186</v>
      </c>
      <c r="D98" s="25">
        <f>COUNTIF(D59:D94,"p")</f>
        <v>16</v>
      </c>
      <c r="H98" s="9" t="s">
        <v>445</v>
      </c>
    </row>
    <row r="99" spans="1:10" x14ac:dyDescent="0.2">
      <c r="A99" s="39"/>
      <c r="B99" s="33"/>
      <c r="C99" s="14" t="s">
        <v>187</v>
      </c>
      <c r="D99" s="26">
        <f>SUM(D97:D98)</f>
        <v>36</v>
      </c>
      <c r="H99" s="18"/>
      <c r="I99" s="18"/>
    </row>
    <row r="100" spans="1:10" x14ac:dyDescent="0.2">
      <c r="A100" s="40"/>
      <c r="B100" s="33"/>
      <c r="H100" s="18"/>
      <c r="I100" s="18"/>
    </row>
    <row r="101" spans="1:10" x14ac:dyDescent="0.2">
      <c r="A101" s="40"/>
      <c r="B101" s="34"/>
      <c r="H101" s="31"/>
      <c r="I101" s="41"/>
    </row>
    <row r="103" spans="1:10" ht="15" x14ac:dyDescent="0.2">
      <c r="A103" s="1" t="s">
        <v>4</v>
      </c>
      <c r="B103" s="17"/>
    </row>
    <row r="104" spans="1:10" ht="15" x14ac:dyDescent="0.2">
      <c r="A104" s="3" t="s">
        <v>0</v>
      </c>
      <c r="B104" s="17"/>
    </row>
    <row r="105" spans="1:10" x14ac:dyDescent="0.2">
      <c r="A105" s="1" t="s">
        <v>434</v>
      </c>
      <c r="B105" s="2"/>
      <c r="E105" s="35" t="s">
        <v>446</v>
      </c>
      <c r="F105" s="36"/>
      <c r="G105" s="37"/>
    </row>
    <row r="106" spans="1:10" x14ac:dyDescent="0.2">
      <c r="A106" s="1"/>
      <c r="B106" s="2"/>
    </row>
    <row r="107" spans="1:10" ht="15" x14ac:dyDescent="0.2">
      <c r="A107" s="5"/>
      <c r="B107" s="14" t="s">
        <v>189</v>
      </c>
      <c r="C107" s="15" t="s">
        <v>586</v>
      </c>
      <c r="D107" s="23" t="s">
        <v>439</v>
      </c>
      <c r="E107" s="10" t="s">
        <v>784</v>
      </c>
    </row>
    <row r="108" spans="1:10" ht="12.75" customHeight="1" x14ac:dyDescent="0.2">
      <c r="A108" s="90" t="s">
        <v>1</v>
      </c>
      <c r="B108" s="90"/>
      <c r="C108" s="91" t="s">
        <v>441</v>
      </c>
      <c r="D108" s="92" t="s">
        <v>183</v>
      </c>
      <c r="E108" s="89" t="s">
        <v>442</v>
      </c>
      <c r="F108" s="89" t="s">
        <v>450</v>
      </c>
      <c r="G108" s="89"/>
      <c r="H108" s="89" t="s">
        <v>440</v>
      </c>
      <c r="I108" s="89"/>
      <c r="J108" s="93" t="s">
        <v>451</v>
      </c>
    </row>
    <row r="109" spans="1:10" ht="15" customHeight="1" x14ac:dyDescent="0.2">
      <c r="A109" s="48" t="s">
        <v>3</v>
      </c>
      <c r="B109" s="49" t="s">
        <v>2</v>
      </c>
      <c r="C109" s="91"/>
      <c r="D109" s="92"/>
      <c r="E109" s="89"/>
      <c r="F109" s="50" t="s">
        <v>443</v>
      </c>
      <c r="G109" s="50" t="s">
        <v>452</v>
      </c>
      <c r="H109" s="50" t="s">
        <v>767</v>
      </c>
      <c r="I109" s="50" t="s">
        <v>768</v>
      </c>
      <c r="J109" s="93"/>
    </row>
    <row r="110" spans="1:10" ht="16.7" customHeight="1" x14ac:dyDescent="0.2">
      <c r="A110" s="51">
        <v>1</v>
      </c>
      <c r="B110" s="52" t="s">
        <v>522</v>
      </c>
      <c r="C110" s="60" t="s">
        <v>587</v>
      </c>
      <c r="D110" s="54">
        <v>1</v>
      </c>
      <c r="E110" s="58"/>
      <c r="F110" s="57"/>
      <c r="G110" s="57"/>
      <c r="H110" s="57"/>
      <c r="I110" s="57"/>
      <c r="J110" s="51" t="str">
        <f>IF(AND(F110=""),"",IF(AND(F110&gt;=70),"Tuntas","Tidak Tuntas"))</f>
        <v/>
      </c>
    </row>
    <row r="111" spans="1:10" ht="16.7" customHeight="1" x14ac:dyDescent="0.2">
      <c r="A111" s="51">
        <v>2</v>
      </c>
      <c r="B111" s="52" t="s">
        <v>588</v>
      </c>
      <c r="C111" s="64" t="s">
        <v>589</v>
      </c>
      <c r="D111" s="54">
        <v>1</v>
      </c>
      <c r="E111" s="58"/>
      <c r="F111" s="57"/>
      <c r="G111" s="57"/>
      <c r="H111" s="57"/>
      <c r="I111" s="57"/>
      <c r="J111" s="51" t="str">
        <f t="shared" ref="J111:J145" si="2">IF(AND(F111=""),"",IF(AND(F111&gt;=70),"Tuntas","Tidak Tuntas"))</f>
        <v/>
      </c>
    </row>
    <row r="112" spans="1:10" ht="16.7" customHeight="1" x14ac:dyDescent="0.2">
      <c r="A112" s="51">
        <v>3</v>
      </c>
      <c r="B112" s="52" t="s">
        <v>592</v>
      </c>
      <c r="C112" s="53" t="s">
        <v>591</v>
      </c>
      <c r="D112" s="54" t="s">
        <v>188</v>
      </c>
      <c r="E112" s="58"/>
      <c r="F112" s="57"/>
      <c r="G112" s="57"/>
      <c r="H112" s="57"/>
      <c r="I112" s="57"/>
      <c r="J112" s="51" t="str">
        <f t="shared" si="2"/>
        <v/>
      </c>
    </row>
    <row r="113" spans="1:10" ht="16.7" customHeight="1" x14ac:dyDescent="0.2">
      <c r="A113" s="51">
        <v>4</v>
      </c>
      <c r="B113" s="52" t="s">
        <v>361</v>
      </c>
      <c r="C113" s="53" t="s">
        <v>593</v>
      </c>
      <c r="D113" s="54" t="s">
        <v>188</v>
      </c>
      <c r="E113" s="58"/>
      <c r="F113" s="57"/>
      <c r="G113" s="57"/>
      <c r="H113" s="57"/>
      <c r="I113" s="57"/>
      <c r="J113" s="51" t="str">
        <f t="shared" si="2"/>
        <v/>
      </c>
    </row>
    <row r="114" spans="1:10" ht="16.7" customHeight="1" x14ac:dyDescent="0.2">
      <c r="A114" s="51">
        <v>5</v>
      </c>
      <c r="B114" s="52" t="s">
        <v>460</v>
      </c>
      <c r="C114" s="53" t="s">
        <v>594</v>
      </c>
      <c r="D114" s="54">
        <v>1</v>
      </c>
      <c r="E114" s="58"/>
      <c r="F114" s="57"/>
      <c r="G114" s="57"/>
      <c r="H114" s="57"/>
      <c r="I114" s="57"/>
      <c r="J114" s="51" t="str">
        <f t="shared" si="2"/>
        <v/>
      </c>
    </row>
    <row r="115" spans="1:10" ht="16.7" customHeight="1" x14ac:dyDescent="0.2">
      <c r="A115" s="51">
        <v>6</v>
      </c>
      <c r="B115" s="52" t="s">
        <v>362</v>
      </c>
      <c r="C115" s="53" t="s">
        <v>596</v>
      </c>
      <c r="D115" s="54">
        <v>1</v>
      </c>
      <c r="E115" s="58"/>
      <c r="F115" s="57"/>
      <c r="G115" s="57"/>
      <c r="H115" s="57"/>
      <c r="I115" s="57"/>
      <c r="J115" s="51" t="str">
        <f t="shared" si="2"/>
        <v/>
      </c>
    </row>
    <row r="116" spans="1:10" ht="16.7" customHeight="1" x14ac:dyDescent="0.2">
      <c r="A116" s="51">
        <v>7</v>
      </c>
      <c r="B116" s="52" t="s">
        <v>661</v>
      </c>
      <c r="C116" s="53" t="s">
        <v>598</v>
      </c>
      <c r="D116" s="54">
        <v>1</v>
      </c>
      <c r="E116" s="58"/>
      <c r="F116" s="57"/>
      <c r="G116" s="57"/>
      <c r="H116" s="57"/>
      <c r="I116" s="57"/>
      <c r="J116" s="51" t="str">
        <f t="shared" si="2"/>
        <v/>
      </c>
    </row>
    <row r="117" spans="1:10" ht="16.7" customHeight="1" x14ac:dyDescent="0.2">
      <c r="A117" s="51">
        <v>8</v>
      </c>
      <c r="B117" s="52" t="s">
        <v>599</v>
      </c>
      <c r="C117" s="53" t="s">
        <v>600</v>
      </c>
      <c r="D117" s="54">
        <v>1</v>
      </c>
      <c r="E117" s="58"/>
      <c r="F117" s="57"/>
      <c r="G117" s="57"/>
      <c r="H117" s="57"/>
      <c r="I117" s="57"/>
      <c r="J117" s="51" t="str">
        <f t="shared" si="2"/>
        <v/>
      </c>
    </row>
    <row r="118" spans="1:10" ht="16.7" customHeight="1" x14ac:dyDescent="0.2">
      <c r="A118" s="51">
        <v>9</v>
      </c>
      <c r="B118" s="52" t="s">
        <v>601</v>
      </c>
      <c r="C118" s="53" t="s">
        <v>602</v>
      </c>
      <c r="D118" s="54" t="s">
        <v>188</v>
      </c>
      <c r="E118" s="58"/>
      <c r="F118" s="57"/>
      <c r="G118" s="57"/>
      <c r="H118" s="57"/>
      <c r="I118" s="57"/>
      <c r="J118" s="51" t="str">
        <f t="shared" si="2"/>
        <v/>
      </c>
    </row>
    <row r="119" spans="1:10" ht="16.7" customHeight="1" x14ac:dyDescent="0.2">
      <c r="A119" s="51">
        <v>10</v>
      </c>
      <c r="B119" s="52" t="s">
        <v>603</v>
      </c>
      <c r="C119" s="53" t="s">
        <v>604</v>
      </c>
      <c r="D119" s="54" t="s">
        <v>188</v>
      </c>
      <c r="E119" s="58"/>
      <c r="F119" s="57"/>
      <c r="G119" s="57"/>
      <c r="H119" s="57"/>
      <c r="I119" s="57"/>
      <c r="J119" s="51" t="str">
        <f t="shared" si="2"/>
        <v/>
      </c>
    </row>
    <row r="120" spans="1:10" ht="16.7" customHeight="1" x14ac:dyDescent="0.2">
      <c r="A120" s="51">
        <v>11</v>
      </c>
      <c r="B120" s="52" t="s">
        <v>605</v>
      </c>
      <c r="C120" s="53" t="s">
        <v>606</v>
      </c>
      <c r="D120" s="54" t="s">
        <v>188</v>
      </c>
      <c r="E120" s="58"/>
      <c r="F120" s="57"/>
      <c r="G120" s="57"/>
      <c r="H120" s="57"/>
      <c r="I120" s="57"/>
      <c r="J120" s="51" t="str">
        <f t="shared" si="2"/>
        <v/>
      </c>
    </row>
    <row r="121" spans="1:10" ht="16.7" customHeight="1" x14ac:dyDescent="0.2">
      <c r="A121" s="51">
        <v>12</v>
      </c>
      <c r="B121" s="52" t="s">
        <v>607</v>
      </c>
      <c r="C121" s="53" t="s">
        <v>608</v>
      </c>
      <c r="D121" s="54">
        <v>1</v>
      </c>
      <c r="E121" s="58"/>
      <c r="F121" s="57"/>
      <c r="G121" s="57"/>
      <c r="H121" s="57"/>
      <c r="I121" s="57"/>
      <c r="J121" s="51" t="str">
        <f t="shared" si="2"/>
        <v/>
      </c>
    </row>
    <row r="122" spans="1:10" ht="16.7" customHeight="1" x14ac:dyDescent="0.2">
      <c r="A122" s="51">
        <v>13</v>
      </c>
      <c r="B122" s="52" t="s">
        <v>609</v>
      </c>
      <c r="C122" s="53" t="s">
        <v>610</v>
      </c>
      <c r="D122" s="54">
        <v>1</v>
      </c>
      <c r="E122" s="58"/>
      <c r="F122" s="57"/>
      <c r="G122" s="57"/>
      <c r="H122" s="57"/>
      <c r="I122" s="57"/>
      <c r="J122" s="51" t="str">
        <f t="shared" si="2"/>
        <v/>
      </c>
    </row>
    <row r="123" spans="1:10" ht="16.7" customHeight="1" x14ac:dyDescent="0.2">
      <c r="A123" s="51">
        <v>14</v>
      </c>
      <c r="B123" s="52" t="s">
        <v>611</v>
      </c>
      <c r="C123" s="53" t="s">
        <v>612</v>
      </c>
      <c r="D123" s="54" t="s">
        <v>188</v>
      </c>
      <c r="E123" s="58"/>
      <c r="F123" s="57"/>
      <c r="G123" s="57"/>
      <c r="H123" s="57"/>
      <c r="I123" s="57"/>
      <c r="J123" s="51" t="str">
        <f t="shared" si="2"/>
        <v/>
      </c>
    </row>
    <row r="124" spans="1:10" ht="16.7" customHeight="1" x14ac:dyDescent="0.2">
      <c r="A124" s="51">
        <v>15</v>
      </c>
      <c r="B124" s="52" t="s">
        <v>613</v>
      </c>
      <c r="C124" s="60" t="s">
        <v>614</v>
      </c>
      <c r="D124" s="54">
        <v>1</v>
      </c>
      <c r="E124" s="58"/>
      <c r="F124" s="57"/>
      <c r="G124" s="57"/>
      <c r="H124" s="57"/>
      <c r="I124" s="57"/>
      <c r="J124" s="51" t="str">
        <f t="shared" si="2"/>
        <v/>
      </c>
    </row>
    <row r="125" spans="1:10" ht="16.7" customHeight="1" x14ac:dyDescent="0.2">
      <c r="A125" s="51">
        <v>16</v>
      </c>
      <c r="B125" s="52" t="s">
        <v>615</v>
      </c>
      <c r="C125" s="53" t="s">
        <v>616</v>
      </c>
      <c r="D125" s="54" t="s">
        <v>188</v>
      </c>
      <c r="E125" s="58"/>
      <c r="F125" s="57"/>
      <c r="G125" s="57"/>
      <c r="H125" s="57"/>
      <c r="I125" s="57"/>
      <c r="J125" s="51" t="str">
        <f t="shared" si="2"/>
        <v/>
      </c>
    </row>
    <row r="126" spans="1:10" ht="16.7" customHeight="1" x14ac:dyDescent="0.2">
      <c r="A126" s="51">
        <v>17</v>
      </c>
      <c r="B126" s="52" t="s">
        <v>617</v>
      </c>
      <c r="C126" s="60" t="s">
        <v>618</v>
      </c>
      <c r="D126" s="54" t="s">
        <v>188</v>
      </c>
      <c r="E126" s="58"/>
      <c r="F126" s="57"/>
      <c r="G126" s="57"/>
      <c r="H126" s="57"/>
      <c r="I126" s="57"/>
      <c r="J126" s="51" t="str">
        <f t="shared" si="2"/>
        <v/>
      </c>
    </row>
    <row r="127" spans="1:10" ht="16.7" customHeight="1" x14ac:dyDescent="0.2">
      <c r="A127" s="51">
        <v>18</v>
      </c>
      <c r="B127" s="52" t="s">
        <v>619</v>
      </c>
      <c r="C127" s="53" t="s">
        <v>620</v>
      </c>
      <c r="D127" s="71">
        <v>1</v>
      </c>
      <c r="E127" s="58"/>
      <c r="F127" s="57"/>
      <c r="G127" s="57"/>
      <c r="H127" s="57"/>
      <c r="I127" s="57"/>
      <c r="J127" s="51" t="str">
        <f t="shared" si="2"/>
        <v/>
      </c>
    </row>
    <row r="128" spans="1:10" ht="16.7" customHeight="1" x14ac:dyDescent="0.2">
      <c r="A128" s="51">
        <v>19</v>
      </c>
      <c r="B128" s="52" t="s">
        <v>621</v>
      </c>
      <c r="C128" s="53" t="s">
        <v>622</v>
      </c>
      <c r="D128" s="54" t="s">
        <v>188</v>
      </c>
      <c r="E128" s="58"/>
      <c r="F128" s="57"/>
      <c r="G128" s="57"/>
      <c r="H128" s="57"/>
      <c r="I128" s="57"/>
      <c r="J128" s="51" t="str">
        <f t="shared" si="2"/>
        <v/>
      </c>
    </row>
    <row r="129" spans="1:10" ht="16.7" customHeight="1" x14ac:dyDescent="0.2">
      <c r="A129" s="51">
        <v>20</v>
      </c>
      <c r="B129" s="52" t="s">
        <v>623</v>
      </c>
      <c r="C129" s="60" t="s">
        <v>624</v>
      </c>
      <c r="D129" s="54" t="s">
        <v>188</v>
      </c>
      <c r="E129" s="58"/>
      <c r="F129" s="57"/>
      <c r="G129" s="57"/>
      <c r="H129" s="57"/>
      <c r="I129" s="57"/>
      <c r="J129" s="51" t="str">
        <f t="shared" si="2"/>
        <v/>
      </c>
    </row>
    <row r="130" spans="1:10" ht="16.7" customHeight="1" x14ac:dyDescent="0.2">
      <c r="A130" s="51">
        <v>21</v>
      </c>
      <c r="B130" s="52" t="s">
        <v>818</v>
      </c>
      <c r="C130" s="53" t="s">
        <v>626</v>
      </c>
      <c r="D130" s="51" t="s">
        <v>188</v>
      </c>
      <c r="E130" s="58"/>
      <c r="F130" s="57"/>
      <c r="G130" s="57"/>
      <c r="H130" s="57"/>
      <c r="I130" s="57"/>
      <c r="J130" s="51" t="str">
        <f t="shared" si="2"/>
        <v/>
      </c>
    </row>
    <row r="131" spans="1:10" ht="16.7" customHeight="1" x14ac:dyDescent="0.2">
      <c r="A131" s="51">
        <v>22</v>
      </c>
      <c r="B131" s="52" t="s">
        <v>363</v>
      </c>
      <c r="C131" s="60" t="s">
        <v>628</v>
      </c>
      <c r="D131" s="54">
        <v>1</v>
      </c>
      <c r="E131" s="58"/>
      <c r="F131" s="57"/>
      <c r="G131" s="57"/>
      <c r="H131" s="57"/>
      <c r="I131" s="57"/>
      <c r="J131" s="51" t="str">
        <f t="shared" si="2"/>
        <v/>
      </c>
    </row>
    <row r="132" spans="1:10" ht="16.7" customHeight="1" x14ac:dyDescent="0.2">
      <c r="A132" s="51">
        <v>23</v>
      </c>
      <c r="B132" s="52" t="s">
        <v>364</v>
      </c>
      <c r="C132" s="65" t="s">
        <v>630</v>
      </c>
      <c r="D132" s="66" t="s">
        <v>188</v>
      </c>
      <c r="E132" s="58"/>
      <c r="F132" s="57"/>
      <c r="G132" s="57"/>
      <c r="H132" s="57"/>
      <c r="I132" s="57"/>
      <c r="J132" s="51" t="str">
        <f t="shared" si="2"/>
        <v/>
      </c>
    </row>
    <row r="133" spans="1:10" ht="16.7" customHeight="1" x14ac:dyDescent="0.2">
      <c r="A133" s="51">
        <v>24</v>
      </c>
      <c r="B133" s="52" t="s">
        <v>365</v>
      </c>
      <c r="C133" s="60" t="s">
        <v>632</v>
      </c>
      <c r="D133" s="54">
        <v>1</v>
      </c>
      <c r="E133" s="58"/>
      <c r="F133" s="57"/>
      <c r="G133" s="57"/>
      <c r="H133" s="57"/>
      <c r="I133" s="57"/>
      <c r="J133" s="51" t="str">
        <f t="shared" si="2"/>
        <v/>
      </c>
    </row>
    <row r="134" spans="1:10" ht="16.7" customHeight="1" x14ac:dyDescent="0.2">
      <c r="A134" s="51">
        <v>25</v>
      </c>
      <c r="B134" s="52" t="s">
        <v>488</v>
      </c>
      <c r="C134" s="53" t="s">
        <v>633</v>
      </c>
      <c r="D134" s="54">
        <v>1</v>
      </c>
      <c r="E134" s="58"/>
      <c r="F134" s="57"/>
      <c r="G134" s="57"/>
      <c r="H134" s="57"/>
      <c r="I134" s="57"/>
      <c r="J134" s="51" t="str">
        <f t="shared" si="2"/>
        <v/>
      </c>
    </row>
    <row r="135" spans="1:10" ht="16.7" customHeight="1" x14ac:dyDescent="0.2">
      <c r="A135" s="51">
        <v>26</v>
      </c>
      <c r="B135" s="52" t="s">
        <v>366</v>
      </c>
      <c r="C135" s="53" t="s">
        <v>635</v>
      </c>
      <c r="D135" s="54">
        <v>1</v>
      </c>
      <c r="E135" s="58"/>
      <c r="F135" s="57"/>
      <c r="G135" s="57"/>
      <c r="H135" s="57"/>
      <c r="I135" s="57"/>
      <c r="J135" s="51" t="str">
        <f t="shared" si="2"/>
        <v/>
      </c>
    </row>
    <row r="136" spans="1:10" ht="16.7" customHeight="1" x14ac:dyDescent="0.2">
      <c r="A136" s="51">
        <v>27</v>
      </c>
      <c r="B136" s="52" t="s">
        <v>367</v>
      </c>
      <c r="C136" s="53" t="s">
        <v>819</v>
      </c>
      <c r="D136" s="54">
        <v>1</v>
      </c>
      <c r="E136" s="58"/>
      <c r="F136" s="57"/>
      <c r="G136" s="57"/>
      <c r="H136" s="57"/>
      <c r="I136" s="57"/>
      <c r="J136" s="51" t="str">
        <f t="shared" si="2"/>
        <v/>
      </c>
    </row>
    <row r="137" spans="1:10" ht="16.7" customHeight="1" x14ac:dyDescent="0.2">
      <c r="A137" s="51">
        <v>28</v>
      </c>
      <c r="B137" s="52" t="s">
        <v>555</v>
      </c>
      <c r="C137" s="53" t="s">
        <v>637</v>
      </c>
      <c r="D137" s="54">
        <v>1</v>
      </c>
      <c r="E137" s="58"/>
      <c r="F137" s="57"/>
      <c r="G137" s="57"/>
      <c r="H137" s="57"/>
      <c r="I137" s="57"/>
      <c r="J137" s="51" t="str">
        <f t="shared" si="2"/>
        <v/>
      </c>
    </row>
    <row r="138" spans="1:10" ht="16.7" customHeight="1" x14ac:dyDescent="0.2">
      <c r="A138" s="51">
        <v>29</v>
      </c>
      <c r="B138" s="52" t="s">
        <v>557</v>
      </c>
      <c r="C138" s="64" t="s">
        <v>639</v>
      </c>
      <c r="D138" s="54">
        <v>1</v>
      </c>
      <c r="E138" s="58"/>
      <c r="F138" s="57"/>
      <c r="G138" s="57"/>
      <c r="H138" s="57"/>
      <c r="I138" s="57"/>
      <c r="J138" s="51" t="str">
        <f t="shared" si="2"/>
        <v/>
      </c>
    </row>
    <row r="139" spans="1:10" ht="16.7" customHeight="1" x14ac:dyDescent="0.2">
      <c r="A139" s="51">
        <v>30</v>
      </c>
      <c r="B139" s="52" t="s">
        <v>497</v>
      </c>
      <c r="C139" s="53" t="s">
        <v>641</v>
      </c>
      <c r="D139" s="54" t="s">
        <v>188</v>
      </c>
      <c r="E139" s="58"/>
      <c r="F139" s="57"/>
      <c r="G139" s="57"/>
      <c r="H139" s="57"/>
      <c r="I139" s="57"/>
      <c r="J139" s="51" t="str">
        <f t="shared" si="2"/>
        <v/>
      </c>
    </row>
    <row r="140" spans="1:10" ht="16.7" customHeight="1" x14ac:dyDescent="0.2">
      <c r="A140" s="51">
        <v>31</v>
      </c>
      <c r="B140" s="52" t="s">
        <v>700</v>
      </c>
      <c r="C140" s="53" t="s">
        <v>820</v>
      </c>
      <c r="D140" s="54" t="s">
        <v>188</v>
      </c>
      <c r="E140" s="58"/>
      <c r="F140" s="57"/>
      <c r="G140" s="57"/>
      <c r="H140" s="57"/>
      <c r="I140" s="57"/>
      <c r="J140" s="51" t="str">
        <f t="shared" si="2"/>
        <v/>
      </c>
    </row>
    <row r="141" spans="1:10" ht="16.7" customHeight="1" x14ac:dyDescent="0.2">
      <c r="A141" s="51">
        <v>32</v>
      </c>
      <c r="B141" s="52" t="s">
        <v>564</v>
      </c>
      <c r="C141" s="53" t="s">
        <v>644</v>
      </c>
      <c r="D141" s="54" t="s">
        <v>188</v>
      </c>
      <c r="E141" s="58"/>
      <c r="F141" s="57"/>
      <c r="G141" s="57"/>
      <c r="H141" s="57"/>
      <c r="I141" s="57"/>
      <c r="J141" s="51" t="str">
        <f t="shared" si="2"/>
        <v/>
      </c>
    </row>
    <row r="142" spans="1:10" ht="16.7" customHeight="1" x14ac:dyDescent="0.2">
      <c r="A142" s="51">
        <v>33</v>
      </c>
      <c r="B142" s="52" t="s">
        <v>566</v>
      </c>
      <c r="C142" s="53" t="s">
        <v>646</v>
      </c>
      <c r="D142" s="54" t="s">
        <v>188</v>
      </c>
      <c r="E142" s="58"/>
      <c r="F142" s="57"/>
      <c r="G142" s="57"/>
      <c r="H142" s="57"/>
      <c r="I142" s="57"/>
      <c r="J142" s="51" t="str">
        <f t="shared" si="2"/>
        <v/>
      </c>
    </row>
    <row r="143" spans="1:10" ht="16.7" customHeight="1" x14ac:dyDescent="0.2">
      <c r="A143" s="51">
        <v>34</v>
      </c>
      <c r="B143" s="52" t="s">
        <v>647</v>
      </c>
      <c r="C143" s="53" t="s">
        <v>648</v>
      </c>
      <c r="D143" s="54">
        <v>1</v>
      </c>
      <c r="E143" s="58"/>
      <c r="F143" s="57"/>
      <c r="G143" s="57"/>
      <c r="H143" s="57"/>
      <c r="I143" s="57"/>
      <c r="J143" s="51" t="str">
        <f t="shared" si="2"/>
        <v/>
      </c>
    </row>
    <row r="144" spans="1:10" ht="16.7" customHeight="1" x14ac:dyDescent="0.2">
      <c r="A144" s="51">
        <v>35</v>
      </c>
      <c r="B144" s="52"/>
      <c r="C144" s="53"/>
      <c r="D144" s="54"/>
      <c r="E144" s="58"/>
      <c r="F144" s="57"/>
      <c r="G144" s="57"/>
      <c r="H144" s="57"/>
      <c r="I144" s="57"/>
      <c r="J144" s="51" t="str">
        <f t="shared" si="2"/>
        <v/>
      </c>
    </row>
    <row r="145" spans="1:10" ht="16.7" customHeight="1" x14ac:dyDescent="0.2">
      <c r="A145" s="51">
        <v>36</v>
      </c>
      <c r="B145" s="52"/>
      <c r="C145" s="53"/>
      <c r="D145" s="54"/>
      <c r="E145" s="58"/>
      <c r="F145" s="57"/>
      <c r="G145" s="57"/>
      <c r="H145" s="57"/>
      <c r="I145" s="57"/>
      <c r="J145" s="51" t="str">
        <f t="shared" si="2"/>
        <v/>
      </c>
    </row>
    <row r="146" spans="1:10" ht="16.7" customHeight="1" x14ac:dyDescent="0.2">
      <c r="A146" s="88" t="s">
        <v>444</v>
      </c>
      <c r="B146" s="88"/>
      <c r="C146" s="88"/>
      <c r="D146" s="88"/>
      <c r="E146" s="68"/>
      <c r="F146" s="57" t="str">
        <f>IFERROR(AVERAGE(F110:F145),"")</f>
        <v/>
      </c>
      <c r="G146" s="57" t="str">
        <f>IFERROR(AVERAGE(G110:G145),"")</f>
        <v/>
      </c>
      <c r="H146" s="69"/>
      <c r="I146" s="69"/>
      <c r="J146" s="70">
        <f>COUNTIF(J110:J145,"tuntas")</f>
        <v>0</v>
      </c>
    </row>
    <row r="147" spans="1:10" x14ac:dyDescent="0.2">
      <c r="A147" s="38" t="s">
        <v>448</v>
      </c>
      <c r="B147" s="32"/>
      <c r="G147" s="4"/>
      <c r="H147" s="4"/>
      <c r="I147" s="4"/>
    </row>
    <row r="148" spans="1:10" x14ac:dyDescent="0.2">
      <c r="A148" s="38" t="s">
        <v>449</v>
      </c>
      <c r="B148" s="33"/>
      <c r="C148" s="19" t="s">
        <v>185</v>
      </c>
      <c r="D148" s="25">
        <f>SUM(D110:D145)</f>
        <v>18</v>
      </c>
      <c r="H148" s="9" t="s">
        <v>787</v>
      </c>
    </row>
    <row r="149" spans="1:10" x14ac:dyDescent="0.2">
      <c r="A149" s="39"/>
      <c r="B149" s="33"/>
      <c r="C149" s="19" t="s">
        <v>186</v>
      </c>
      <c r="D149" s="25">
        <f>COUNTIF(D110:D145,"p")</f>
        <v>16</v>
      </c>
      <c r="H149" s="9" t="s">
        <v>445</v>
      </c>
    </row>
    <row r="150" spans="1:10" x14ac:dyDescent="0.2">
      <c r="A150" s="39"/>
      <c r="B150" s="33"/>
      <c r="C150" s="14" t="s">
        <v>187</v>
      </c>
      <c r="D150" s="26">
        <f>SUM(D148:D149)</f>
        <v>34</v>
      </c>
      <c r="H150" s="18"/>
      <c r="I150" s="18"/>
    </row>
    <row r="151" spans="1:10" x14ac:dyDescent="0.2">
      <c r="A151" s="40"/>
      <c r="B151" s="33"/>
      <c r="H151" s="18"/>
      <c r="I151" s="18"/>
    </row>
    <row r="152" spans="1:10" x14ac:dyDescent="0.2">
      <c r="A152" s="40"/>
      <c r="B152" s="34"/>
      <c r="H152" s="31"/>
      <c r="I152" s="41"/>
    </row>
    <row r="154" spans="1:10" ht="15" x14ac:dyDescent="0.2">
      <c r="A154" s="1" t="s">
        <v>4</v>
      </c>
      <c r="B154" s="17"/>
    </row>
    <row r="155" spans="1:10" ht="15" x14ac:dyDescent="0.2">
      <c r="A155" s="3" t="s">
        <v>0</v>
      </c>
      <c r="B155" s="17"/>
    </row>
    <row r="156" spans="1:10" x14ac:dyDescent="0.2">
      <c r="A156" s="1" t="s">
        <v>434</v>
      </c>
      <c r="B156" s="2"/>
      <c r="E156" s="35" t="s">
        <v>446</v>
      </c>
      <c r="F156" s="36"/>
      <c r="G156" s="37"/>
    </row>
    <row r="157" spans="1:10" x14ac:dyDescent="0.2">
      <c r="A157" s="1"/>
      <c r="B157" s="2"/>
    </row>
    <row r="158" spans="1:10" ht="15" x14ac:dyDescent="0.2">
      <c r="A158" s="5"/>
      <c r="B158" s="14" t="s">
        <v>189</v>
      </c>
      <c r="C158" s="15" t="s">
        <v>649</v>
      </c>
      <c r="D158" s="23" t="s">
        <v>439</v>
      </c>
      <c r="E158" s="10" t="s">
        <v>785</v>
      </c>
    </row>
    <row r="159" spans="1:10" ht="12.75" customHeight="1" x14ac:dyDescent="0.2">
      <c r="A159" s="90" t="s">
        <v>1</v>
      </c>
      <c r="B159" s="90"/>
      <c r="C159" s="91" t="s">
        <v>441</v>
      </c>
      <c r="D159" s="92" t="s">
        <v>183</v>
      </c>
      <c r="E159" s="89" t="s">
        <v>442</v>
      </c>
      <c r="F159" s="89" t="s">
        <v>450</v>
      </c>
      <c r="G159" s="89"/>
      <c r="H159" s="89" t="s">
        <v>440</v>
      </c>
      <c r="I159" s="89"/>
      <c r="J159" s="93" t="s">
        <v>451</v>
      </c>
    </row>
    <row r="160" spans="1:10" ht="15" customHeight="1" x14ac:dyDescent="0.2">
      <c r="A160" s="48" t="s">
        <v>3</v>
      </c>
      <c r="B160" s="49" t="s">
        <v>2</v>
      </c>
      <c r="C160" s="91"/>
      <c r="D160" s="92"/>
      <c r="E160" s="89"/>
      <c r="F160" s="50" t="s">
        <v>443</v>
      </c>
      <c r="G160" s="50" t="s">
        <v>452</v>
      </c>
      <c r="H160" s="50" t="s">
        <v>767</v>
      </c>
      <c r="I160" s="50" t="s">
        <v>768</v>
      </c>
      <c r="J160" s="93"/>
    </row>
    <row r="161" spans="1:10" ht="16.7" customHeight="1" x14ac:dyDescent="0.2">
      <c r="A161" s="51">
        <v>1</v>
      </c>
      <c r="B161" s="52" t="s">
        <v>368</v>
      </c>
      <c r="C161" s="53" t="s">
        <v>651</v>
      </c>
      <c r="D161" s="54">
        <v>1</v>
      </c>
      <c r="E161" s="58"/>
      <c r="F161" s="57"/>
      <c r="G161" s="57"/>
      <c r="H161" s="57"/>
      <c r="I161" s="57"/>
      <c r="J161" s="51" t="str">
        <f>IF(AND(F161=""),"",IF(AND(F161&gt;=70),"Tuntas","Tidak Tuntas"))</f>
        <v/>
      </c>
    </row>
    <row r="162" spans="1:10" ht="16.7" customHeight="1" x14ac:dyDescent="0.2">
      <c r="A162" s="51">
        <v>2</v>
      </c>
      <c r="B162" s="52" t="s">
        <v>654</v>
      </c>
      <c r="C162" s="53" t="s">
        <v>653</v>
      </c>
      <c r="D162" s="54">
        <v>1</v>
      </c>
      <c r="E162" s="58"/>
      <c r="F162" s="57"/>
      <c r="G162" s="57"/>
      <c r="H162" s="57"/>
      <c r="I162" s="57"/>
      <c r="J162" s="51" t="str">
        <f t="shared" ref="J162:J196" si="3">IF(AND(F162=""),"",IF(AND(F162&gt;=70),"Tuntas","Tidak Tuntas"))</f>
        <v/>
      </c>
    </row>
    <row r="163" spans="1:10" ht="16.7" customHeight="1" x14ac:dyDescent="0.2">
      <c r="A163" s="51">
        <v>3</v>
      </c>
      <c r="B163" s="52" t="s">
        <v>520</v>
      </c>
      <c r="C163" s="53" t="s">
        <v>655</v>
      </c>
      <c r="D163" s="54" t="s">
        <v>188</v>
      </c>
      <c r="E163" s="58"/>
      <c r="F163" s="57"/>
      <c r="G163" s="57"/>
      <c r="H163" s="57"/>
      <c r="I163" s="57"/>
      <c r="J163" s="51" t="str">
        <f t="shared" si="3"/>
        <v/>
      </c>
    </row>
    <row r="164" spans="1:10" ht="16.7" customHeight="1" x14ac:dyDescent="0.2">
      <c r="A164" s="51">
        <v>4</v>
      </c>
      <c r="B164" s="52" t="s">
        <v>522</v>
      </c>
      <c r="C164" s="60" t="s">
        <v>657</v>
      </c>
      <c r="D164" s="54" t="s">
        <v>188</v>
      </c>
      <c r="E164" s="58"/>
      <c r="F164" s="57"/>
      <c r="G164" s="57"/>
      <c r="H164" s="57"/>
      <c r="I164" s="57"/>
      <c r="J164" s="51" t="str">
        <f t="shared" si="3"/>
        <v/>
      </c>
    </row>
    <row r="165" spans="1:10" ht="16.7" customHeight="1" x14ac:dyDescent="0.2">
      <c r="A165" s="51">
        <v>5</v>
      </c>
      <c r="B165" s="52" t="s">
        <v>369</v>
      </c>
      <c r="C165" s="53" t="s">
        <v>658</v>
      </c>
      <c r="D165" s="54">
        <v>1</v>
      </c>
      <c r="E165" s="58"/>
      <c r="F165" s="57"/>
      <c r="G165" s="57"/>
      <c r="H165" s="57"/>
      <c r="I165" s="57"/>
      <c r="J165" s="51" t="str">
        <f t="shared" si="3"/>
        <v/>
      </c>
    </row>
    <row r="166" spans="1:10" ht="16.7" customHeight="1" x14ac:dyDescent="0.2">
      <c r="A166" s="51">
        <v>6</v>
      </c>
      <c r="B166" s="52" t="s">
        <v>659</v>
      </c>
      <c r="C166" s="53" t="s">
        <v>660</v>
      </c>
      <c r="D166" s="54">
        <v>1</v>
      </c>
      <c r="E166" s="58"/>
      <c r="F166" s="57"/>
      <c r="G166" s="57"/>
      <c r="H166" s="57"/>
      <c r="I166" s="57"/>
      <c r="J166" s="51" t="str">
        <f t="shared" si="3"/>
        <v/>
      </c>
    </row>
    <row r="167" spans="1:10" ht="16.7" customHeight="1" x14ac:dyDescent="0.2">
      <c r="A167" s="51">
        <v>7</v>
      </c>
      <c r="B167" s="52" t="s">
        <v>821</v>
      </c>
      <c r="C167" s="59" t="s">
        <v>662</v>
      </c>
      <c r="D167" s="54">
        <v>1</v>
      </c>
      <c r="E167" s="58"/>
      <c r="F167" s="57"/>
      <c r="G167" s="57"/>
      <c r="H167" s="57"/>
      <c r="I167" s="57"/>
      <c r="J167" s="51" t="str">
        <f t="shared" si="3"/>
        <v/>
      </c>
    </row>
    <row r="168" spans="1:10" ht="16.7" customHeight="1" x14ac:dyDescent="0.2">
      <c r="A168" s="51">
        <v>8</v>
      </c>
      <c r="B168" s="52" t="s">
        <v>663</v>
      </c>
      <c r="C168" s="53" t="s">
        <v>664</v>
      </c>
      <c r="D168" s="54">
        <v>1</v>
      </c>
      <c r="E168" s="58"/>
      <c r="F168" s="57"/>
      <c r="G168" s="57"/>
      <c r="H168" s="57"/>
      <c r="I168" s="57"/>
      <c r="J168" s="51" t="str">
        <f t="shared" si="3"/>
        <v/>
      </c>
    </row>
    <row r="169" spans="1:10" ht="16.7" customHeight="1" x14ac:dyDescent="0.2">
      <c r="A169" s="51">
        <v>9</v>
      </c>
      <c r="B169" s="52" t="s">
        <v>665</v>
      </c>
      <c r="C169" s="53" t="s">
        <v>666</v>
      </c>
      <c r="D169" s="54" t="s">
        <v>188</v>
      </c>
      <c r="E169" s="58"/>
      <c r="F169" s="57"/>
      <c r="G169" s="57"/>
      <c r="H169" s="57"/>
      <c r="I169" s="57"/>
      <c r="J169" s="51" t="str">
        <f t="shared" si="3"/>
        <v/>
      </c>
    </row>
    <row r="170" spans="1:10" ht="16.7" customHeight="1" x14ac:dyDescent="0.2">
      <c r="A170" s="51">
        <v>10</v>
      </c>
      <c r="B170" s="52" t="s">
        <v>667</v>
      </c>
      <c r="C170" s="53" t="s">
        <v>668</v>
      </c>
      <c r="D170" s="54">
        <v>1</v>
      </c>
      <c r="E170" s="58"/>
      <c r="F170" s="57"/>
      <c r="G170" s="57"/>
      <c r="H170" s="57"/>
      <c r="I170" s="57"/>
      <c r="J170" s="51" t="str">
        <f t="shared" si="3"/>
        <v/>
      </c>
    </row>
    <row r="171" spans="1:10" ht="16.7" customHeight="1" x14ac:dyDescent="0.2">
      <c r="A171" s="51">
        <v>11</v>
      </c>
      <c r="B171" s="52" t="s">
        <v>669</v>
      </c>
      <c r="C171" s="53" t="s">
        <v>670</v>
      </c>
      <c r="D171" s="54">
        <v>1</v>
      </c>
      <c r="E171" s="58"/>
      <c r="F171" s="57"/>
      <c r="G171" s="57"/>
      <c r="H171" s="57"/>
      <c r="I171" s="57"/>
      <c r="J171" s="51" t="str">
        <f t="shared" si="3"/>
        <v/>
      </c>
    </row>
    <row r="172" spans="1:10" ht="16.7" customHeight="1" x14ac:dyDescent="0.2">
      <c r="A172" s="51">
        <v>12</v>
      </c>
      <c r="B172" s="52" t="s">
        <v>671</v>
      </c>
      <c r="C172" s="53" t="s">
        <v>672</v>
      </c>
      <c r="D172" s="54" t="s">
        <v>188</v>
      </c>
      <c r="E172" s="58"/>
      <c r="F172" s="57"/>
      <c r="G172" s="57"/>
      <c r="H172" s="57"/>
      <c r="I172" s="57"/>
      <c r="J172" s="51" t="str">
        <f t="shared" si="3"/>
        <v/>
      </c>
    </row>
    <row r="173" spans="1:10" ht="16.7" customHeight="1" x14ac:dyDescent="0.2">
      <c r="A173" s="51">
        <v>13</v>
      </c>
      <c r="B173" s="52" t="s">
        <v>673</v>
      </c>
      <c r="C173" s="60" t="s">
        <v>674</v>
      </c>
      <c r="D173" s="54">
        <v>1</v>
      </c>
      <c r="E173" s="58"/>
      <c r="F173" s="57"/>
      <c r="G173" s="57"/>
      <c r="H173" s="57"/>
      <c r="I173" s="57"/>
      <c r="J173" s="51" t="str">
        <f t="shared" si="3"/>
        <v/>
      </c>
    </row>
    <row r="174" spans="1:10" ht="16.7" customHeight="1" x14ac:dyDescent="0.2">
      <c r="A174" s="51">
        <v>14</v>
      </c>
      <c r="B174" s="52" t="s">
        <v>370</v>
      </c>
      <c r="C174" s="53" t="s">
        <v>675</v>
      </c>
      <c r="D174" s="54" t="s">
        <v>188</v>
      </c>
      <c r="E174" s="58"/>
      <c r="F174" s="57"/>
      <c r="G174" s="57"/>
      <c r="H174" s="57"/>
      <c r="I174" s="57"/>
      <c r="J174" s="51" t="str">
        <f t="shared" si="3"/>
        <v/>
      </c>
    </row>
    <row r="175" spans="1:10" ht="16.7" customHeight="1" x14ac:dyDescent="0.2">
      <c r="A175" s="51">
        <v>15</v>
      </c>
      <c r="B175" s="52" t="s">
        <v>676</v>
      </c>
      <c r="C175" s="53" t="s">
        <v>677</v>
      </c>
      <c r="D175" s="54">
        <v>1</v>
      </c>
      <c r="E175" s="58"/>
      <c r="F175" s="57"/>
      <c r="G175" s="57"/>
      <c r="H175" s="57"/>
      <c r="I175" s="57"/>
      <c r="J175" s="51" t="str">
        <f t="shared" si="3"/>
        <v/>
      </c>
    </row>
    <row r="176" spans="1:10" ht="16.7" customHeight="1" x14ac:dyDescent="0.2">
      <c r="A176" s="51">
        <v>16</v>
      </c>
      <c r="B176" s="52" t="s">
        <v>678</v>
      </c>
      <c r="C176" s="53" t="s">
        <v>679</v>
      </c>
      <c r="D176" s="54">
        <v>1</v>
      </c>
      <c r="E176" s="58"/>
      <c r="F176" s="57"/>
      <c r="G176" s="57"/>
      <c r="H176" s="57"/>
      <c r="I176" s="57"/>
      <c r="J176" s="51" t="str">
        <f t="shared" si="3"/>
        <v/>
      </c>
    </row>
    <row r="177" spans="1:10" ht="16.7" customHeight="1" x14ac:dyDescent="0.2">
      <c r="A177" s="51">
        <v>17</v>
      </c>
      <c r="B177" s="52" t="s">
        <v>680</v>
      </c>
      <c r="C177" s="53" t="s">
        <v>681</v>
      </c>
      <c r="D177" s="54" t="s">
        <v>188</v>
      </c>
      <c r="E177" s="58"/>
      <c r="F177" s="57"/>
      <c r="G177" s="57"/>
      <c r="H177" s="57"/>
      <c r="I177" s="57"/>
      <c r="J177" s="51" t="str">
        <f t="shared" si="3"/>
        <v/>
      </c>
    </row>
    <row r="178" spans="1:10" ht="16.7" customHeight="1" x14ac:dyDescent="0.2">
      <c r="A178" s="51">
        <v>18</v>
      </c>
      <c r="B178" s="52" t="s">
        <v>625</v>
      </c>
      <c r="C178" s="53" t="s">
        <v>683</v>
      </c>
      <c r="D178" s="54">
        <v>1</v>
      </c>
      <c r="E178" s="58"/>
      <c r="F178" s="57"/>
      <c r="G178" s="57"/>
      <c r="H178" s="57"/>
      <c r="I178" s="57"/>
      <c r="J178" s="51" t="str">
        <f t="shared" si="3"/>
        <v/>
      </c>
    </row>
    <row r="179" spans="1:10" ht="16.7" customHeight="1" x14ac:dyDescent="0.2">
      <c r="A179" s="51">
        <v>19</v>
      </c>
      <c r="B179" s="52" t="s">
        <v>822</v>
      </c>
      <c r="C179" s="53" t="s">
        <v>685</v>
      </c>
      <c r="D179" s="54" t="s">
        <v>188</v>
      </c>
      <c r="E179" s="58"/>
      <c r="F179" s="57"/>
      <c r="G179" s="57"/>
      <c r="H179" s="57"/>
      <c r="I179" s="57"/>
      <c r="J179" s="51" t="str">
        <f t="shared" si="3"/>
        <v/>
      </c>
    </row>
    <row r="180" spans="1:10" ht="16.7" customHeight="1" x14ac:dyDescent="0.2">
      <c r="A180" s="51">
        <v>20</v>
      </c>
      <c r="B180" s="52" t="s">
        <v>371</v>
      </c>
      <c r="C180" s="53" t="s">
        <v>687</v>
      </c>
      <c r="D180" s="54" t="s">
        <v>188</v>
      </c>
      <c r="E180" s="58"/>
      <c r="F180" s="57"/>
      <c r="G180" s="57"/>
      <c r="H180" s="57"/>
      <c r="I180" s="57"/>
      <c r="J180" s="51" t="str">
        <f t="shared" si="3"/>
        <v/>
      </c>
    </row>
    <row r="181" spans="1:10" ht="16.7" customHeight="1" x14ac:dyDescent="0.2">
      <c r="A181" s="51">
        <v>21</v>
      </c>
      <c r="B181" s="52" t="s">
        <v>688</v>
      </c>
      <c r="C181" s="53" t="s">
        <v>689</v>
      </c>
      <c r="D181" s="54" t="s">
        <v>188</v>
      </c>
      <c r="E181" s="58"/>
      <c r="F181" s="57"/>
      <c r="G181" s="57"/>
      <c r="H181" s="57"/>
      <c r="I181" s="57"/>
      <c r="J181" s="51" t="str">
        <f t="shared" si="3"/>
        <v/>
      </c>
    </row>
    <row r="182" spans="1:10" ht="16.7" customHeight="1" x14ac:dyDescent="0.2">
      <c r="A182" s="51">
        <v>22</v>
      </c>
      <c r="B182" s="52" t="s">
        <v>823</v>
      </c>
      <c r="C182" s="53" t="s">
        <v>691</v>
      </c>
      <c r="D182" s="54" t="s">
        <v>188</v>
      </c>
      <c r="E182" s="58"/>
      <c r="F182" s="57"/>
      <c r="G182" s="57"/>
      <c r="H182" s="57"/>
      <c r="I182" s="57"/>
      <c r="J182" s="51" t="str">
        <f t="shared" si="3"/>
        <v/>
      </c>
    </row>
    <row r="183" spans="1:10" ht="16.7" customHeight="1" x14ac:dyDescent="0.2">
      <c r="A183" s="51">
        <v>23</v>
      </c>
      <c r="B183" s="52" t="s">
        <v>634</v>
      </c>
      <c r="C183" s="53" t="s">
        <v>693</v>
      </c>
      <c r="D183" s="54">
        <v>1</v>
      </c>
      <c r="E183" s="58"/>
      <c r="F183" s="57"/>
      <c r="G183" s="57"/>
      <c r="H183" s="57"/>
      <c r="I183" s="57"/>
      <c r="J183" s="51" t="str">
        <f t="shared" si="3"/>
        <v/>
      </c>
    </row>
    <row r="184" spans="1:10" ht="16.7" customHeight="1" x14ac:dyDescent="0.2">
      <c r="A184" s="51">
        <v>24</v>
      </c>
      <c r="B184" s="52" t="s">
        <v>694</v>
      </c>
      <c r="C184" s="65" t="s">
        <v>695</v>
      </c>
      <c r="D184" s="54">
        <v>1</v>
      </c>
      <c r="E184" s="58"/>
      <c r="F184" s="57"/>
      <c r="G184" s="57"/>
      <c r="H184" s="57"/>
      <c r="I184" s="57"/>
      <c r="J184" s="51" t="str">
        <f t="shared" si="3"/>
        <v/>
      </c>
    </row>
    <row r="185" spans="1:10" ht="16.7" customHeight="1" x14ac:dyDescent="0.2">
      <c r="A185" s="51">
        <v>25</v>
      </c>
      <c r="B185" s="52" t="s">
        <v>372</v>
      </c>
      <c r="C185" s="53" t="s">
        <v>697</v>
      </c>
      <c r="D185" s="54" t="s">
        <v>188</v>
      </c>
      <c r="E185" s="58"/>
      <c r="F185" s="57"/>
      <c r="G185" s="57"/>
      <c r="H185" s="57"/>
      <c r="I185" s="57"/>
      <c r="J185" s="51" t="str">
        <f t="shared" si="3"/>
        <v/>
      </c>
    </row>
    <row r="186" spans="1:10" ht="16.7" customHeight="1" x14ac:dyDescent="0.2">
      <c r="A186" s="51">
        <v>26</v>
      </c>
      <c r="B186" s="52" t="s">
        <v>698</v>
      </c>
      <c r="C186" s="53" t="s">
        <v>699</v>
      </c>
      <c r="D186" s="54">
        <v>1</v>
      </c>
      <c r="E186" s="58"/>
      <c r="F186" s="57"/>
      <c r="G186" s="57"/>
      <c r="H186" s="57"/>
      <c r="I186" s="57"/>
      <c r="J186" s="51" t="str">
        <f t="shared" si="3"/>
        <v/>
      </c>
    </row>
    <row r="187" spans="1:10" ht="16.7" customHeight="1" x14ac:dyDescent="0.2">
      <c r="A187" s="51">
        <v>27</v>
      </c>
      <c r="B187" s="52" t="s">
        <v>373</v>
      </c>
      <c r="C187" s="60" t="s">
        <v>701</v>
      </c>
      <c r="D187" s="54" t="s">
        <v>188</v>
      </c>
      <c r="E187" s="58"/>
      <c r="F187" s="57"/>
      <c r="G187" s="57"/>
      <c r="H187" s="57"/>
      <c r="I187" s="57"/>
      <c r="J187" s="51" t="str">
        <f t="shared" si="3"/>
        <v/>
      </c>
    </row>
    <row r="188" spans="1:10" ht="16.7" customHeight="1" x14ac:dyDescent="0.2">
      <c r="A188" s="51">
        <v>28</v>
      </c>
      <c r="B188" s="52" t="s">
        <v>374</v>
      </c>
      <c r="C188" s="53" t="s">
        <v>703</v>
      </c>
      <c r="D188" s="54">
        <v>1</v>
      </c>
      <c r="E188" s="58"/>
      <c r="F188" s="57"/>
      <c r="G188" s="57"/>
      <c r="H188" s="57"/>
      <c r="I188" s="57"/>
      <c r="J188" s="51" t="str">
        <f t="shared" si="3"/>
        <v/>
      </c>
    </row>
    <row r="189" spans="1:10" ht="16.7" customHeight="1" x14ac:dyDescent="0.2">
      <c r="A189" s="51">
        <v>29</v>
      </c>
      <c r="B189" s="52" t="s">
        <v>375</v>
      </c>
      <c r="C189" s="53" t="s">
        <v>704</v>
      </c>
      <c r="D189" s="54" t="s">
        <v>188</v>
      </c>
      <c r="E189" s="58"/>
      <c r="F189" s="57"/>
      <c r="G189" s="57"/>
      <c r="H189" s="57"/>
      <c r="I189" s="57"/>
      <c r="J189" s="51" t="str">
        <f t="shared" si="3"/>
        <v/>
      </c>
    </row>
    <row r="190" spans="1:10" ht="16.7" customHeight="1" x14ac:dyDescent="0.2">
      <c r="A190" s="51">
        <v>30</v>
      </c>
      <c r="B190" s="52" t="s">
        <v>705</v>
      </c>
      <c r="C190" s="53" t="s">
        <v>706</v>
      </c>
      <c r="D190" s="54">
        <v>1</v>
      </c>
      <c r="E190" s="58"/>
      <c r="F190" s="57"/>
      <c r="G190" s="57"/>
      <c r="H190" s="57"/>
      <c r="I190" s="57"/>
      <c r="J190" s="51" t="str">
        <f t="shared" si="3"/>
        <v/>
      </c>
    </row>
    <row r="191" spans="1:10" ht="16.7" customHeight="1" x14ac:dyDescent="0.2">
      <c r="A191" s="51">
        <v>31</v>
      </c>
      <c r="B191" s="52" t="s">
        <v>707</v>
      </c>
      <c r="C191" s="60" t="s">
        <v>708</v>
      </c>
      <c r="D191" s="54" t="s">
        <v>188</v>
      </c>
      <c r="E191" s="58"/>
      <c r="F191" s="57"/>
      <c r="G191" s="57"/>
      <c r="H191" s="57"/>
      <c r="I191" s="57"/>
      <c r="J191" s="51" t="str">
        <f t="shared" si="3"/>
        <v/>
      </c>
    </row>
    <row r="192" spans="1:10" ht="16.7" customHeight="1" x14ac:dyDescent="0.2">
      <c r="A192" s="51">
        <v>32</v>
      </c>
      <c r="B192" s="52" t="s">
        <v>709</v>
      </c>
      <c r="C192" s="60" t="s">
        <v>710</v>
      </c>
      <c r="D192" s="54" t="s">
        <v>188</v>
      </c>
      <c r="E192" s="58"/>
      <c r="F192" s="57"/>
      <c r="G192" s="57"/>
      <c r="H192" s="57"/>
      <c r="I192" s="57"/>
      <c r="J192" s="51" t="str">
        <f t="shared" si="3"/>
        <v/>
      </c>
    </row>
    <row r="193" spans="1:10" ht="16.7" customHeight="1" x14ac:dyDescent="0.2">
      <c r="A193" s="51">
        <v>33</v>
      </c>
      <c r="B193" s="52" t="s">
        <v>711</v>
      </c>
      <c r="C193" s="53" t="s">
        <v>712</v>
      </c>
      <c r="D193" s="54" t="s">
        <v>188</v>
      </c>
      <c r="E193" s="58"/>
      <c r="F193" s="57"/>
      <c r="G193" s="57"/>
      <c r="H193" s="57"/>
      <c r="I193" s="57"/>
      <c r="J193" s="51" t="str">
        <f t="shared" si="3"/>
        <v/>
      </c>
    </row>
    <row r="194" spans="1:10" ht="16.7" customHeight="1" x14ac:dyDescent="0.2">
      <c r="A194" s="51">
        <v>34</v>
      </c>
      <c r="B194" s="52"/>
      <c r="C194" s="53"/>
      <c r="D194" s="54"/>
      <c r="E194" s="58"/>
      <c r="F194" s="57"/>
      <c r="G194" s="57"/>
      <c r="H194" s="57"/>
      <c r="I194" s="57"/>
      <c r="J194" s="51" t="str">
        <f t="shared" si="3"/>
        <v/>
      </c>
    </row>
    <row r="195" spans="1:10" ht="16.7" customHeight="1" x14ac:dyDescent="0.2">
      <c r="A195" s="51">
        <v>35</v>
      </c>
      <c r="B195" s="52"/>
      <c r="C195" s="53"/>
      <c r="D195" s="54"/>
      <c r="E195" s="58"/>
      <c r="F195" s="57"/>
      <c r="G195" s="57"/>
      <c r="H195" s="57"/>
      <c r="I195" s="57"/>
      <c r="J195" s="51" t="str">
        <f t="shared" si="3"/>
        <v/>
      </c>
    </row>
    <row r="196" spans="1:10" ht="16.7" customHeight="1" x14ac:dyDescent="0.2">
      <c r="A196" s="51">
        <v>36</v>
      </c>
      <c r="B196" s="72"/>
      <c r="C196" s="73"/>
      <c r="D196" s="72"/>
      <c r="E196" s="58"/>
      <c r="F196" s="57"/>
      <c r="G196" s="57"/>
      <c r="H196" s="57"/>
      <c r="I196" s="57"/>
      <c r="J196" s="51" t="str">
        <f t="shared" si="3"/>
        <v/>
      </c>
    </row>
    <row r="197" spans="1:10" ht="16.7" customHeight="1" x14ac:dyDescent="0.2">
      <c r="A197" s="88" t="s">
        <v>444</v>
      </c>
      <c r="B197" s="88"/>
      <c r="C197" s="88"/>
      <c r="D197" s="88"/>
      <c r="E197" s="68"/>
      <c r="F197" s="57" t="str">
        <f>IFERROR(AVERAGE(F161:F196),"")</f>
        <v/>
      </c>
      <c r="G197" s="57" t="str">
        <f>IFERROR(AVERAGE(G161:G196),"")</f>
        <v/>
      </c>
      <c r="H197" s="69"/>
      <c r="I197" s="69"/>
      <c r="J197" s="70">
        <f>COUNTIF(J161:J196,"tuntas")</f>
        <v>0</v>
      </c>
    </row>
    <row r="198" spans="1:10" ht="15" customHeight="1" x14ac:dyDescent="0.2">
      <c r="A198" s="38" t="s">
        <v>448</v>
      </c>
      <c r="B198" s="32"/>
      <c r="C198" s="22"/>
      <c r="D198" s="28"/>
      <c r="E198" s="7"/>
      <c r="F198" s="4"/>
      <c r="G198" s="4"/>
      <c r="H198" s="4"/>
      <c r="I198" s="4"/>
    </row>
    <row r="199" spans="1:10" x14ac:dyDescent="0.2">
      <c r="A199" s="38" t="s">
        <v>449</v>
      </c>
      <c r="B199" s="33"/>
      <c r="C199" s="19" t="s">
        <v>185</v>
      </c>
      <c r="D199" s="25">
        <f>SUM(D161:D196)</f>
        <v>17</v>
      </c>
      <c r="H199" s="9" t="s">
        <v>787</v>
      </c>
    </row>
    <row r="200" spans="1:10" x14ac:dyDescent="0.2">
      <c r="A200" s="39"/>
      <c r="B200" s="33"/>
      <c r="C200" s="19" t="s">
        <v>186</v>
      </c>
      <c r="D200" s="25">
        <f>COUNTIF(D161:D196,"p")</f>
        <v>16</v>
      </c>
      <c r="H200" s="9" t="s">
        <v>445</v>
      </c>
    </row>
    <row r="201" spans="1:10" x14ac:dyDescent="0.2">
      <c r="A201" s="39"/>
      <c r="B201" s="33"/>
      <c r="C201" s="14" t="s">
        <v>187</v>
      </c>
      <c r="D201" s="26">
        <f>SUM(D199:D200)</f>
        <v>33</v>
      </c>
      <c r="H201" s="18"/>
      <c r="I201" s="18"/>
    </row>
    <row r="202" spans="1:10" x14ac:dyDescent="0.2">
      <c r="A202" s="40"/>
      <c r="B202" s="33"/>
      <c r="D202" s="29"/>
      <c r="H202" s="18"/>
      <c r="I202" s="18"/>
    </row>
    <row r="203" spans="1:10" x14ac:dyDescent="0.2">
      <c r="A203" s="40"/>
      <c r="B203" s="34"/>
      <c r="H203" s="31"/>
      <c r="I203" s="41"/>
    </row>
    <row r="205" spans="1:10" ht="15" x14ac:dyDescent="0.2">
      <c r="A205" s="1" t="s">
        <v>4</v>
      </c>
      <c r="B205" s="17"/>
    </row>
    <row r="206" spans="1:10" ht="15" x14ac:dyDescent="0.2">
      <c r="A206" s="3" t="s">
        <v>0</v>
      </c>
      <c r="B206" s="17"/>
    </row>
    <row r="207" spans="1:10" x14ac:dyDescent="0.2">
      <c r="A207" s="1" t="s">
        <v>434</v>
      </c>
      <c r="B207" s="2"/>
      <c r="E207" s="35" t="s">
        <v>446</v>
      </c>
      <c r="F207" s="36"/>
      <c r="G207" s="37"/>
    </row>
    <row r="208" spans="1:10" x14ac:dyDescent="0.2">
      <c r="A208" s="1"/>
      <c r="B208" s="2"/>
    </row>
    <row r="209" spans="1:10" ht="15" x14ac:dyDescent="0.2">
      <c r="A209" s="5"/>
      <c r="B209" s="14" t="s">
        <v>189</v>
      </c>
      <c r="C209" s="15" t="s">
        <v>713</v>
      </c>
      <c r="D209" s="23" t="s">
        <v>439</v>
      </c>
      <c r="E209" s="10" t="s">
        <v>786</v>
      </c>
    </row>
    <row r="210" spans="1:10" ht="12.75" customHeight="1" x14ac:dyDescent="0.2">
      <c r="A210" s="90" t="s">
        <v>1</v>
      </c>
      <c r="B210" s="90"/>
      <c r="C210" s="91" t="s">
        <v>441</v>
      </c>
      <c r="D210" s="92" t="s">
        <v>183</v>
      </c>
      <c r="E210" s="89" t="s">
        <v>442</v>
      </c>
      <c r="F210" s="89" t="s">
        <v>450</v>
      </c>
      <c r="G210" s="89"/>
      <c r="H210" s="89" t="s">
        <v>440</v>
      </c>
      <c r="I210" s="89"/>
      <c r="J210" s="93" t="s">
        <v>451</v>
      </c>
    </row>
    <row r="211" spans="1:10" ht="15" customHeight="1" x14ac:dyDescent="0.2">
      <c r="A211" s="48" t="s">
        <v>3</v>
      </c>
      <c r="B211" s="49" t="s">
        <v>2</v>
      </c>
      <c r="C211" s="91"/>
      <c r="D211" s="92"/>
      <c r="E211" s="89"/>
      <c r="F211" s="50" t="s">
        <v>443</v>
      </c>
      <c r="G211" s="50" t="s">
        <v>452</v>
      </c>
      <c r="H211" s="50" t="s">
        <v>767</v>
      </c>
      <c r="I211" s="50" t="s">
        <v>768</v>
      </c>
      <c r="J211" s="93"/>
    </row>
    <row r="212" spans="1:10" ht="16.7" customHeight="1" x14ac:dyDescent="0.2">
      <c r="A212" s="51">
        <v>1</v>
      </c>
      <c r="B212" s="52" t="s">
        <v>715</v>
      </c>
      <c r="C212" s="53" t="s">
        <v>716</v>
      </c>
      <c r="D212" s="54" t="s">
        <v>188</v>
      </c>
      <c r="E212" s="58"/>
      <c r="F212" s="57"/>
      <c r="G212" s="57"/>
      <c r="H212" s="57"/>
      <c r="I212" s="57"/>
      <c r="J212" s="51" t="str">
        <f>IF(AND(F212=""),"",IF(AND(F212&gt;=70),"Tuntas","Tidak Tuntas"))</f>
        <v/>
      </c>
    </row>
    <row r="213" spans="1:10" ht="16.7" customHeight="1" x14ac:dyDescent="0.2">
      <c r="A213" s="51">
        <v>2</v>
      </c>
      <c r="B213" s="52" t="s">
        <v>717</v>
      </c>
      <c r="C213" s="53" t="s">
        <v>718</v>
      </c>
      <c r="D213" s="54" t="s">
        <v>188</v>
      </c>
      <c r="E213" s="58"/>
      <c r="F213" s="57"/>
      <c r="G213" s="57"/>
      <c r="H213" s="57"/>
      <c r="I213" s="57"/>
      <c r="J213" s="51" t="str">
        <f t="shared" ref="J213:J248" si="4">IF(AND(F213=""),"",IF(AND(F213&gt;=70),"Tuntas","Tidak Tuntas"))</f>
        <v/>
      </c>
    </row>
    <row r="214" spans="1:10" ht="16.7" customHeight="1" x14ac:dyDescent="0.2">
      <c r="A214" s="51">
        <v>3</v>
      </c>
      <c r="B214" s="52" t="s">
        <v>773</v>
      </c>
      <c r="C214" s="53" t="s">
        <v>719</v>
      </c>
      <c r="D214" s="54" t="s">
        <v>188</v>
      </c>
      <c r="E214" s="58"/>
      <c r="F214" s="57"/>
      <c r="G214" s="57"/>
      <c r="H214" s="57"/>
      <c r="I214" s="57"/>
      <c r="J214" s="51" t="str">
        <f t="shared" si="4"/>
        <v/>
      </c>
    </row>
    <row r="215" spans="1:10" ht="16.7" customHeight="1" x14ac:dyDescent="0.2">
      <c r="A215" s="51">
        <v>4</v>
      </c>
      <c r="B215" s="52" t="s">
        <v>720</v>
      </c>
      <c r="C215" s="53" t="s">
        <v>721</v>
      </c>
      <c r="D215" s="54" t="s">
        <v>188</v>
      </c>
      <c r="E215" s="58"/>
      <c r="F215" s="57"/>
      <c r="G215" s="57"/>
      <c r="H215" s="57"/>
      <c r="I215" s="57"/>
      <c r="J215" s="51" t="str">
        <f t="shared" si="4"/>
        <v/>
      </c>
    </row>
    <row r="216" spans="1:10" ht="16.7" customHeight="1" x14ac:dyDescent="0.2">
      <c r="A216" s="51">
        <v>5</v>
      </c>
      <c r="B216" s="52" t="s">
        <v>722</v>
      </c>
      <c r="C216" s="53" t="s">
        <v>723</v>
      </c>
      <c r="D216" s="54">
        <v>1</v>
      </c>
      <c r="E216" s="58"/>
      <c r="F216" s="57"/>
      <c r="G216" s="57"/>
      <c r="H216" s="57"/>
      <c r="I216" s="57"/>
      <c r="J216" s="51" t="str">
        <f t="shared" si="4"/>
        <v/>
      </c>
    </row>
    <row r="217" spans="1:10" ht="16.7" customHeight="1" x14ac:dyDescent="0.2">
      <c r="A217" s="51">
        <v>6</v>
      </c>
      <c r="B217" s="52" t="s">
        <v>724</v>
      </c>
      <c r="C217" s="53" t="s">
        <v>725</v>
      </c>
      <c r="D217" s="54" t="s">
        <v>188</v>
      </c>
      <c r="E217" s="58"/>
      <c r="F217" s="57"/>
      <c r="G217" s="57"/>
      <c r="H217" s="57"/>
      <c r="I217" s="57"/>
      <c r="J217" s="51" t="str">
        <f t="shared" si="4"/>
        <v/>
      </c>
    </row>
    <row r="218" spans="1:10" ht="16.7" customHeight="1" x14ac:dyDescent="0.2">
      <c r="A218" s="51">
        <v>7</v>
      </c>
      <c r="B218" s="52" t="s">
        <v>726</v>
      </c>
      <c r="C218" s="53" t="s">
        <v>727</v>
      </c>
      <c r="D218" s="54">
        <v>1</v>
      </c>
      <c r="E218" s="58"/>
      <c r="F218" s="57"/>
      <c r="G218" s="57"/>
      <c r="H218" s="57"/>
      <c r="I218" s="57"/>
      <c r="J218" s="51" t="str">
        <f t="shared" si="4"/>
        <v/>
      </c>
    </row>
    <row r="219" spans="1:10" ht="16.7" customHeight="1" x14ac:dyDescent="0.2">
      <c r="A219" s="51">
        <v>8</v>
      </c>
      <c r="B219" s="52" t="s">
        <v>728</v>
      </c>
      <c r="C219" s="53" t="s">
        <v>729</v>
      </c>
      <c r="D219" s="54">
        <v>1</v>
      </c>
      <c r="E219" s="58"/>
      <c r="F219" s="57"/>
      <c r="G219" s="57"/>
      <c r="H219" s="57"/>
      <c r="I219" s="57"/>
      <c r="J219" s="51" t="str">
        <f t="shared" si="4"/>
        <v/>
      </c>
    </row>
    <row r="220" spans="1:10" ht="16.7" customHeight="1" x14ac:dyDescent="0.2">
      <c r="A220" s="51">
        <v>9</v>
      </c>
      <c r="B220" s="52" t="s">
        <v>730</v>
      </c>
      <c r="C220" s="60" t="s">
        <v>731</v>
      </c>
      <c r="D220" s="54" t="s">
        <v>188</v>
      </c>
      <c r="E220" s="58"/>
      <c r="F220" s="57"/>
      <c r="G220" s="57"/>
      <c r="H220" s="57"/>
      <c r="I220" s="57"/>
      <c r="J220" s="51" t="str">
        <f t="shared" si="4"/>
        <v/>
      </c>
    </row>
    <row r="221" spans="1:10" ht="16.7" customHeight="1" x14ac:dyDescent="0.2">
      <c r="A221" s="51">
        <v>10</v>
      </c>
      <c r="B221" s="52" t="s">
        <v>732</v>
      </c>
      <c r="C221" s="53" t="s">
        <v>733</v>
      </c>
      <c r="D221" s="54">
        <v>1</v>
      </c>
      <c r="E221" s="58"/>
      <c r="F221" s="57"/>
      <c r="G221" s="57"/>
      <c r="H221" s="57"/>
      <c r="I221" s="57"/>
      <c r="J221" s="51" t="str">
        <f t="shared" si="4"/>
        <v/>
      </c>
    </row>
    <row r="222" spans="1:10" ht="16.7" customHeight="1" x14ac:dyDescent="0.2">
      <c r="A222" s="51">
        <v>11</v>
      </c>
      <c r="B222" s="52" t="s">
        <v>734</v>
      </c>
      <c r="C222" s="53" t="s">
        <v>735</v>
      </c>
      <c r="D222" s="54" t="s">
        <v>188</v>
      </c>
      <c r="E222" s="58"/>
      <c r="F222" s="57"/>
      <c r="G222" s="57"/>
      <c r="H222" s="57"/>
      <c r="I222" s="57"/>
      <c r="J222" s="51" t="str">
        <f t="shared" si="4"/>
        <v/>
      </c>
    </row>
    <row r="223" spans="1:10" ht="16.7" customHeight="1" x14ac:dyDescent="0.2">
      <c r="A223" s="51">
        <v>12</v>
      </c>
      <c r="B223" s="52" t="s">
        <v>824</v>
      </c>
      <c r="C223" s="53" t="s">
        <v>736</v>
      </c>
      <c r="D223" s="51" t="s">
        <v>188</v>
      </c>
      <c r="E223" s="58"/>
      <c r="F223" s="57"/>
      <c r="G223" s="57"/>
      <c r="H223" s="57"/>
      <c r="I223" s="57"/>
      <c r="J223" s="51" t="str">
        <f t="shared" si="4"/>
        <v/>
      </c>
    </row>
    <row r="224" spans="1:10" ht="16.7" customHeight="1" x14ac:dyDescent="0.2">
      <c r="A224" s="51">
        <v>13</v>
      </c>
      <c r="B224" s="52" t="s">
        <v>629</v>
      </c>
      <c r="C224" s="53" t="s">
        <v>738</v>
      </c>
      <c r="D224" s="71">
        <v>1</v>
      </c>
      <c r="E224" s="58"/>
      <c r="F224" s="57"/>
      <c r="G224" s="57"/>
      <c r="H224" s="57"/>
      <c r="I224" s="57"/>
      <c r="J224" s="51" t="str">
        <f t="shared" si="4"/>
        <v/>
      </c>
    </row>
    <row r="225" spans="1:10" ht="16.7" customHeight="1" x14ac:dyDescent="0.2">
      <c r="A225" s="51">
        <v>14</v>
      </c>
      <c r="B225" s="52" t="s">
        <v>631</v>
      </c>
      <c r="C225" s="60" t="s">
        <v>739</v>
      </c>
      <c r="D225" s="54">
        <v>1</v>
      </c>
      <c r="E225" s="58"/>
      <c r="F225" s="57"/>
      <c r="G225" s="57"/>
      <c r="H225" s="57"/>
      <c r="I225" s="57"/>
      <c r="J225" s="51" t="str">
        <f t="shared" si="4"/>
        <v/>
      </c>
    </row>
    <row r="226" spans="1:10" ht="16.7" customHeight="1" x14ac:dyDescent="0.2">
      <c r="A226" s="51">
        <v>15</v>
      </c>
      <c r="B226" s="52" t="s">
        <v>376</v>
      </c>
      <c r="C226" s="53" t="s">
        <v>741</v>
      </c>
      <c r="D226" s="54" t="s">
        <v>188</v>
      </c>
      <c r="E226" s="58"/>
      <c r="F226" s="57"/>
      <c r="G226" s="57"/>
      <c r="H226" s="57"/>
      <c r="I226" s="57"/>
      <c r="J226" s="51" t="str">
        <f t="shared" si="4"/>
        <v/>
      </c>
    </row>
    <row r="227" spans="1:10" ht="16.7" customHeight="1" x14ac:dyDescent="0.2">
      <c r="A227" s="51">
        <v>16</v>
      </c>
      <c r="B227" s="52" t="s">
        <v>690</v>
      </c>
      <c r="C227" s="53" t="s">
        <v>743</v>
      </c>
      <c r="D227" s="71">
        <v>1</v>
      </c>
      <c r="E227" s="58"/>
      <c r="F227" s="57"/>
      <c r="G227" s="57"/>
      <c r="H227" s="57"/>
      <c r="I227" s="57"/>
      <c r="J227" s="51" t="str">
        <f t="shared" si="4"/>
        <v/>
      </c>
    </row>
    <row r="228" spans="1:10" ht="16.7" customHeight="1" x14ac:dyDescent="0.2">
      <c r="A228" s="51">
        <v>17</v>
      </c>
      <c r="B228" s="52" t="s">
        <v>825</v>
      </c>
      <c r="C228" s="53" t="s">
        <v>744</v>
      </c>
      <c r="D228" s="54">
        <v>1</v>
      </c>
      <c r="E228" s="58"/>
      <c r="F228" s="57"/>
      <c r="G228" s="57"/>
      <c r="H228" s="57"/>
      <c r="I228" s="57"/>
      <c r="J228" s="51" t="str">
        <f t="shared" si="4"/>
        <v/>
      </c>
    </row>
    <row r="229" spans="1:10" ht="16.7" customHeight="1" x14ac:dyDescent="0.2">
      <c r="A229" s="51">
        <v>18</v>
      </c>
      <c r="B229" s="52" t="s">
        <v>377</v>
      </c>
      <c r="C229" s="53" t="s">
        <v>746</v>
      </c>
      <c r="D229" s="71" t="s">
        <v>188</v>
      </c>
      <c r="E229" s="58"/>
      <c r="F229" s="57"/>
      <c r="G229" s="57"/>
      <c r="H229" s="57"/>
      <c r="I229" s="57"/>
      <c r="J229" s="51" t="str">
        <f t="shared" si="4"/>
        <v/>
      </c>
    </row>
    <row r="230" spans="1:10" ht="16.7" customHeight="1" x14ac:dyDescent="0.2">
      <c r="A230" s="51">
        <v>19</v>
      </c>
      <c r="B230" s="52" t="s">
        <v>378</v>
      </c>
      <c r="C230" s="53" t="s">
        <v>748</v>
      </c>
      <c r="D230" s="54" t="s">
        <v>188</v>
      </c>
      <c r="E230" s="58"/>
      <c r="F230" s="57"/>
      <c r="G230" s="57"/>
      <c r="H230" s="57"/>
      <c r="I230" s="57"/>
      <c r="J230" s="51" t="str">
        <f t="shared" si="4"/>
        <v/>
      </c>
    </row>
    <row r="231" spans="1:10" ht="16.7" customHeight="1" x14ac:dyDescent="0.2">
      <c r="A231" s="51">
        <v>20</v>
      </c>
      <c r="B231" s="52" t="s">
        <v>379</v>
      </c>
      <c r="C231" s="53" t="s">
        <v>750</v>
      </c>
      <c r="D231" s="54">
        <v>1</v>
      </c>
      <c r="E231" s="58"/>
      <c r="F231" s="57"/>
      <c r="G231" s="57"/>
      <c r="H231" s="57"/>
      <c r="I231" s="57"/>
      <c r="J231" s="51" t="str">
        <f t="shared" si="4"/>
        <v/>
      </c>
    </row>
    <row r="232" spans="1:10" ht="16.7" customHeight="1" x14ac:dyDescent="0.2">
      <c r="A232" s="51">
        <v>21</v>
      </c>
      <c r="B232" s="52" t="s">
        <v>380</v>
      </c>
      <c r="C232" s="60" t="s">
        <v>752</v>
      </c>
      <c r="D232" s="54" t="s">
        <v>188</v>
      </c>
      <c r="E232" s="58"/>
      <c r="F232" s="57"/>
      <c r="G232" s="57"/>
      <c r="H232" s="57"/>
      <c r="I232" s="57"/>
      <c r="J232" s="51" t="str">
        <f t="shared" si="4"/>
        <v/>
      </c>
    </row>
    <row r="233" spans="1:10" ht="16.7" customHeight="1" x14ac:dyDescent="0.2">
      <c r="A233" s="51">
        <v>22</v>
      </c>
      <c r="B233" s="52" t="s">
        <v>753</v>
      </c>
      <c r="C233" s="53" t="s">
        <v>754</v>
      </c>
      <c r="D233" s="54" t="s">
        <v>188</v>
      </c>
      <c r="E233" s="58"/>
      <c r="F233" s="57"/>
      <c r="G233" s="57"/>
      <c r="H233" s="57"/>
      <c r="I233" s="57"/>
      <c r="J233" s="51" t="str">
        <f t="shared" si="4"/>
        <v/>
      </c>
    </row>
    <row r="234" spans="1:10" ht="16.7" customHeight="1" x14ac:dyDescent="0.2">
      <c r="A234" s="51">
        <v>23</v>
      </c>
      <c r="B234" s="52" t="s">
        <v>561</v>
      </c>
      <c r="C234" s="53" t="s">
        <v>756</v>
      </c>
      <c r="D234" s="54">
        <v>1</v>
      </c>
      <c r="E234" s="58"/>
      <c r="F234" s="57"/>
      <c r="G234" s="57"/>
      <c r="H234" s="57"/>
      <c r="I234" s="57"/>
      <c r="J234" s="51" t="str">
        <f t="shared" si="4"/>
        <v/>
      </c>
    </row>
    <row r="235" spans="1:10" ht="16.7" customHeight="1" x14ac:dyDescent="0.2">
      <c r="A235" s="51">
        <v>24</v>
      </c>
      <c r="B235" s="52" t="s">
        <v>826</v>
      </c>
      <c r="C235" s="53" t="s">
        <v>774</v>
      </c>
      <c r="D235" s="54">
        <v>1</v>
      </c>
      <c r="E235" s="58"/>
      <c r="F235" s="57"/>
      <c r="G235" s="57"/>
      <c r="H235" s="57"/>
      <c r="I235" s="57"/>
      <c r="J235" s="51" t="str">
        <f t="shared" si="4"/>
        <v/>
      </c>
    </row>
    <row r="236" spans="1:10" ht="16.7" customHeight="1" x14ac:dyDescent="0.2">
      <c r="A236" s="51">
        <v>25</v>
      </c>
      <c r="B236" s="52" t="s">
        <v>304</v>
      </c>
      <c r="C236" s="53" t="s">
        <v>827</v>
      </c>
      <c r="D236" s="71" t="s">
        <v>188</v>
      </c>
      <c r="E236" s="58"/>
      <c r="F236" s="57"/>
      <c r="G236" s="57"/>
      <c r="H236" s="57"/>
      <c r="I236" s="57"/>
      <c r="J236" s="51" t="str">
        <f t="shared" si="4"/>
        <v/>
      </c>
    </row>
    <row r="237" spans="1:10" ht="16.7" customHeight="1" x14ac:dyDescent="0.2">
      <c r="A237" s="51">
        <v>26</v>
      </c>
      <c r="B237" s="52" t="s">
        <v>758</v>
      </c>
      <c r="C237" s="53" t="s">
        <v>759</v>
      </c>
      <c r="D237" s="54">
        <v>1</v>
      </c>
      <c r="E237" s="58"/>
      <c r="F237" s="57"/>
      <c r="G237" s="57"/>
      <c r="H237" s="57"/>
      <c r="I237" s="57"/>
      <c r="J237" s="51" t="str">
        <f t="shared" si="4"/>
        <v/>
      </c>
    </row>
    <row r="238" spans="1:10" ht="16.7" customHeight="1" x14ac:dyDescent="0.2">
      <c r="A238" s="51">
        <v>27</v>
      </c>
      <c r="B238" s="52" t="s">
        <v>760</v>
      </c>
      <c r="C238" s="53" t="s">
        <v>761</v>
      </c>
      <c r="D238" s="54" t="s">
        <v>188</v>
      </c>
      <c r="E238" s="58"/>
      <c r="F238" s="57"/>
      <c r="G238" s="57"/>
      <c r="H238" s="57"/>
      <c r="I238" s="57"/>
      <c r="J238" s="51" t="str">
        <f t="shared" si="4"/>
        <v/>
      </c>
    </row>
    <row r="239" spans="1:10" ht="16.7" customHeight="1" x14ac:dyDescent="0.2">
      <c r="A239" s="51">
        <v>28</v>
      </c>
      <c r="B239" s="98" t="s">
        <v>769</v>
      </c>
      <c r="C239" s="53" t="s">
        <v>762</v>
      </c>
      <c r="D239" s="54" t="s">
        <v>188</v>
      </c>
      <c r="E239" s="58"/>
      <c r="F239" s="57"/>
      <c r="G239" s="57"/>
      <c r="H239" s="57"/>
      <c r="I239" s="57"/>
      <c r="J239" s="51" t="str">
        <f t="shared" si="4"/>
        <v/>
      </c>
    </row>
    <row r="240" spans="1:10" ht="16.7" customHeight="1" x14ac:dyDescent="0.2">
      <c r="A240" s="51">
        <v>29</v>
      </c>
      <c r="B240" s="52" t="s">
        <v>763</v>
      </c>
      <c r="C240" s="53" t="s">
        <v>764</v>
      </c>
      <c r="D240" s="71" t="s">
        <v>188</v>
      </c>
      <c r="E240" s="58"/>
      <c r="F240" s="57"/>
      <c r="G240" s="57"/>
      <c r="H240" s="57"/>
      <c r="I240" s="57"/>
      <c r="J240" s="51" t="str">
        <f t="shared" si="4"/>
        <v/>
      </c>
    </row>
    <row r="241" spans="1:10" ht="16.7" customHeight="1" x14ac:dyDescent="0.2">
      <c r="A241" s="51">
        <v>30</v>
      </c>
      <c r="B241" s="52" t="s">
        <v>765</v>
      </c>
      <c r="C241" s="53" t="s">
        <v>766</v>
      </c>
      <c r="D241" s="71">
        <v>1</v>
      </c>
      <c r="E241" s="58"/>
      <c r="F241" s="57"/>
      <c r="G241" s="57"/>
      <c r="H241" s="57"/>
      <c r="I241" s="57"/>
      <c r="J241" s="51" t="str">
        <f t="shared" si="4"/>
        <v/>
      </c>
    </row>
    <row r="242" spans="1:10" ht="16.7" customHeight="1" x14ac:dyDescent="0.2">
      <c r="A242" s="51">
        <v>31</v>
      </c>
      <c r="B242" s="52"/>
      <c r="C242" s="53"/>
      <c r="D242" s="71"/>
      <c r="E242" s="58"/>
      <c r="F242" s="57"/>
      <c r="G242" s="57"/>
      <c r="H242" s="57"/>
      <c r="I242" s="57"/>
      <c r="J242" s="51" t="str">
        <f t="shared" si="4"/>
        <v/>
      </c>
    </row>
    <row r="243" spans="1:10" ht="16.7" customHeight="1" x14ac:dyDescent="0.2">
      <c r="A243" s="51">
        <v>32</v>
      </c>
      <c r="B243" s="52"/>
      <c r="C243" s="53"/>
      <c r="D243" s="71"/>
      <c r="E243" s="58"/>
      <c r="F243" s="57"/>
      <c r="G243" s="57"/>
      <c r="H243" s="57"/>
      <c r="I243" s="57"/>
      <c r="J243" s="51" t="str">
        <f t="shared" si="4"/>
        <v/>
      </c>
    </row>
    <row r="244" spans="1:10" ht="16.7" customHeight="1" x14ac:dyDescent="0.2">
      <c r="A244" s="51">
        <v>33</v>
      </c>
      <c r="B244" s="52"/>
      <c r="C244" s="53"/>
      <c r="D244" s="71"/>
      <c r="E244" s="58"/>
      <c r="F244" s="57"/>
      <c r="G244" s="57"/>
      <c r="H244" s="57"/>
      <c r="I244" s="57"/>
      <c r="J244" s="51" t="str">
        <f t="shared" si="4"/>
        <v/>
      </c>
    </row>
    <row r="245" spans="1:10" ht="16.7" customHeight="1" x14ac:dyDescent="0.2">
      <c r="A245" s="51">
        <v>34</v>
      </c>
      <c r="B245" s="52"/>
      <c r="C245" s="53"/>
      <c r="D245" s="71"/>
      <c r="E245" s="58"/>
      <c r="F245" s="57"/>
      <c r="G245" s="57"/>
      <c r="H245" s="57"/>
      <c r="I245" s="57"/>
      <c r="J245" s="51" t="str">
        <f t="shared" si="4"/>
        <v/>
      </c>
    </row>
    <row r="246" spans="1:10" ht="16.7" customHeight="1" x14ac:dyDescent="0.2">
      <c r="A246" s="51">
        <v>35</v>
      </c>
      <c r="B246" s="52"/>
      <c r="C246" s="53"/>
      <c r="D246" s="71"/>
      <c r="E246" s="58"/>
      <c r="F246" s="57"/>
      <c r="G246" s="57"/>
      <c r="H246" s="57"/>
      <c r="I246" s="57"/>
      <c r="J246" s="51" t="str">
        <f t="shared" si="4"/>
        <v/>
      </c>
    </row>
    <row r="247" spans="1:10" ht="16.7" customHeight="1" x14ac:dyDescent="0.2">
      <c r="A247" s="51">
        <v>36</v>
      </c>
      <c r="B247" s="52"/>
      <c r="C247" s="53"/>
      <c r="D247" s="71"/>
      <c r="E247" s="58"/>
      <c r="F247" s="57"/>
      <c r="G247" s="57"/>
      <c r="H247" s="57"/>
      <c r="I247" s="57"/>
      <c r="J247" s="51" t="str">
        <f t="shared" si="4"/>
        <v/>
      </c>
    </row>
    <row r="248" spans="1:10" ht="16.7" customHeight="1" x14ac:dyDescent="0.2">
      <c r="A248" s="51">
        <v>37</v>
      </c>
      <c r="B248" s="52"/>
      <c r="C248" s="53"/>
      <c r="D248" s="54"/>
      <c r="E248" s="58"/>
      <c r="F248" s="57"/>
      <c r="G248" s="57"/>
      <c r="H248" s="57"/>
      <c r="I248" s="57"/>
      <c r="J248" s="51" t="str">
        <f t="shared" si="4"/>
        <v/>
      </c>
    </row>
    <row r="249" spans="1:10" ht="16.7" customHeight="1" x14ac:dyDescent="0.2">
      <c r="A249" s="88" t="s">
        <v>444</v>
      </c>
      <c r="B249" s="88"/>
      <c r="C249" s="88"/>
      <c r="D249" s="88"/>
      <c r="E249" s="68"/>
      <c r="F249" s="57" t="str">
        <f>IFERROR(AVERAGE(F212:F248),"")</f>
        <v/>
      </c>
      <c r="G249" s="57" t="str">
        <f>IFERROR(AVERAGE(G212:G248),"")</f>
        <v/>
      </c>
      <c r="H249" s="69"/>
      <c r="I249" s="69"/>
      <c r="J249" s="70">
        <f>COUNTIF(J213:J248,"tuntas")</f>
        <v>0</v>
      </c>
    </row>
    <row r="250" spans="1:10" x14ac:dyDescent="0.2">
      <c r="A250" s="38" t="s">
        <v>448</v>
      </c>
      <c r="B250" s="32"/>
      <c r="C250" s="19" t="s">
        <v>185</v>
      </c>
      <c r="D250" s="25">
        <f>SUM(D212:D249)</f>
        <v>13</v>
      </c>
      <c r="G250" s="4"/>
      <c r="H250" s="4"/>
      <c r="I250" s="4"/>
    </row>
    <row r="251" spans="1:10" x14ac:dyDescent="0.2">
      <c r="A251" s="38" t="s">
        <v>449</v>
      </c>
      <c r="B251" s="33"/>
      <c r="C251" s="19" t="s">
        <v>186</v>
      </c>
      <c r="D251" s="25">
        <f>COUNTIF(D212:D249,"p")</f>
        <v>17</v>
      </c>
      <c r="H251" s="9" t="s">
        <v>787</v>
      </c>
    </row>
    <row r="252" spans="1:10" x14ac:dyDescent="0.2">
      <c r="A252" s="39"/>
      <c r="B252" s="33"/>
      <c r="C252" s="14" t="s">
        <v>187</v>
      </c>
      <c r="D252" s="26">
        <f>SUM(D250:D251)</f>
        <v>30</v>
      </c>
      <c r="H252" s="9" t="s">
        <v>445</v>
      </c>
    </row>
    <row r="253" spans="1:10" x14ac:dyDescent="0.2">
      <c r="A253" s="39"/>
      <c r="B253" s="33"/>
      <c r="H253" s="18"/>
      <c r="I253" s="18"/>
    </row>
    <row r="254" spans="1:10" x14ac:dyDescent="0.2">
      <c r="A254" s="40"/>
      <c r="B254" s="33"/>
      <c r="H254" s="18"/>
      <c r="I254" s="18"/>
    </row>
    <row r="255" spans="1:10" s="10" customFormat="1" x14ac:dyDescent="0.2">
      <c r="A255" s="9"/>
      <c r="C255" s="11"/>
      <c r="D255" s="26"/>
      <c r="F255" s="9"/>
      <c r="G255" s="9"/>
      <c r="H255" s="75"/>
      <c r="I255" s="9"/>
      <c r="J255" s="6"/>
    </row>
  </sheetData>
  <mergeCells count="40">
    <mergeCell ref="A44:D44"/>
    <mergeCell ref="J6:J7"/>
    <mergeCell ref="A6:B6"/>
    <mergeCell ref="C6:C7"/>
    <mergeCell ref="D6:D7"/>
    <mergeCell ref="E6:E7"/>
    <mergeCell ref="F6:G6"/>
    <mergeCell ref="H6:I6"/>
    <mergeCell ref="A146:D146"/>
    <mergeCell ref="J57:J58"/>
    <mergeCell ref="A108:B108"/>
    <mergeCell ref="C108:C109"/>
    <mergeCell ref="D108:D109"/>
    <mergeCell ref="E108:E109"/>
    <mergeCell ref="J108:J109"/>
    <mergeCell ref="F57:G57"/>
    <mergeCell ref="H57:I57"/>
    <mergeCell ref="F108:G108"/>
    <mergeCell ref="H108:I108"/>
    <mergeCell ref="A95:D95"/>
    <mergeCell ref="A57:B57"/>
    <mergeCell ref="C57:C58"/>
    <mergeCell ref="D57:D58"/>
    <mergeCell ref="E57:E58"/>
    <mergeCell ref="A249:D249"/>
    <mergeCell ref="A197:D197"/>
    <mergeCell ref="J159:J160"/>
    <mergeCell ref="A210:B210"/>
    <mergeCell ref="C210:C211"/>
    <mergeCell ref="D210:D211"/>
    <mergeCell ref="E210:E211"/>
    <mergeCell ref="J210:J211"/>
    <mergeCell ref="F159:G159"/>
    <mergeCell ref="H159:I159"/>
    <mergeCell ref="F210:G210"/>
    <mergeCell ref="H210:I210"/>
    <mergeCell ref="A159:B159"/>
    <mergeCell ref="C159:C160"/>
    <mergeCell ref="D159:D160"/>
    <mergeCell ref="E159:E160"/>
  </mergeCells>
  <printOptions horizontalCentered="1"/>
  <pageMargins left="0.39370078740157483" right="0.11811023622047245" top="0.6" bottom="0.26" header="0.31" footer="0"/>
  <pageSetup paperSize="9" orientation="portrait" horizontalDpi="4294967294" verticalDpi="360" r:id="rId1"/>
  <headerFooter>
    <oddHeader>&amp;C&amp;"-,Bold"DAFTAR NILAI PENILAIAN AKHIR TAHUN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klsXI MIPA</vt:lpstr>
      <vt:lpstr>klsXI IPS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nd</cp:lastModifiedBy>
  <cp:lastPrinted>2019-05-07T13:19:15Z</cp:lastPrinted>
  <dcterms:created xsi:type="dcterms:W3CDTF">2011-07-19T02:21:13Z</dcterms:created>
  <dcterms:modified xsi:type="dcterms:W3CDTF">2019-05-07T13:19:19Z</dcterms:modified>
</cp:coreProperties>
</file>