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Poll Results" sheetId="2" r:id="rId4"/>
    <sheet state="visible" name="Projections" sheetId="3" r:id="rId5"/>
    <sheet state="visible" name="Trends" sheetId="4" r:id="rId6"/>
    <sheet state="visible" name="Cat &amp; Nick (Social Media)" sheetId="5" r:id="rId7"/>
    <sheet state="visible" name="Vic &amp; Mike (Social Media)" sheetId="6" r:id="rId8"/>
    <sheet state="visible" name="Conor &amp; Parth (Social Media)" sheetId="7" r:id="rId9"/>
    <sheet state="visible" name="UC endorsers" sheetId="8" r:id="rId10"/>
    <sheet state="visible" name="Social Media Analyses" sheetId="9" r:id="rId11"/>
    <sheet state="visible" name="Club Endorsements" sheetId="10" r:id="rId12"/>
  </sheets>
  <definedNames/>
  <calcPr/>
</workbook>
</file>

<file path=xl/sharedStrings.xml><?xml version="1.0" encoding="utf-8"?>
<sst xmlns="http://schemas.openxmlformats.org/spreadsheetml/2006/main" count="979" uniqueCount="176">
  <si>
    <t>Timestamp</t>
  </si>
  <si>
    <t>What year are you?</t>
  </si>
  <si>
    <t>Who do you plan to vote for in the 2017 UC presidential race?</t>
  </si>
  <si>
    <t>Freshman</t>
  </si>
  <si>
    <t>Sophomore</t>
  </si>
  <si>
    <t>Junior</t>
  </si>
  <si>
    <t>Senior</t>
  </si>
  <si>
    <t>Total</t>
  </si>
  <si>
    <t>Percent</t>
  </si>
  <si>
    <t>Catherine Zhang &amp; Nicholas Boucher</t>
  </si>
  <si>
    <t>Weights (by Fall 2017 turnout)</t>
  </si>
  <si>
    <t>Victor Agbafe &amp; Michael Bervell</t>
  </si>
  <si>
    <t>Conor Healy &amp; Parth Thakker</t>
  </si>
  <si>
    <t>NOTE: weights aren't supposed to add up to 100</t>
  </si>
  <si>
    <t>Weights (assuming equal turnout by class)</t>
  </si>
  <si>
    <t>Be careful when copy-pasting since some cells are locked (with $) to the first row</t>
  </si>
  <si>
    <t>Weights (by Survey Response Rate)</t>
  </si>
  <si>
    <t>Name</t>
  </si>
  <si>
    <t># of Likes</t>
  </si>
  <si>
    <t>Jackson Walker</t>
  </si>
  <si>
    <t>Total Pic Likes</t>
  </si>
  <si>
    <t>Sonya Kalara</t>
  </si>
  <si>
    <t>Official Page</t>
  </si>
  <si>
    <t>Luke Kenworthy</t>
  </si>
  <si>
    <t>Data collected between 6 and 7 pm on 11/12/17.</t>
  </si>
  <si>
    <t>Eli Russell</t>
  </si>
  <si>
    <t>Data updated between 10 and 11 pm on 11/14/17.</t>
  </si>
  <si>
    <t>Ben Schafer</t>
  </si>
  <si>
    <t>Emma Robertson</t>
  </si>
  <si>
    <t>Emma Robertson #2</t>
  </si>
  <si>
    <t>Maureen Tang</t>
  </si>
  <si>
    <t>Henry Atkins</t>
  </si>
  <si>
    <t>Rameen Rana</t>
  </si>
  <si>
    <t>Sruthi Palaniappan</t>
  </si>
  <si>
    <t>Neel Mehta</t>
  </si>
  <si>
    <t>James Niffenegger</t>
  </si>
  <si>
    <t>Casey Goggin</t>
  </si>
  <si>
    <t>Scott Xiao</t>
  </si>
  <si>
    <t>Cora Neuduck</t>
  </si>
  <si>
    <t>Sarah Fellman</t>
  </si>
  <si>
    <t>William Oh</t>
  </si>
  <si>
    <t>Ted Zhu</t>
  </si>
  <si>
    <t>Nick Whittaker</t>
  </si>
  <si>
    <t>Angie Torres</t>
  </si>
  <si>
    <t>Bailey Colfax</t>
  </si>
  <si>
    <t>Menaka Narayanan</t>
  </si>
  <si>
    <t>Cynthia Gu</t>
  </si>
  <si>
    <t>Cynthia Luo</t>
  </si>
  <si>
    <t>Alyn Wallace</t>
  </si>
  <si>
    <t>Sarah Fellman #2</t>
  </si>
  <si>
    <t>Nadine Khoury</t>
  </si>
  <si>
    <t>Nicholas Boucher (cover)</t>
  </si>
  <si>
    <t>Wyatt Robertson</t>
  </si>
  <si>
    <t>Seth Billiau</t>
  </si>
  <si>
    <t>Salma Abdelrahman</t>
  </si>
  <si>
    <t>Saim Raza</t>
  </si>
  <si>
    <t>Nick Whittaker 2</t>
  </si>
  <si>
    <t>Nick Wyville</t>
  </si>
  <si>
    <t>Catherine Zhang</t>
  </si>
  <si>
    <t>Nicholas Boucher (profile)</t>
  </si>
  <si>
    <t>Ching Sullivan</t>
  </si>
  <si>
    <t>Juliana Rodriguez</t>
  </si>
  <si>
    <t>Ryan Sim</t>
  </si>
  <si>
    <t>Julia Lauer</t>
  </si>
  <si>
    <t>Elly Ruth</t>
  </si>
  <si>
    <t>Rachel Chiu</t>
  </si>
  <si>
    <t>Manav Khandewal</t>
  </si>
  <si>
    <t>Megan Gao</t>
  </si>
  <si>
    <t>Maddy Stern</t>
  </si>
  <si>
    <t>Kira Telgen</t>
  </si>
  <si>
    <t>Ava Ganik</t>
  </si>
  <si>
    <t>Medha Sharma</t>
  </si>
  <si>
    <t>Emma Robertson #3</t>
  </si>
  <si>
    <t>Ticket</t>
  </si>
  <si>
    <t>Margin of Error</t>
  </si>
  <si>
    <t>Conf Low</t>
  </si>
  <si>
    <t>Conf High</t>
  </si>
  <si>
    <t>Low Poll (after vote 100)</t>
  </si>
  <si>
    <t>High Poll (after vote 100)</t>
  </si>
  <si>
    <t>Confidence</t>
  </si>
  <si>
    <t>z</t>
  </si>
  <si>
    <t>Victor &amp; Michael (Social Media)'!E2=</t>
  </si>
  <si>
    <t>Grant Riew</t>
  </si>
  <si>
    <t>Claudia Laurie</t>
  </si>
  <si>
    <t>Page Likes</t>
  </si>
  <si>
    <t>Juan Carlos Pena</t>
  </si>
  <si>
    <t>Avanti Shivani Nagral</t>
  </si>
  <si>
    <t>Matthew Murphy</t>
  </si>
  <si>
    <t>Gabriella Kaplan</t>
  </si>
  <si>
    <t>Jack Korbin Kelley</t>
  </si>
  <si>
    <t>Johnny Powell</t>
  </si>
  <si>
    <t>Tyler LeCormer</t>
  </si>
  <si>
    <t>Madison Trice</t>
  </si>
  <si>
    <t>Athena Kan</t>
  </si>
  <si>
    <t>Al Corvah</t>
  </si>
  <si>
    <t>David Purto Gutierrez</t>
  </si>
  <si>
    <t>Victor Agbafe</t>
  </si>
  <si>
    <t>Michael Bervell</t>
  </si>
  <si>
    <t>Beth Morin</t>
  </si>
  <si>
    <t>Conor Healy</t>
  </si>
  <si>
    <t>Andrew Flannery</t>
  </si>
  <si>
    <t>Jack McIntire</t>
  </si>
  <si>
    <t>Sam Rukeyser</t>
  </si>
  <si>
    <t>Ben Milliken</t>
  </si>
  <si>
    <t>Piotr Linek</t>
  </si>
  <si>
    <t>Philip van Scheltinga</t>
  </si>
  <si>
    <t>Nicholas Hargis</t>
  </si>
  <si>
    <t>Brandon Lee</t>
  </si>
  <si>
    <t>Stephen Groh</t>
  </si>
  <si>
    <t>Parth Thakker</t>
  </si>
  <si>
    <t>Index</t>
  </si>
  <si>
    <t>Cat &amp; Nick lead</t>
  </si>
  <si>
    <t>Vic &amp; Mike lead</t>
  </si>
  <si>
    <t>Percentages</t>
  </si>
  <si>
    <t>Cat &amp; Nick</t>
  </si>
  <si>
    <t>Victor &amp; Mike</t>
  </si>
  <si>
    <t>Conor &amp; Parth</t>
  </si>
  <si>
    <t>No declaration / No FB</t>
  </si>
  <si>
    <t>Officially neutral</t>
  </si>
  <si>
    <t>Candidate</t>
  </si>
  <si>
    <t>Zhang and Boucher</t>
  </si>
  <si>
    <t>Agbafe and Bervell</t>
  </si>
  <si>
    <t>Healy and Thakker</t>
  </si>
  <si>
    <t>Anna Wechsler</t>
  </si>
  <si>
    <t>Nicholas Whittaker</t>
  </si>
  <si>
    <t>Cameron Khansarinia</t>
  </si>
  <si>
    <t>Rushi Patel</t>
  </si>
  <si>
    <t>Ifeoma White-Thorpe</t>
  </si>
  <si>
    <t>Ashri Anurudran</t>
  </si>
  <si>
    <t>Ziko McLean</t>
  </si>
  <si>
    <t>Yasmin Sachee</t>
  </si>
  <si>
    <t>Amanda Flores</t>
  </si>
  <si>
    <t>Isabelle "Isa" C. Flores-Jones</t>
  </si>
  <si>
    <t>Alex Popovski</t>
  </si>
  <si>
    <t>Gevin Reynolds</t>
  </si>
  <si>
    <t>Taylor Marquis</t>
  </si>
  <si>
    <t>Nicholas Wyville</t>
  </si>
  <si>
    <t>Arnav Agrawal</t>
  </si>
  <si>
    <t>Jordan Silva</t>
  </si>
  <si>
    <t>Swathi Srinivasan</t>
  </si>
  <si>
    <t>Wilfried Zibell</t>
  </si>
  <si>
    <t>Kevin English</t>
  </si>
  <si>
    <t>Mai-Linh Ton</t>
  </si>
  <si>
    <t>Ruiqi He</t>
  </si>
  <si>
    <t>Kanishk Mittal</t>
  </si>
  <si>
    <t>Michael Scherr</t>
  </si>
  <si>
    <t>Julia Huesa</t>
  </si>
  <si>
    <t>Jungyeon Park</t>
  </si>
  <si>
    <t>Nicholas Boucher</t>
  </si>
  <si>
    <t>Adam Harper</t>
  </si>
  <si>
    <t>Eduardo Gonzalez</t>
  </si>
  <si>
    <t>Ivan Vazquez</t>
  </si>
  <si>
    <t>Abby Scholer</t>
  </si>
  <si>
    <t>Rainbow Yeung</t>
  </si>
  <si>
    <t>Cade Palmer</t>
  </si>
  <si>
    <t>Evan Bonsall</t>
  </si>
  <si>
    <t>Sruthi Palanappian</t>
  </si>
  <si>
    <t>QSA</t>
  </si>
  <si>
    <t>Crimson Ed. Board</t>
  </si>
  <si>
    <t>Harvard Islamic Society</t>
  </si>
  <si>
    <t>Radcliffe Union of Students</t>
  </si>
  <si>
    <t>Victor &amp; Michael</t>
  </si>
  <si>
    <t>Association of Black Harvard Women</t>
  </si>
  <si>
    <t>Colombian Students Association</t>
  </si>
  <si>
    <t>Harvard Caribbean Club</t>
  </si>
  <si>
    <t>Native Americans at Harvard College</t>
  </si>
  <si>
    <t>No endorsement (yet)</t>
  </si>
  <si>
    <t xml:space="preserve">Concilio Latino </t>
  </si>
  <si>
    <t>Harvard Fuerza Latina</t>
  </si>
  <si>
    <t>Latinas Unidas de Harvard</t>
  </si>
  <si>
    <t>Act on a Dream</t>
  </si>
  <si>
    <t>Asian-American Association</t>
  </si>
  <si>
    <t>Official Facebook Page Likes</t>
  </si>
  <si>
    <t>Facebook Supporters</t>
  </si>
  <si>
    <t>Total Facebook Likes</t>
  </si>
  <si>
    <t>Median Likes Per 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</si>
</sst>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#,##0.000"/>
    <numFmt numFmtId="166" formatCode="0.0%"/>
  </numFmts>
  <fonts count="6">
    <font>
      <sz val="10.0"/>
      <color rgb="FF000000"/>
      <name val="Arial"/>
    </font>
    <font>
      <b/>
    </font>
    <font/>
    <font>
      <i/>
    </font>
    <font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3" numFmtId="10" xfId="0" applyAlignment="1" applyFont="1" applyNumberFormat="1">
      <alignment readingOrder="0"/>
    </xf>
    <xf borderId="0" fillId="2" fontId="3" numFmtId="0" xfId="0" applyFont="1"/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2" numFmtId="165" xfId="0" applyFont="1" applyNumberFormat="1"/>
    <xf borderId="0" fillId="0" fontId="2" numFmtId="166" xfId="0" applyFont="1" applyNumberFormat="1"/>
    <xf borderId="0" fillId="2" fontId="3" numFmtId="166" xfId="0" applyFont="1" applyNumberFormat="1"/>
    <xf borderId="0" fillId="0" fontId="2" numFmtId="0" xfId="0" applyFont="1"/>
    <xf borderId="0" fillId="0" fontId="2" numFmtId="10" xfId="0" applyFont="1" applyNumberFormat="1"/>
    <xf borderId="0" fillId="3" fontId="2" numFmtId="0" xfId="0" applyAlignment="1" applyFill="1" applyFont="1">
      <alignment readingOrder="0"/>
    </xf>
    <xf quotePrefix="1" borderId="0" fillId="3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66" xfId="0" applyFont="1" applyNumberFormat="1"/>
    <xf borderId="0" fillId="0" fontId="3" numFmtId="166" xfId="0" applyFont="1" applyNumberFormat="1"/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4" fontId="5" numFmtId="0" xfId="0" applyFill="1" applyFont="1"/>
    <xf borderId="0" fillId="4" fontId="5" numFmtId="0" xfId="0" applyAlignment="1" applyFont="1">
      <alignment readingOrder="0"/>
    </xf>
    <xf borderId="0" fillId="4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Polling Breakdown by Ticket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'Poll Results'!$B$1</c:f>
            </c:strRef>
          </c:tx>
          <c:spPr>
            <a:solidFill>
              <a:srgbClr val="3366CC"/>
            </a:solidFill>
          </c:spPr>
          <c:cat>
            <c:strRef>
              <c:f>'Poll Results'!$A$2:$A$4</c:f>
            </c:strRef>
          </c:cat>
          <c:val>
            <c:numRef>
              <c:f>'Poll Results'!$B$2:$B$4</c:f>
            </c:numRef>
          </c:val>
        </c:ser>
        <c:ser>
          <c:idx val="1"/>
          <c:order val="1"/>
          <c:tx>
            <c:strRef>
              <c:f>'Poll Results'!$C$1</c:f>
            </c:strRef>
          </c:tx>
          <c:spPr>
            <a:solidFill>
              <a:srgbClr val="DC3912"/>
            </a:solidFill>
          </c:spPr>
          <c:cat>
            <c:strRef>
              <c:f>'Poll Results'!$A$2:$A$4</c:f>
            </c:strRef>
          </c:cat>
          <c:val>
            <c:numRef>
              <c:f>'Poll Results'!$C$2:$C$4</c:f>
            </c:numRef>
          </c:val>
        </c:ser>
        <c:ser>
          <c:idx val="2"/>
          <c:order val="2"/>
          <c:tx>
            <c:strRef>
              <c:f>'Poll Results'!$D$1</c:f>
            </c:strRef>
          </c:tx>
          <c:spPr>
            <a:solidFill>
              <a:srgbClr val="FF9900"/>
            </a:solidFill>
          </c:spPr>
          <c:cat>
            <c:strRef>
              <c:f>'Poll Results'!$A$2:$A$4</c:f>
            </c:strRef>
          </c:cat>
          <c:val>
            <c:numRef>
              <c:f>'Poll Results'!$D$2:$D$4</c:f>
            </c:numRef>
          </c:val>
        </c:ser>
        <c:ser>
          <c:idx val="3"/>
          <c:order val="3"/>
          <c:tx>
            <c:strRef>
              <c:f>'Poll Results'!$E$1</c:f>
            </c:strRef>
          </c:tx>
          <c:spPr>
            <a:solidFill>
              <a:srgbClr val="109618"/>
            </a:solidFill>
          </c:spPr>
          <c:cat>
            <c:strRef>
              <c:f>'Poll Results'!$A$2:$A$4</c:f>
            </c:strRef>
          </c:cat>
          <c:val>
            <c:numRef>
              <c:f>'Poll Results'!$E$2:$E$4</c:f>
            </c:numRef>
          </c:val>
        </c:ser>
        <c:overlap val="100"/>
        <c:axId val="784245931"/>
        <c:axId val="1022702209"/>
      </c:barChart>
      <c:catAx>
        <c:axId val="784245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2702209"/>
      </c:catAx>
      <c:valAx>
        <c:axId val="1022702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84245931"/>
      </c:valAx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Vic &amp; Mike's lead over Conor &amp; Parth (after first 50 responses)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Trends!$A$51:$A$1044</c:f>
            </c:strRef>
          </c:cat>
          <c:val>
            <c:numRef>
              <c:f>Trends!$G$51:$G$1000</c:f>
            </c:numRef>
          </c:val>
          <c:smooth val="0"/>
        </c:ser>
        <c:axId val="1480226611"/>
        <c:axId val="1583122393"/>
      </c:lineChart>
      <c:catAx>
        <c:axId val="148022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Index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83122393"/>
      </c:catAx>
      <c:valAx>
        <c:axId val="1583122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Vic &amp; Mike's lead over Conor &amp; Parth (Pct. 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0226611"/>
      </c:valAx>
    </c:plotArea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Voting trends (after first 50 responses)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Trends!$B$1:$B$744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Trends!$C$1:$C$744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Trends!$D$1:$D$744</c:f>
            </c:numRef>
          </c:val>
          <c:smooth val="0"/>
        </c:ser>
        <c:axId val="517514965"/>
        <c:axId val="286857013"/>
      </c:lineChart>
      <c:catAx>
        <c:axId val="517514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Index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86857013"/>
      </c:catAx>
      <c:valAx>
        <c:axId val="2868570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Overall % vote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17514965"/>
      </c:valAx>
    </c:plotArea>
    <c:legend>
      <c:legendPos val="b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UC Endorsements by Candidate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0000"/>
            </a:solidFill>
          </c:spPr>
          <c:cat>
            <c:strRef>
              <c:f>'UC endorsers'!$J$1:$L$1</c:f>
            </c:strRef>
          </c:cat>
          <c:val>
            <c:numRef>
              <c:f>'UC endorsers'!$J$2:$L$2</c:f>
            </c:numRef>
          </c:val>
        </c:ser>
        <c:axId val="2052800214"/>
        <c:axId val="157673063"/>
      </c:barChart>
      <c:catAx>
        <c:axId val="205280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7673063"/>
      </c:catAx>
      <c:valAx>
        <c:axId val="157673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Number of endorsements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52800214"/>
      </c:valAx>
    </c:plotArea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Facebook Page Likes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'Social Media Analyses'!$B$1</c:f>
            </c:strRef>
          </c:tx>
          <c:spPr>
            <a:solidFill>
              <a:srgbClr val="990000"/>
            </a:solidFill>
          </c:spPr>
          <c:cat>
            <c:strRef>
              <c:f>'Social Media Analyses'!$A$2:$A$4</c:f>
            </c:strRef>
          </c:cat>
          <c:val>
            <c:numRef>
              <c:f>'Social Media Analyses'!$B$2:$B$4</c:f>
            </c:numRef>
          </c:val>
        </c:ser>
        <c:axId val="778468256"/>
        <c:axId val="1811068232"/>
      </c:barChart>
      <c:catAx>
        <c:axId val="778468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11068232"/>
      </c:catAx>
      <c:valAx>
        <c:axId val="1811068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Official Page Likes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8468256"/>
      </c:valAx>
    </c:plotArea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Total Facebook Likes on Supporting Posts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'Social Media Analyses'!$C$7</c:f>
            </c:strRef>
          </c:tx>
          <c:spPr>
            <a:solidFill>
              <a:srgbClr val="990000"/>
            </a:solidFill>
          </c:spPr>
          <c:cat>
            <c:strRef>
              <c:f>'Social Media Analyses'!$A$8:$A$10</c:f>
            </c:strRef>
          </c:cat>
          <c:val>
            <c:numRef>
              <c:f>'Social Media Analyses'!$C$8:$C$10</c:f>
            </c:numRef>
          </c:val>
        </c:ser>
        <c:axId val="1974167914"/>
        <c:axId val="1643902729"/>
      </c:barChart>
      <c:catAx>
        <c:axId val="197416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3902729"/>
      </c:catAx>
      <c:valAx>
        <c:axId val="1643902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Total Facebook Likes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4167914"/>
      </c:valAx>
    </c:plotArea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Median Likes Per Supporting Post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'Social Media Analyses'!$D$7</c:f>
            </c:strRef>
          </c:tx>
          <c:spPr>
            <a:solidFill>
              <a:srgbClr val="990000"/>
            </a:solidFill>
          </c:spPr>
          <c:cat>
            <c:strRef>
              <c:f>'Social Media Analyses'!$A$8:$A$10</c:f>
            </c:strRef>
          </c:cat>
          <c:val>
            <c:numRef>
              <c:f>'Social Media Analyses'!$D$8:$D$10</c:f>
            </c:numRef>
          </c:val>
        </c:ser>
        <c:axId val="273959148"/>
        <c:axId val="1643929949"/>
      </c:barChart>
      <c:catAx>
        <c:axId val="273959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43929949"/>
      </c:catAx>
      <c:valAx>
        <c:axId val="1643929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Median Likes Per Post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3959148"/>
      </c:valAx>
    </c:plotArea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Number of Supporters on Facebook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'Social Media Analyses'!$B$7</c:f>
            </c:strRef>
          </c:tx>
          <c:spPr>
            <a:solidFill>
              <a:srgbClr val="990000"/>
            </a:solidFill>
          </c:spPr>
          <c:cat>
            <c:strRef>
              <c:f>'Social Media Analyses'!$A$8:$A$10</c:f>
            </c:strRef>
          </c:cat>
          <c:val>
            <c:numRef>
              <c:f>'Social Media Analyses'!$B$8:$B$10</c:f>
            </c:numRef>
          </c:val>
        </c:ser>
        <c:axId val="1575218127"/>
        <c:axId val="495923100"/>
      </c:barChart>
      <c:catAx>
        <c:axId val="1575218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5923100"/>
      </c:catAx>
      <c:valAx>
        <c:axId val="49592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Facebook Supporters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5218127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Polling Breakdown by Class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Results'!$A$10</c:f>
            </c:strRef>
          </c:tx>
          <c:spPr>
            <a:solidFill>
              <a:srgbClr val="3366CC"/>
            </a:solidFill>
          </c:spPr>
          <c:cat>
            <c:strRef>
              <c:f>'Poll Results'!$B$1:$E$1</c:f>
            </c:strRef>
          </c:cat>
          <c:val>
            <c:numRef>
              <c:f>'Poll Results'!$B$10:$E$10</c:f>
            </c:numRef>
          </c:val>
        </c:ser>
        <c:ser>
          <c:idx val="1"/>
          <c:order val="1"/>
          <c:tx>
            <c:strRef>
              <c:f>'Poll Results'!$A$11</c:f>
            </c:strRef>
          </c:tx>
          <c:spPr>
            <a:solidFill>
              <a:srgbClr val="DC3912"/>
            </a:solidFill>
          </c:spPr>
          <c:cat>
            <c:strRef>
              <c:f>'Poll Results'!$B$1:$E$1</c:f>
            </c:strRef>
          </c:cat>
          <c:val>
            <c:numRef>
              <c:f>'Poll Results'!$B$11:$E$11</c:f>
            </c:numRef>
          </c:val>
        </c:ser>
        <c:ser>
          <c:idx val="2"/>
          <c:order val="2"/>
          <c:tx>
            <c:strRef>
              <c:f>'Poll Results'!$A$12</c:f>
            </c:strRef>
          </c:tx>
          <c:spPr>
            <a:solidFill>
              <a:srgbClr val="FF9900"/>
            </a:solidFill>
          </c:spPr>
          <c:cat>
            <c:strRef>
              <c:f>'Poll Results'!$B$1:$E$1</c:f>
            </c:strRef>
          </c:cat>
          <c:val>
            <c:numRef>
              <c:f>'Poll Results'!$B$12:$E$12</c:f>
            </c:numRef>
          </c:val>
        </c:ser>
        <c:axId val="1649725139"/>
        <c:axId val="62960893"/>
      </c:barChart>
      <c:catAx>
        <c:axId val="1649725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2960893"/>
      </c:catAx>
      <c:valAx>
        <c:axId val="62960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 Percent of Vote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972513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Freshmen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Results'!$B$1</c:f>
            </c:strRef>
          </c:tx>
          <c:spPr>
            <a:solidFill>
              <a:srgbClr val="3366CC"/>
            </a:solidFill>
          </c:spPr>
          <c:cat>
            <c:strRef>
              <c:f>'Poll Results'!$A$2:$A$4</c:f>
            </c:strRef>
          </c:cat>
          <c:val>
            <c:numRef>
              <c:f>'Poll Results'!$B$2:$B$4</c:f>
            </c:numRef>
          </c:val>
        </c:ser>
        <c:axId val="1144385005"/>
        <c:axId val="463422039"/>
      </c:barChart>
      <c:catAx>
        <c:axId val="1144385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63422039"/>
      </c:catAx>
      <c:valAx>
        <c:axId val="463422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4385005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Sophomore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Results'!$C$1</c:f>
            </c:strRef>
          </c:tx>
          <c:spPr>
            <a:solidFill>
              <a:srgbClr val="3366CC"/>
            </a:solidFill>
          </c:spPr>
          <c:cat>
            <c:strRef>
              <c:f>'Poll Results'!$A$2:$A$4</c:f>
            </c:strRef>
          </c:cat>
          <c:val>
            <c:numRef>
              <c:f>'Poll Results'!$C$2:$C$4</c:f>
            </c:numRef>
          </c:val>
        </c:ser>
        <c:axId val="779952770"/>
        <c:axId val="824491322"/>
      </c:barChart>
      <c:catAx>
        <c:axId val="779952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4491322"/>
      </c:catAx>
      <c:valAx>
        <c:axId val="824491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79952770"/>
      </c:valAx>
    </c:plotArea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Junior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Results'!$D$1</c:f>
            </c:strRef>
          </c:tx>
          <c:spPr>
            <a:solidFill>
              <a:srgbClr val="3366CC"/>
            </a:solidFill>
          </c:spPr>
          <c:cat>
            <c:strRef>
              <c:f>'Poll Results'!$A$2:$A$4</c:f>
            </c:strRef>
          </c:cat>
          <c:val>
            <c:numRef>
              <c:f>'Poll Results'!$D$2:$D$4</c:f>
            </c:numRef>
          </c:val>
        </c:ser>
        <c:axId val="1785726267"/>
        <c:axId val="1200125080"/>
      </c:barChart>
      <c:catAx>
        <c:axId val="1785726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00125080"/>
      </c:catAx>
      <c:valAx>
        <c:axId val="120012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85726267"/>
      </c:valAx>
    </c:plotArea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Senior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Results'!$E$1</c:f>
            </c:strRef>
          </c:tx>
          <c:spPr>
            <a:solidFill>
              <a:srgbClr val="3366CC"/>
            </a:solidFill>
          </c:spPr>
          <c:cat>
            <c:strRef>
              <c:f>'Poll Results'!$A$2:$A$4</c:f>
            </c:strRef>
          </c:cat>
          <c:val>
            <c:numRef>
              <c:f>'Poll Results'!$E$2:$E$4</c:f>
            </c:numRef>
          </c:val>
        </c:ser>
        <c:axId val="1746022783"/>
        <c:axId val="642458793"/>
      </c:barChart>
      <c:catAx>
        <c:axId val="1746022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42458793"/>
      </c:catAx>
      <c:valAx>
        <c:axId val="642458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Respondents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46022783"/>
      </c:valAx>
    </c:plotArea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Overall Vote Share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'Poll Results'!$G$9</c:f>
            </c:strRef>
          </c:tx>
          <c:spPr>
            <a:solidFill>
              <a:srgbClr val="990000"/>
            </a:solidFill>
          </c:spPr>
          <c:cat>
            <c:strRef>
              <c:f>'Poll Results'!$A$10:$A$12</c:f>
            </c:strRef>
          </c:cat>
          <c:val>
            <c:numRef>
              <c:f>'Poll Results'!$G$10:$G$12</c:f>
            </c:numRef>
          </c:val>
        </c:ser>
        <c:axId val="1642911767"/>
        <c:axId val="1270564391"/>
      </c:barChart>
      <c:catAx>
        <c:axId val="1642911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Ticket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70564391"/>
      </c:catAx>
      <c:valAx>
        <c:axId val="1270564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Percent of Vote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2911767"/>
      </c:valAx>
    </c:plotArea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Voting trends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Trends!$B$1:$B$744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Trends!$C$1:$C$744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Trends!$A$1:$A$744</c:f>
            </c:strRef>
          </c:cat>
          <c:val>
            <c:numRef>
              <c:f>Trends!$D$1:$D$744</c:f>
            </c:numRef>
          </c:val>
          <c:smooth val="0"/>
        </c:ser>
        <c:axId val="892119174"/>
        <c:axId val="1245062672"/>
      </c:lineChart>
      <c:catAx>
        <c:axId val="892119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Index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45062672"/>
      </c:catAx>
      <c:valAx>
        <c:axId val="1245062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Overall % vote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92119174"/>
      </c:valAx>
    </c:plotArea>
    <c:legend>
      <c:legendPos val="b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Cat &amp; Nick's lead over Vic &amp; Mike (after first 50 responses)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Trends!$A$51:$A$1044</c:f>
            </c:strRef>
          </c:cat>
          <c:val>
            <c:numRef>
              <c:f>Trends!$F$51:$F$1000</c:f>
            </c:numRef>
          </c:val>
          <c:smooth val="0"/>
        </c:ser>
        <c:axId val="1753879634"/>
        <c:axId val="1264424273"/>
      </c:lineChart>
      <c:catAx>
        <c:axId val="1753879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Index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264424273"/>
      </c:catAx>
      <c:valAx>
        <c:axId val="1264424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Cat &amp; Nick lead over Vic &amp; Mike (Pct. Points)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3879634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200025</xdr:colOff>
      <xdr:row>13</xdr:row>
      <xdr:rowOff>47625</xdr:rowOff>
    </xdr:from>
    <xdr:to>
      <xdr:col>12</xdr:col>
      <xdr:colOff>514350</xdr:colOff>
      <xdr:row>30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200025</xdr:colOff>
      <xdr:row>31</xdr:row>
      <xdr:rowOff>123825</xdr:rowOff>
    </xdr:from>
    <xdr:to>
      <xdr:col>12</xdr:col>
      <xdr:colOff>504825</xdr:colOff>
      <xdr:row>49</xdr:row>
      <xdr:rowOff>57150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1181100</xdr:colOff>
      <xdr:row>18</xdr:row>
      <xdr:rowOff>190500</xdr:rowOff>
    </xdr:from>
    <xdr:to>
      <xdr:col>4</xdr:col>
      <xdr:colOff>381000</xdr:colOff>
      <xdr:row>36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1181100</xdr:colOff>
      <xdr:row>37</xdr:row>
      <xdr:rowOff>38100</xdr:rowOff>
    </xdr:from>
    <xdr:to>
      <xdr:col>4</xdr:col>
      <xdr:colOff>390525</xdr:colOff>
      <xdr:row>55</xdr:row>
      <xdr:rowOff>123825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1190625</xdr:colOff>
      <xdr:row>55</xdr:row>
      <xdr:rowOff>190500</xdr:rowOff>
    </xdr:from>
    <xdr:to>
      <xdr:col>4</xdr:col>
      <xdr:colOff>381000</xdr:colOff>
      <xdr:row>73</xdr:row>
      <xdr:rowOff>123825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1181100</xdr:colOff>
      <xdr:row>73</xdr:row>
      <xdr:rowOff>190500</xdr:rowOff>
    </xdr:from>
    <xdr:to>
      <xdr:col>4</xdr:col>
      <xdr:colOff>371475</xdr:colOff>
      <xdr:row>91</xdr:row>
      <xdr:rowOff>123825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5</xdr:col>
      <xdr:colOff>104775</xdr:colOff>
      <xdr:row>49</xdr:row>
      <xdr:rowOff>180975</xdr:rowOff>
    </xdr:from>
    <xdr:to>
      <xdr:col>12</xdr:col>
      <xdr:colOff>419100</xdr:colOff>
      <xdr:row>67</xdr:row>
      <xdr:rowOff>114300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371475</xdr:colOff>
      <xdr:row>0</xdr:row>
      <xdr:rowOff>9525</xdr:rowOff>
    </xdr:from>
    <xdr:to>
      <xdr:col>11</xdr:col>
      <xdr:colOff>885825</xdr:colOff>
      <xdr:row>17</xdr:row>
      <xdr:rowOff>142875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14</xdr:col>
      <xdr:colOff>28575</xdr:colOff>
      <xdr:row>1</xdr:row>
      <xdr:rowOff>190500</xdr:rowOff>
    </xdr:from>
    <xdr:to>
      <xdr:col>19</xdr:col>
      <xdr:colOff>933450</xdr:colOff>
      <xdr:row>19</xdr:row>
      <xdr:rowOff>123825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14</xdr:col>
      <xdr:colOff>0</xdr:colOff>
      <xdr:row>21</xdr:row>
      <xdr:rowOff>0</xdr:rowOff>
    </xdr:from>
    <xdr:to>
      <xdr:col>19</xdr:col>
      <xdr:colOff>904875</xdr:colOff>
      <xdr:row>38</xdr:row>
      <xdr:rowOff>133350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7</xdr:col>
      <xdr:colOff>352425</xdr:colOff>
      <xdr:row>18</xdr:row>
      <xdr:rowOff>95250</xdr:rowOff>
    </xdr:from>
    <xdr:to>
      <xdr:col>11</xdr:col>
      <xdr:colOff>866775</xdr:colOff>
      <xdr:row>36</xdr:row>
      <xdr:rowOff>28575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609600</xdr:colOff>
      <xdr:row>6</xdr:row>
      <xdr:rowOff>38100</xdr:rowOff>
    </xdr:from>
    <xdr:to>
      <xdr:col>14</xdr:col>
      <xdr:colOff>552450</xdr:colOff>
      <xdr:row>23</xdr:row>
      <xdr:rowOff>171450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590550</xdr:colOff>
      <xdr:row>0</xdr:row>
      <xdr:rowOff>133350</xdr:rowOff>
    </xdr:from>
    <xdr:to>
      <xdr:col>9</xdr:col>
      <xdr:colOff>476250</xdr:colOff>
      <xdr:row>15</xdr:row>
      <xdr:rowOff>38100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247650</xdr:colOff>
      <xdr:row>14</xdr:row>
      <xdr:rowOff>200025</xdr:rowOff>
    </xdr:from>
    <xdr:to>
      <xdr:col>4</xdr:col>
      <xdr:colOff>180975</xdr:colOff>
      <xdr:row>29</xdr:row>
      <xdr:rowOff>142875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4</xdr:col>
      <xdr:colOff>533400</xdr:colOff>
      <xdr:row>15</xdr:row>
      <xdr:rowOff>9525</xdr:rowOff>
    </xdr:from>
    <xdr:to>
      <xdr:col>9</xdr:col>
      <xdr:colOff>561975</xdr:colOff>
      <xdr:row>30</xdr:row>
      <xdr:rowOff>0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9</xdr:col>
      <xdr:colOff>781050</xdr:colOff>
      <xdr:row>14</xdr:row>
      <xdr:rowOff>190500</xdr:rowOff>
    </xdr:from>
    <xdr:to>
      <xdr:col>14</xdr:col>
      <xdr:colOff>847725</xdr:colOff>
      <xdr:row>30</xdr:row>
      <xdr:rowOff>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7.29"/>
    <col customWidth="1" min="3" max="3" width="52.0"/>
    <col customWidth="1" min="4" max="9" width="21.57"/>
  </cols>
  <sheetData>
    <row r="1">
      <c r="A1" t="s">
        <v>0</v>
      </c>
      <c r="B1" t="s">
        <v>1</v>
      </c>
      <c r="C1" t="s">
        <v>2</v>
      </c>
    </row>
    <row r="2">
      <c r="A2" s="2">
        <v>43051.69937084491</v>
      </c>
      <c r="B2" s="3" t="s">
        <v>3</v>
      </c>
      <c r="C2" s="3" t="s">
        <v>9</v>
      </c>
    </row>
    <row r="3">
      <c r="A3" s="2">
        <v>43051.6993928588</v>
      </c>
      <c r="B3" s="3" t="s">
        <v>3</v>
      </c>
      <c r="C3" s="3" t="s">
        <v>9</v>
      </c>
    </row>
    <row r="4">
      <c r="A4" s="2">
        <v>43051.6999683912</v>
      </c>
      <c r="B4" s="3" t="s">
        <v>5</v>
      </c>
      <c r="C4" s="3" t="s">
        <v>9</v>
      </c>
    </row>
    <row r="5">
      <c r="A5" s="2">
        <v>43051.700132025464</v>
      </c>
      <c r="B5" s="3" t="s">
        <v>4</v>
      </c>
      <c r="C5" s="3" t="s">
        <v>11</v>
      </c>
    </row>
    <row r="6">
      <c r="A6" s="2">
        <v>43051.703535277775</v>
      </c>
      <c r="B6" s="3" t="s">
        <v>4</v>
      </c>
      <c r="C6" s="3" t="s">
        <v>9</v>
      </c>
    </row>
    <row r="7">
      <c r="A7" s="2">
        <v>43051.703561284725</v>
      </c>
      <c r="B7" s="3" t="s">
        <v>4</v>
      </c>
      <c r="C7" s="3" t="s">
        <v>12</v>
      </c>
    </row>
    <row r="8">
      <c r="A8" s="2">
        <v>43051.70415832176</v>
      </c>
      <c r="B8" s="3" t="s">
        <v>4</v>
      </c>
      <c r="C8" s="3" t="s">
        <v>9</v>
      </c>
    </row>
    <row r="9">
      <c r="A9" s="2">
        <v>43051.70424168982</v>
      </c>
      <c r="B9" s="3" t="s">
        <v>5</v>
      </c>
      <c r="C9" s="3" t="s">
        <v>9</v>
      </c>
    </row>
    <row r="10">
      <c r="A10" s="2">
        <v>43051.7045231713</v>
      </c>
      <c r="B10" s="3" t="s">
        <v>5</v>
      </c>
      <c r="C10" s="3" t="s">
        <v>12</v>
      </c>
    </row>
    <row r="11">
      <c r="A11" s="2">
        <v>43051.70476332176</v>
      </c>
      <c r="B11" s="3" t="s">
        <v>5</v>
      </c>
      <c r="C11" s="3" t="s">
        <v>11</v>
      </c>
    </row>
    <row r="12">
      <c r="A12" s="2">
        <v>43051.70504818287</v>
      </c>
      <c r="B12" s="3" t="s">
        <v>5</v>
      </c>
      <c r="C12" s="3" t="s">
        <v>9</v>
      </c>
    </row>
    <row r="13">
      <c r="A13" s="2">
        <v>43051.70506673611</v>
      </c>
      <c r="B13" s="3" t="s">
        <v>5</v>
      </c>
      <c r="C13" s="3" t="s">
        <v>9</v>
      </c>
    </row>
    <row r="14">
      <c r="A14" s="2">
        <v>43051.705433634255</v>
      </c>
      <c r="B14" s="3" t="s">
        <v>3</v>
      </c>
      <c r="C14" s="3" t="s">
        <v>11</v>
      </c>
    </row>
    <row r="15">
      <c r="A15" s="2">
        <v>43051.70554876157</v>
      </c>
      <c r="B15" s="3" t="s">
        <v>5</v>
      </c>
      <c r="C15" s="3" t="s">
        <v>9</v>
      </c>
    </row>
    <row r="16">
      <c r="A16" s="2">
        <v>43051.70561024305</v>
      </c>
      <c r="B16" s="3" t="s">
        <v>4</v>
      </c>
      <c r="C16" s="3" t="s">
        <v>12</v>
      </c>
    </row>
    <row r="17">
      <c r="A17" s="2">
        <v>43051.70590090277</v>
      </c>
      <c r="B17" s="3" t="s">
        <v>6</v>
      </c>
      <c r="C17" s="3" t="s">
        <v>11</v>
      </c>
    </row>
    <row r="18">
      <c r="A18" s="2">
        <v>43051.7060343287</v>
      </c>
      <c r="B18" s="3" t="s">
        <v>4</v>
      </c>
      <c r="C18" s="3" t="s">
        <v>12</v>
      </c>
    </row>
    <row r="19">
      <c r="A19" s="2">
        <v>43051.70607503472</v>
      </c>
      <c r="B19" s="3" t="s">
        <v>5</v>
      </c>
      <c r="C19" s="3" t="s">
        <v>11</v>
      </c>
    </row>
    <row r="20">
      <c r="A20" s="2">
        <v>43051.70620744213</v>
      </c>
      <c r="B20" s="3" t="s">
        <v>4</v>
      </c>
      <c r="C20" s="3" t="s">
        <v>11</v>
      </c>
    </row>
    <row r="21">
      <c r="A21" s="2">
        <v>43051.70682503472</v>
      </c>
      <c r="B21" s="3" t="s">
        <v>4</v>
      </c>
      <c r="C21" s="3" t="s">
        <v>11</v>
      </c>
    </row>
    <row r="22">
      <c r="A22" s="2">
        <v>43051.7072703125</v>
      </c>
      <c r="B22" s="3" t="s">
        <v>6</v>
      </c>
      <c r="C22" s="3" t="s">
        <v>12</v>
      </c>
    </row>
    <row r="23">
      <c r="A23" s="2">
        <v>43051.70851146991</v>
      </c>
      <c r="B23" s="3" t="s">
        <v>5</v>
      </c>
      <c r="C23" s="3" t="s">
        <v>11</v>
      </c>
    </row>
    <row r="24">
      <c r="A24" s="2">
        <v>43051.708687164355</v>
      </c>
      <c r="B24" s="3" t="s">
        <v>4</v>
      </c>
      <c r="C24" s="3" t="s">
        <v>12</v>
      </c>
    </row>
    <row r="25">
      <c r="A25" s="2">
        <v>43051.70932230324</v>
      </c>
      <c r="B25" s="3" t="s">
        <v>6</v>
      </c>
      <c r="C25" s="3" t="s">
        <v>9</v>
      </c>
    </row>
    <row r="26">
      <c r="A26" s="2">
        <v>43051.709364027774</v>
      </c>
      <c r="B26" s="3" t="s">
        <v>6</v>
      </c>
      <c r="C26" s="3" t="s">
        <v>12</v>
      </c>
    </row>
    <row r="27">
      <c r="A27" s="2">
        <v>43051.709788645836</v>
      </c>
      <c r="B27" s="3" t="s">
        <v>4</v>
      </c>
      <c r="C27" s="3" t="s">
        <v>11</v>
      </c>
    </row>
    <row r="28">
      <c r="A28" s="2">
        <v>43051.71001166667</v>
      </c>
      <c r="B28" s="3" t="s">
        <v>4</v>
      </c>
      <c r="C28" s="3" t="s">
        <v>9</v>
      </c>
    </row>
    <row r="29">
      <c r="A29" s="2">
        <v>43051.710254606485</v>
      </c>
      <c r="B29" s="3" t="s">
        <v>4</v>
      </c>
      <c r="C29" s="3" t="s">
        <v>9</v>
      </c>
    </row>
    <row r="30">
      <c r="A30" s="2">
        <v>43051.71032663195</v>
      </c>
      <c r="B30" s="3" t="s">
        <v>4</v>
      </c>
      <c r="C30" s="3" t="s">
        <v>9</v>
      </c>
    </row>
    <row r="31">
      <c r="A31" s="2">
        <v>43051.7105924537</v>
      </c>
      <c r="B31" s="3" t="s">
        <v>6</v>
      </c>
      <c r="C31" s="3" t="s">
        <v>9</v>
      </c>
    </row>
    <row r="32">
      <c r="A32" s="2">
        <v>43051.71095972222</v>
      </c>
      <c r="B32" s="3" t="s">
        <v>3</v>
      </c>
      <c r="C32" s="3" t="s">
        <v>11</v>
      </c>
    </row>
    <row r="33">
      <c r="A33" s="2">
        <v>43051.71298143519</v>
      </c>
      <c r="B33" s="3" t="s">
        <v>4</v>
      </c>
      <c r="C33" s="3" t="s">
        <v>9</v>
      </c>
    </row>
    <row r="34">
      <c r="A34" s="2">
        <v>43051.71307423611</v>
      </c>
      <c r="B34" s="3" t="s">
        <v>5</v>
      </c>
      <c r="C34" s="3" t="s">
        <v>9</v>
      </c>
    </row>
    <row r="35">
      <c r="A35" s="2">
        <v>43051.71451440972</v>
      </c>
      <c r="B35" s="3" t="s">
        <v>4</v>
      </c>
      <c r="C35" s="3" t="s">
        <v>12</v>
      </c>
    </row>
    <row r="36">
      <c r="A36" s="2">
        <v>43051.71461902778</v>
      </c>
      <c r="B36" s="3" t="s">
        <v>6</v>
      </c>
      <c r="C36" s="3" t="s">
        <v>9</v>
      </c>
    </row>
    <row r="37">
      <c r="A37" s="2">
        <v>43051.71476585648</v>
      </c>
      <c r="B37" s="3" t="s">
        <v>5</v>
      </c>
      <c r="C37" s="3" t="s">
        <v>9</v>
      </c>
    </row>
    <row r="38">
      <c r="A38" s="2">
        <v>43051.714816064814</v>
      </c>
      <c r="B38" s="3" t="s">
        <v>6</v>
      </c>
      <c r="C38" s="3" t="s">
        <v>9</v>
      </c>
    </row>
    <row r="39">
      <c r="A39" s="2">
        <v>43051.71590871528</v>
      </c>
      <c r="B39" s="3" t="s">
        <v>4</v>
      </c>
      <c r="C39" s="3" t="s">
        <v>12</v>
      </c>
    </row>
    <row r="40">
      <c r="A40" s="2">
        <v>43051.71659744213</v>
      </c>
      <c r="B40" s="3" t="s">
        <v>5</v>
      </c>
      <c r="C40" s="3" t="s">
        <v>9</v>
      </c>
    </row>
    <row r="41">
      <c r="A41" s="2">
        <v>43051.71685355324</v>
      </c>
      <c r="B41" s="3" t="s">
        <v>6</v>
      </c>
      <c r="C41" s="3" t="s">
        <v>9</v>
      </c>
    </row>
    <row r="42">
      <c r="A42" s="2">
        <v>43051.71691671296</v>
      </c>
      <c r="B42" s="3" t="s">
        <v>6</v>
      </c>
      <c r="C42" s="3" t="s">
        <v>9</v>
      </c>
    </row>
    <row r="43">
      <c r="A43" s="2">
        <v>43051.71724665509</v>
      </c>
      <c r="B43" s="3" t="s">
        <v>5</v>
      </c>
      <c r="C43" s="3" t="s">
        <v>9</v>
      </c>
    </row>
    <row r="44">
      <c r="A44" s="2">
        <v>43051.71736811343</v>
      </c>
      <c r="B44" s="3" t="s">
        <v>4</v>
      </c>
      <c r="C44" s="3" t="s">
        <v>9</v>
      </c>
    </row>
    <row r="45">
      <c r="A45" s="2">
        <v>43051.71847644676</v>
      </c>
      <c r="B45" s="3" t="s">
        <v>5</v>
      </c>
      <c r="C45" s="3" t="s">
        <v>9</v>
      </c>
    </row>
    <row r="46">
      <c r="A46" s="2">
        <v>43051.71874502314</v>
      </c>
      <c r="B46" s="3" t="s">
        <v>5</v>
      </c>
      <c r="C46" s="3" t="s">
        <v>9</v>
      </c>
    </row>
    <row r="47">
      <c r="A47" s="2">
        <v>43051.72027508102</v>
      </c>
      <c r="B47" s="3" t="s">
        <v>4</v>
      </c>
      <c r="C47" s="3" t="s">
        <v>9</v>
      </c>
    </row>
    <row r="48">
      <c r="A48" s="2">
        <v>43051.72053391204</v>
      </c>
      <c r="B48" s="3" t="s">
        <v>5</v>
      </c>
      <c r="C48" s="3" t="s">
        <v>9</v>
      </c>
    </row>
    <row r="49">
      <c r="A49" s="2">
        <v>43051.72053574074</v>
      </c>
      <c r="B49" s="3" t="s">
        <v>5</v>
      </c>
      <c r="C49" s="3" t="s">
        <v>12</v>
      </c>
    </row>
    <row r="50">
      <c r="A50" s="2">
        <v>43051.72081392361</v>
      </c>
      <c r="B50" s="3" t="s">
        <v>5</v>
      </c>
      <c r="C50" s="3" t="s">
        <v>9</v>
      </c>
    </row>
    <row r="51">
      <c r="A51" s="2">
        <v>43051.72092122685</v>
      </c>
      <c r="B51" s="3" t="s">
        <v>5</v>
      </c>
      <c r="C51" s="3" t="s">
        <v>9</v>
      </c>
    </row>
    <row r="52">
      <c r="A52" s="2">
        <v>43051.72158697917</v>
      </c>
      <c r="B52" s="3" t="s">
        <v>4</v>
      </c>
      <c r="C52" s="3" t="s">
        <v>9</v>
      </c>
    </row>
    <row r="53">
      <c r="A53" s="2">
        <v>43051.72169608796</v>
      </c>
      <c r="B53" s="3" t="s">
        <v>6</v>
      </c>
      <c r="C53" s="3" t="s">
        <v>9</v>
      </c>
    </row>
    <row r="54">
      <c r="A54" s="2">
        <v>43051.72231020834</v>
      </c>
      <c r="B54" s="3" t="s">
        <v>4</v>
      </c>
      <c r="C54" s="3" t="s">
        <v>9</v>
      </c>
    </row>
    <row r="55">
      <c r="A55" s="2">
        <v>43051.72327293982</v>
      </c>
      <c r="B55" s="3" t="s">
        <v>4</v>
      </c>
      <c r="C55" s="3" t="s">
        <v>9</v>
      </c>
    </row>
    <row r="56">
      <c r="A56" s="2">
        <v>43051.723504027774</v>
      </c>
      <c r="B56" s="3" t="s">
        <v>4</v>
      </c>
      <c r="C56" s="3" t="s">
        <v>9</v>
      </c>
    </row>
    <row r="57">
      <c r="A57" s="2">
        <v>43051.72434482639</v>
      </c>
      <c r="B57" s="3" t="s">
        <v>5</v>
      </c>
      <c r="C57" s="3" t="s">
        <v>9</v>
      </c>
    </row>
    <row r="58">
      <c r="A58" s="2">
        <v>43051.725045127314</v>
      </c>
      <c r="B58" s="3" t="s">
        <v>5</v>
      </c>
      <c r="C58" s="3" t="s">
        <v>11</v>
      </c>
    </row>
    <row r="59">
      <c r="A59" s="2">
        <v>43051.72505039352</v>
      </c>
      <c r="B59" s="3" t="s">
        <v>5</v>
      </c>
      <c r="C59" s="3" t="s">
        <v>9</v>
      </c>
    </row>
    <row r="60">
      <c r="A60" s="2">
        <v>43051.725102303244</v>
      </c>
      <c r="B60" s="3" t="s">
        <v>5</v>
      </c>
      <c r="C60" s="3" t="s">
        <v>9</v>
      </c>
    </row>
    <row r="61">
      <c r="A61" s="2">
        <v>43051.7254650463</v>
      </c>
      <c r="B61" s="3" t="s">
        <v>5</v>
      </c>
      <c r="C61" s="3" t="s">
        <v>9</v>
      </c>
    </row>
    <row r="62">
      <c r="A62" s="2">
        <v>43051.72553428241</v>
      </c>
      <c r="B62" s="3" t="s">
        <v>4</v>
      </c>
      <c r="C62" s="3" t="s">
        <v>11</v>
      </c>
    </row>
    <row r="63">
      <c r="A63" s="2">
        <v>43051.725787511576</v>
      </c>
      <c r="B63" s="3" t="s">
        <v>4</v>
      </c>
      <c r="C63" s="3" t="s">
        <v>9</v>
      </c>
    </row>
    <row r="64">
      <c r="A64" s="2">
        <v>43051.726861840274</v>
      </c>
      <c r="B64" s="3" t="s">
        <v>6</v>
      </c>
      <c r="C64" s="3" t="s">
        <v>9</v>
      </c>
    </row>
    <row r="65">
      <c r="A65" s="2">
        <v>43051.72780289352</v>
      </c>
      <c r="B65" s="3" t="s">
        <v>5</v>
      </c>
      <c r="C65" s="3" t="s">
        <v>11</v>
      </c>
    </row>
    <row r="66">
      <c r="A66" s="2">
        <v>43051.72837696759</v>
      </c>
      <c r="B66" s="3" t="s">
        <v>6</v>
      </c>
      <c r="C66" s="3" t="s">
        <v>9</v>
      </c>
    </row>
    <row r="67">
      <c r="A67" s="2">
        <v>43051.72919478009</v>
      </c>
      <c r="B67" s="3" t="s">
        <v>6</v>
      </c>
      <c r="C67" s="3" t="s">
        <v>9</v>
      </c>
    </row>
    <row r="68">
      <c r="A68" s="2">
        <v>43051.730394513885</v>
      </c>
      <c r="B68" s="3" t="s">
        <v>3</v>
      </c>
      <c r="C68" s="3" t="s">
        <v>9</v>
      </c>
    </row>
    <row r="69">
      <c r="A69" s="2">
        <v>43051.73056214121</v>
      </c>
      <c r="B69" s="3" t="s">
        <v>6</v>
      </c>
      <c r="C69" s="3" t="s">
        <v>11</v>
      </c>
    </row>
    <row r="70">
      <c r="A70" s="2">
        <v>43051.73056321759</v>
      </c>
      <c r="B70" s="3" t="s">
        <v>3</v>
      </c>
      <c r="C70" s="3" t="s">
        <v>11</v>
      </c>
    </row>
    <row r="71">
      <c r="A71" s="2">
        <v>43051.73085266203</v>
      </c>
      <c r="B71" s="3" t="s">
        <v>4</v>
      </c>
      <c r="C71" s="3" t="s">
        <v>11</v>
      </c>
    </row>
    <row r="72">
      <c r="A72" s="2">
        <v>43051.73277854167</v>
      </c>
      <c r="B72" s="3" t="s">
        <v>5</v>
      </c>
      <c r="C72" s="3" t="s">
        <v>9</v>
      </c>
    </row>
    <row r="73">
      <c r="A73" s="2">
        <v>43051.73287732639</v>
      </c>
      <c r="B73" s="3" t="s">
        <v>6</v>
      </c>
      <c r="C73" s="3" t="s">
        <v>12</v>
      </c>
    </row>
    <row r="74">
      <c r="A74" s="2">
        <v>43051.733834687504</v>
      </c>
      <c r="B74" s="3" t="s">
        <v>5</v>
      </c>
      <c r="C74" s="3" t="s">
        <v>9</v>
      </c>
    </row>
    <row r="75">
      <c r="A75" s="2">
        <v>43051.734330949075</v>
      </c>
      <c r="B75" s="3" t="s">
        <v>5</v>
      </c>
      <c r="C75" s="3" t="s">
        <v>9</v>
      </c>
    </row>
    <row r="76">
      <c r="A76" s="2">
        <v>43051.73513075231</v>
      </c>
      <c r="B76" s="3" t="s">
        <v>3</v>
      </c>
      <c r="C76" s="3" t="s">
        <v>9</v>
      </c>
    </row>
    <row r="77">
      <c r="A77" s="2">
        <v>43051.735821863425</v>
      </c>
      <c r="B77" s="3" t="s">
        <v>3</v>
      </c>
      <c r="C77" s="3" t="s">
        <v>9</v>
      </c>
    </row>
    <row r="78">
      <c r="A78" s="2">
        <v>43051.73587428241</v>
      </c>
      <c r="B78" s="3" t="s">
        <v>5</v>
      </c>
      <c r="C78" s="3" t="s">
        <v>12</v>
      </c>
    </row>
    <row r="79">
      <c r="A79" s="2">
        <v>43051.73663946759</v>
      </c>
      <c r="B79" s="3" t="s">
        <v>5</v>
      </c>
      <c r="C79" s="3" t="s">
        <v>11</v>
      </c>
    </row>
    <row r="80">
      <c r="A80" s="2">
        <v>43051.73715112268</v>
      </c>
      <c r="B80" s="3" t="s">
        <v>6</v>
      </c>
      <c r="C80" s="3" t="s">
        <v>9</v>
      </c>
    </row>
    <row r="81">
      <c r="A81" s="2">
        <v>43051.73724715278</v>
      </c>
      <c r="B81" s="3" t="s">
        <v>6</v>
      </c>
      <c r="C81" s="3" t="s">
        <v>11</v>
      </c>
    </row>
    <row r="82">
      <c r="A82" s="2">
        <v>43051.73750469908</v>
      </c>
      <c r="B82" s="3" t="s">
        <v>4</v>
      </c>
      <c r="C82" s="3" t="s">
        <v>9</v>
      </c>
    </row>
    <row r="83">
      <c r="A83" s="2">
        <v>43051.73844811342</v>
      </c>
      <c r="B83" s="3" t="s">
        <v>3</v>
      </c>
      <c r="C83" s="3" t="s">
        <v>11</v>
      </c>
    </row>
    <row r="84">
      <c r="A84" s="2">
        <v>43051.73892846065</v>
      </c>
      <c r="B84" s="3" t="s">
        <v>5</v>
      </c>
      <c r="C84" s="3" t="s">
        <v>9</v>
      </c>
    </row>
    <row r="85">
      <c r="A85" s="2">
        <v>43051.73893393519</v>
      </c>
      <c r="B85" s="3" t="s">
        <v>6</v>
      </c>
      <c r="C85" s="3" t="s">
        <v>9</v>
      </c>
    </row>
    <row r="86">
      <c r="A86" s="2">
        <v>43051.74075303241</v>
      </c>
      <c r="B86" s="3" t="s">
        <v>5</v>
      </c>
      <c r="C86" s="3" t="s">
        <v>12</v>
      </c>
    </row>
    <row r="87">
      <c r="A87" s="2">
        <v>43051.740792488425</v>
      </c>
      <c r="B87" s="3" t="s">
        <v>6</v>
      </c>
      <c r="C87" s="3" t="s">
        <v>9</v>
      </c>
    </row>
    <row r="88">
      <c r="A88" s="2">
        <v>43051.741132337964</v>
      </c>
      <c r="B88" s="3" t="s">
        <v>5</v>
      </c>
      <c r="C88" s="3" t="s">
        <v>9</v>
      </c>
    </row>
    <row r="89">
      <c r="A89" s="2">
        <v>43051.74278784722</v>
      </c>
      <c r="B89" s="3" t="s">
        <v>6</v>
      </c>
      <c r="C89" s="3" t="s">
        <v>9</v>
      </c>
    </row>
    <row r="90">
      <c r="A90" s="2">
        <v>43051.74288280093</v>
      </c>
      <c r="B90" s="3" t="s">
        <v>6</v>
      </c>
      <c r="C90" s="3" t="s">
        <v>9</v>
      </c>
    </row>
    <row r="91">
      <c r="A91" s="2">
        <v>43051.74505435185</v>
      </c>
      <c r="B91" s="3" t="s">
        <v>5</v>
      </c>
      <c r="C91" s="3" t="s">
        <v>9</v>
      </c>
    </row>
    <row r="92">
      <c r="A92" s="2">
        <v>43051.74576818287</v>
      </c>
      <c r="B92" s="3" t="s">
        <v>5</v>
      </c>
      <c r="C92" s="3" t="s">
        <v>9</v>
      </c>
    </row>
    <row r="93">
      <c r="A93" s="2">
        <v>43051.745779097226</v>
      </c>
      <c r="B93" s="3" t="s">
        <v>3</v>
      </c>
      <c r="C93" s="3" t="s">
        <v>9</v>
      </c>
    </row>
    <row r="94">
      <c r="A94" s="2">
        <v>43051.74805652778</v>
      </c>
      <c r="B94" s="3" t="s">
        <v>6</v>
      </c>
      <c r="C94" s="3" t="s">
        <v>12</v>
      </c>
    </row>
    <row r="95">
      <c r="A95" s="2">
        <v>43051.749947268516</v>
      </c>
      <c r="B95" s="3" t="s">
        <v>3</v>
      </c>
      <c r="C95" s="3" t="s">
        <v>11</v>
      </c>
    </row>
    <row r="96">
      <c r="A96" s="2">
        <v>43051.75015476852</v>
      </c>
      <c r="B96" s="3" t="s">
        <v>4</v>
      </c>
      <c r="C96" s="3" t="s">
        <v>9</v>
      </c>
    </row>
    <row r="97">
      <c r="A97" s="2">
        <v>43051.750551805555</v>
      </c>
      <c r="B97" s="3" t="s">
        <v>3</v>
      </c>
      <c r="C97" s="3" t="s">
        <v>9</v>
      </c>
    </row>
    <row r="98">
      <c r="A98" s="2">
        <v>43051.75441363426</v>
      </c>
      <c r="B98" s="3" t="s">
        <v>5</v>
      </c>
      <c r="C98" s="3" t="s">
        <v>9</v>
      </c>
    </row>
    <row r="99">
      <c r="A99" s="2">
        <v>43051.75615173611</v>
      </c>
      <c r="B99" s="3" t="s">
        <v>5</v>
      </c>
      <c r="C99" s="3" t="s">
        <v>9</v>
      </c>
    </row>
    <row r="100">
      <c r="A100" s="2">
        <v>43051.75676585648</v>
      </c>
      <c r="B100" s="3" t="s">
        <v>5</v>
      </c>
      <c r="C100" s="3" t="s">
        <v>9</v>
      </c>
    </row>
    <row r="101">
      <c r="A101" s="2">
        <v>43051.75773200231</v>
      </c>
      <c r="B101" s="3" t="s">
        <v>6</v>
      </c>
      <c r="C101" s="3" t="s">
        <v>9</v>
      </c>
    </row>
    <row r="102">
      <c r="A102" s="2">
        <v>43051.76045418982</v>
      </c>
      <c r="B102" s="3" t="s">
        <v>5</v>
      </c>
      <c r="C102" s="3" t="s">
        <v>9</v>
      </c>
    </row>
    <row r="103">
      <c r="A103" s="2">
        <v>43051.76082452547</v>
      </c>
      <c r="B103" s="3" t="s">
        <v>6</v>
      </c>
      <c r="C103" s="3" t="s">
        <v>9</v>
      </c>
    </row>
    <row r="104">
      <c r="A104" s="2">
        <v>43051.76146618056</v>
      </c>
      <c r="B104" s="3" t="s">
        <v>3</v>
      </c>
      <c r="C104" s="3" t="s">
        <v>11</v>
      </c>
    </row>
    <row r="105">
      <c r="A105" s="2">
        <v>43051.76264703704</v>
      </c>
      <c r="B105" s="3" t="s">
        <v>4</v>
      </c>
      <c r="C105" s="3" t="s">
        <v>9</v>
      </c>
    </row>
    <row r="106">
      <c r="A106" s="2">
        <v>43051.76277886574</v>
      </c>
      <c r="B106" s="3" t="s">
        <v>5</v>
      </c>
      <c r="C106" s="3" t="s">
        <v>9</v>
      </c>
    </row>
    <row r="107">
      <c r="A107" s="2">
        <v>43051.7640859838</v>
      </c>
      <c r="B107" s="3" t="s">
        <v>3</v>
      </c>
      <c r="C107" s="3" t="s">
        <v>11</v>
      </c>
    </row>
    <row r="108">
      <c r="A108" s="2">
        <v>43051.76442208333</v>
      </c>
      <c r="B108" s="3" t="s">
        <v>5</v>
      </c>
      <c r="C108" s="3" t="s">
        <v>9</v>
      </c>
    </row>
    <row r="109">
      <c r="A109" s="2">
        <v>43051.76734946759</v>
      </c>
      <c r="B109" s="3" t="s">
        <v>3</v>
      </c>
      <c r="C109" s="3" t="s">
        <v>9</v>
      </c>
    </row>
    <row r="110">
      <c r="A110" s="2">
        <v>43051.769061377316</v>
      </c>
      <c r="B110" s="3" t="s">
        <v>5</v>
      </c>
      <c r="C110" s="3" t="s">
        <v>9</v>
      </c>
    </row>
    <row r="111">
      <c r="A111" s="2">
        <v>43051.772777349535</v>
      </c>
      <c r="B111" s="3" t="s">
        <v>3</v>
      </c>
      <c r="C111" s="3" t="s">
        <v>9</v>
      </c>
    </row>
    <row r="112">
      <c r="A112" s="2">
        <v>43051.77643619213</v>
      </c>
      <c r="B112" s="3" t="s">
        <v>3</v>
      </c>
      <c r="C112" s="3" t="s">
        <v>9</v>
      </c>
    </row>
    <row r="113">
      <c r="A113" s="2">
        <v>43051.77718282407</v>
      </c>
      <c r="B113" s="3" t="s">
        <v>3</v>
      </c>
      <c r="C113" s="3" t="s">
        <v>9</v>
      </c>
    </row>
    <row r="114">
      <c r="A114" s="2">
        <v>43051.7794199537</v>
      </c>
      <c r="B114" s="3" t="s">
        <v>5</v>
      </c>
      <c r="C114" s="3" t="s">
        <v>12</v>
      </c>
    </row>
    <row r="115">
      <c r="A115" s="2">
        <v>43051.77999956018</v>
      </c>
      <c r="B115" s="3" t="s">
        <v>5</v>
      </c>
      <c r="C115" s="3" t="s">
        <v>12</v>
      </c>
    </row>
    <row r="116">
      <c r="A116" s="2">
        <v>43051.78037451389</v>
      </c>
      <c r="B116" s="3" t="s">
        <v>5</v>
      </c>
      <c r="C116" s="3" t="s">
        <v>9</v>
      </c>
    </row>
    <row r="117">
      <c r="A117" s="2">
        <v>43051.78040366898</v>
      </c>
      <c r="B117" s="3" t="s">
        <v>4</v>
      </c>
      <c r="C117" s="3" t="s">
        <v>9</v>
      </c>
    </row>
    <row r="118">
      <c r="A118" s="2">
        <v>43051.78196010417</v>
      </c>
      <c r="B118" s="3" t="s">
        <v>4</v>
      </c>
      <c r="C118" s="3" t="s">
        <v>11</v>
      </c>
    </row>
    <row r="119">
      <c r="A119" s="2">
        <v>43051.78239204861</v>
      </c>
      <c r="B119" s="3" t="s">
        <v>6</v>
      </c>
      <c r="C119" s="3" t="s">
        <v>9</v>
      </c>
    </row>
    <row r="120">
      <c r="A120" s="2">
        <v>43051.78413251157</v>
      </c>
      <c r="B120" s="3" t="s">
        <v>6</v>
      </c>
      <c r="C120" s="3" t="s">
        <v>9</v>
      </c>
    </row>
    <row r="121">
      <c r="A121" s="2">
        <v>43051.78417035879</v>
      </c>
      <c r="B121" s="3" t="s">
        <v>5</v>
      </c>
      <c r="C121" s="3" t="s">
        <v>11</v>
      </c>
    </row>
    <row r="122">
      <c r="A122" s="2">
        <v>43051.7853044213</v>
      </c>
      <c r="B122" s="3" t="s">
        <v>3</v>
      </c>
      <c r="C122" s="3" t="s">
        <v>12</v>
      </c>
    </row>
    <row r="123">
      <c r="A123" s="2">
        <v>43051.787653946754</v>
      </c>
      <c r="B123" s="3" t="s">
        <v>5</v>
      </c>
      <c r="C123" s="3" t="s">
        <v>9</v>
      </c>
    </row>
    <row r="124">
      <c r="A124" s="2">
        <v>43051.78820098379</v>
      </c>
      <c r="B124" s="3" t="s">
        <v>4</v>
      </c>
      <c r="C124" s="3" t="s">
        <v>9</v>
      </c>
    </row>
    <row r="125">
      <c r="A125" s="2">
        <v>43051.78921658565</v>
      </c>
      <c r="B125" s="3" t="s">
        <v>5</v>
      </c>
      <c r="C125" s="3" t="s">
        <v>9</v>
      </c>
    </row>
    <row r="126">
      <c r="A126" s="2">
        <v>43051.79070952546</v>
      </c>
      <c r="B126" s="3" t="s">
        <v>6</v>
      </c>
      <c r="C126" s="3" t="s">
        <v>9</v>
      </c>
    </row>
    <row r="127">
      <c r="A127" s="2">
        <v>43051.79179299768</v>
      </c>
      <c r="B127" s="3" t="s">
        <v>3</v>
      </c>
      <c r="C127" s="3" t="s">
        <v>9</v>
      </c>
    </row>
    <row r="128">
      <c r="A128" s="2">
        <v>43051.793859259255</v>
      </c>
      <c r="B128" s="3" t="s">
        <v>4</v>
      </c>
      <c r="C128" s="3" t="s">
        <v>9</v>
      </c>
    </row>
    <row r="129">
      <c r="A129" s="2">
        <v>43051.79386561342</v>
      </c>
      <c r="B129" s="3" t="s">
        <v>3</v>
      </c>
      <c r="C129" s="3" t="s">
        <v>12</v>
      </c>
    </row>
    <row r="130">
      <c r="A130" s="2">
        <v>43051.79427399306</v>
      </c>
      <c r="B130" s="3" t="s">
        <v>4</v>
      </c>
      <c r="C130" s="3" t="s">
        <v>12</v>
      </c>
    </row>
    <row r="131">
      <c r="A131" s="2">
        <v>43051.79444210648</v>
      </c>
      <c r="B131" s="3" t="s">
        <v>5</v>
      </c>
      <c r="C131" s="3" t="s">
        <v>9</v>
      </c>
    </row>
    <row r="132">
      <c r="A132" s="2">
        <v>43051.795530567135</v>
      </c>
      <c r="B132" s="3" t="s">
        <v>5</v>
      </c>
      <c r="C132" s="3" t="s">
        <v>11</v>
      </c>
    </row>
    <row r="133">
      <c r="A133" s="2">
        <v>43051.79585421296</v>
      </c>
      <c r="B133" s="3" t="s">
        <v>3</v>
      </c>
      <c r="C133" s="3" t="s">
        <v>9</v>
      </c>
    </row>
    <row r="134">
      <c r="A134" s="2">
        <v>43051.79759715278</v>
      </c>
      <c r="B134" s="3" t="s">
        <v>6</v>
      </c>
      <c r="C134" s="3" t="s">
        <v>9</v>
      </c>
    </row>
    <row r="135">
      <c r="A135" s="2">
        <v>43051.7986271875</v>
      </c>
      <c r="B135" s="3" t="s">
        <v>6</v>
      </c>
      <c r="C135" s="3" t="s">
        <v>9</v>
      </c>
    </row>
    <row r="136">
      <c r="A136" s="2">
        <v>43051.79876561342</v>
      </c>
      <c r="B136" s="3" t="s">
        <v>5</v>
      </c>
      <c r="C136" s="3" t="s">
        <v>9</v>
      </c>
    </row>
    <row r="137">
      <c r="A137" s="2">
        <v>43051.801563298606</v>
      </c>
      <c r="B137" s="3" t="s">
        <v>4</v>
      </c>
      <c r="C137" s="3" t="s">
        <v>9</v>
      </c>
    </row>
    <row r="138">
      <c r="A138" s="2">
        <v>43051.80197288195</v>
      </c>
      <c r="B138" s="3" t="s">
        <v>3</v>
      </c>
      <c r="C138" s="3" t="s">
        <v>12</v>
      </c>
    </row>
    <row r="139">
      <c r="A139" s="2">
        <v>43051.804462500004</v>
      </c>
      <c r="B139" s="3" t="s">
        <v>5</v>
      </c>
      <c r="C139" s="3" t="s">
        <v>9</v>
      </c>
    </row>
    <row r="140">
      <c r="A140" s="2">
        <v>43051.80491853009</v>
      </c>
      <c r="B140" s="3" t="s">
        <v>3</v>
      </c>
      <c r="C140" s="3" t="s">
        <v>11</v>
      </c>
    </row>
    <row r="141">
      <c r="A141" s="2">
        <v>43051.80587172454</v>
      </c>
      <c r="B141" s="3" t="s">
        <v>5</v>
      </c>
      <c r="C141" s="3" t="s">
        <v>9</v>
      </c>
    </row>
    <row r="142">
      <c r="A142" s="2">
        <v>43051.80600038194</v>
      </c>
      <c r="B142" s="3" t="s">
        <v>6</v>
      </c>
      <c r="C142" s="3" t="s">
        <v>9</v>
      </c>
    </row>
    <row r="143">
      <c r="A143" s="2">
        <v>43051.80669064815</v>
      </c>
      <c r="B143" s="3" t="s">
        <v>5</v>
      </c>
      <c r="C143" s="3" t="s">
        <v>9</v>
      </c>
    </row>
    <row r="144">
      <c r="A144" s="2">
        <v>43051.80676314815</v>
      </c>
      <c r="B144" s="3" t="s">
        <v>4</v>
      </c>
      <c r="C144" s="3" t="s">
        <v>12</v>
      </c>
    </row>
    <row r="145">
      <c r="A145" s="2">
        <v>43051.80676314815</v>
      </c>
      <c r="B145" s="3" t="s">
        <v>6</v>
      </c>
      <c r="C145" s="3" t="s">
        <v>9</v>
      </c>
    </row>
    <row r="146">
      <c r="A146" s="2">
        <v>43051.80700134259</v>
      </c>
      <c r="B146" s="3" t="s">
        <v>6</v>
      </c>
      <c r="C146" s="3" t="s">
        <v>11</v>
      </c>
    </row>
    <row r="147">
      <c r="A147" s="2">
        <v>43051.80726630787</v>
      </c>
      <c r="B147" s="3" t="s">
        <v>5</v>
      </c>
      <c r="C147" s="3" t="s">
        <v>9</v>
      </c>
    </row>
    <row r="148">
      <c r="A148" s="2">
        <v>43051.808634560184</v>
      </c>
      <c r="B148" s="3" t="s">
        <v>6</v>
      </c>
      <c r="C148" s="3" t="s">
        <v>11</v>
      </c>
    </row>
    <row r="149">
      <c r="A149" s="2">
        <v>43051.8094056713</v>
      </c>
      <c r="B149" s="3" t="s">
        <v>6</v>
      </c>
      <c r="C149" s="3" t="s">
        <v>9</v>
      </c>
    </row>
    <row r="150">
      <c r="A150" s="2">
        <v>43051.80942546296</v>
      </c>
      <c r="B150" s="3" t="s">
        <v>5</v>
      </c>
      <c r="C150" s="3" t="s">
        <v>9</v>
      </c>
    </row>
    <row r="151">
      <c r="A151" s="2">
        <v>43051.811335185186</v>
      </c>
      <c r="B151" s="3" t="s">
        <v>5</v>
      </c>
      <c r="C151" s="3" t="s">
        <v>9</v>
      </c>
    </row>
    <row r="152">
      <c r="A152" s="2">
        <v>43051.81257716435</v>
      </c>
      <c r="B152" s="3" t="s">
        <v>5</v>
      </c>
      <c r="C152" s="3" t="s">
        <v>9</v>
      </c>
    </row>
    <row r="153">
      <c r="A153" s="2">
        <v>43051.8129040162</v>
      </c>
      <c r="B153" s="3" t="s">
        <v>5</v>
      </c>
      <c r="C153" s="3" t="s">
        <v>9</v>
      </c>
    </row>
    <row r="154">
      <c r="A154" s="2">
        <v>43051.81630346065</v>
      </c>
      <c r="B154" s="3" t="s">
        <v>4</v>
      </c>
      <c r="C154" s="3" t="s">
        <v>9</v>
      </c>
    </row>
    <row r="155">
      <c r="A155" s="2">
        <v>43051.81724606482</v>
      </c>
      <c r="B155" s="3" t="s">
        <v>5</v>
      </c>
      <c r="C155" s="3" t="s">
        <v>11</v>
      </c>
    </row>
    <row r="156">
      <c r="A156" s="2">
        <v>43051.818486550925</v>
      </c>
      <c r="B156" s="3" t="s">
        <v>5</v>
      </c>
      <c r="C156" s="3" t="s">
        <v>11</v>
      </c>
    </row>
    <row r="157">
      <c r="A157" s="2">
        <v>43051.81976925926</v>
      </c>
      <c r="B157" s="3" t="s">
        <v>4</v>
      </c>
      <c r="C157" s="3" t="s">
        <v>11</v>
      </c>
    </row>
    <row r="158">
      <c r="A158" s="2">
        <v>43051.82089728009</v>
      </c>
      <c r="B158" s="3" t="s">
        <v>5</v>
      </c>
      <c r="C158" s="3" t="s">
        <v>11</v>
      </c>
    </row>
    <row r="159">
      <c r="A159" s="2">
        <v>43051.821071909726</v>
      </c>
      <c r="B159" s="3" t="s">
        <v>3</v>
      </c>
      <c r="C159" s="3" t="s">
        <v>9</v>
      </c>
    </row>
    <row r="160">
      <c r="A160" s="2">
        <v>43051.821574120375</v>
      </c>
      <c r="B160" s="3" t="s">
        <v>5</v>
      </c>
      <c r="C160" s="3" t="s">
        <v>9</v>
      </c>
    </row>
    <row r="161">
      <c r="A161" s="2">
        <v>43051.823617372684</v>
      </c>
      <c r="B161" s="3" t="s">
        <v>5</v>
      </c>
      <c r="C161" s="3" t="s">
        <v>11</v>
      </c>
    </row>
    <row r="162">
      <c r="A162" s="2">
        <v>43051.824087824076</v>
      </c>
      <c r="B162" s="3" t="s">
        <v>4</v>
      </c>
      <c r="C162" s="3" t="s">
        <v>11</v>
      </c>
    </row>
    <row r="163">
      <c r="A163" s="2">
        <v>43051.824649710645</v>
      </c>
      <c r="B163" s="3" t="s">
        <v>5</v>
      </c>
      <c r="C163" s="3" t="s">
        <v>9</v>
      </c>
    </row>
    <row r="164">
      <c r="A164" s="2">
        <v>43051.82708030092</v>
      </c>
      <c r="B164" s="3" t="s">
        <v>4</v>
      </c>
      <c r="C164" s="3" t="s">
        <v>9</v>
      </c>
    </row>
    <row r="165">
      <c r="A165" s="2">
        <v>43051.82721506944</v>
      </c>
      <c r="B165" s="3" t="s">
        <v>5</v>
      </c>
      <c r="C165" s="3" t="s">
        <v>12</v>
      </c>
    </row>
    <row r="166">
      <c r="A166" s="2">
        <v>43051.828255381944</v>
      </c>
      <c r="B166" s="3" t="s">
        <v>5</v>
      </c>
      <c r="C166" s="3" t="s">
        <v>9</v>
      </c>
    </row>
    <row r="167">
      <c r="A167" s="2">
        <v>43051.8288049074</v>
      </c>
      <c r="B167" s="3" t="s">
        <v>5</v>
      </c>
      <c r="C167" s="3" t="s">
        <v>9</v>
      </c>
    </row>
    <row r="168">
      <c r="A168" s="2">
        <v>43051.82911398148</v>
      </c>
      <c r="B168" s="3" t="s">
        <v>4</v>
      </c>
      <c r="C168" s="3" t="s">
        <v>12</v>
      </c>
    </row>
    <row r="169">
      <c r="A169" s="2">
        <v>43051.831223622685</v>
      </c>
      <c r="B169" s="3" t="s">
        <v>5</v>
      </c>
      <c r="C169" s="3" t="s">
        <v>9</v>
      </c>
    </row>
    <row r="170">
      <c r="A170" s="2">
        <v>43051.833421655094</v>
      </c>
      <c r="B170" s="3" t="s">
        <v>4</v>
      </c>
      <c r="C170" s="3" t="s">
        <v>9</v>
      </c>
    </row>
    <row r="171">
      <c r="A171" s="2">
        <v>43051.83350395833</v>
      </c>
      <c r="B171" s="3" t="s">
        <v>6</v>
      </c>
      <c r="C171" s="3" t="s">
        <v>12</v>
      </c>
    </row>
    <row r="172">
      <c r="A172" s="2">
        <v>43051.83351793981</v>
      </c>
      <c r="B172" s="3" t="s">
        <v>6</v>
      </c>
      <c r="C172" s="3" t="s">
        <v>9</v>
      </c>
    </row>
    <row r="173">
      <c r="A173" s="2">
        <v>43051.83362149306</v>
      </c>
      <c r="B173" s="3" t="s">
        <v>3</v>
      </c>
      <c r="C173" s="3" t="s">
        <v>9</v>
      </c>
    </row>
    <row r="174">
      <c r="A174" s="2">
        <v>43051.84187765046</v>
      </c>
      <c r="B174" s="3" t="s">
        <v>5</v>
      </c>
      <c r="C174" s="3" t="s">
        <v>9</v>
      </c>
    </row>
    <row r="175">
      <c r="A175" s="2">
        <v>43051.84217043981</v>
      </c>
      <c r="B175" s="3" t="s">
        <v>4</v>
      </c>
      <c r="C175" s="3" t="s">
        <v>9</v>
      </c>
    </row>
    <row r="176">
      <c r="A176" s="2">
        <v>43051.8426099537</v>
      </c>
      <c r="B176" s="3" t="s">
        <v>5</v>
      </c>
      <c r="C176" s="3" t="s">
        <v>9</v>
      </c>
    </row>
    <row r="177">
      <c r="A177" s="2">
        <v>43051.844278449076</v>
      </c>
      <c r="B177" s="3" t="s">
        <v>5</v>
      </c>
      <c r="C177" s="3" t="s">
        <v>9</v>
      </c>
    </row>
    <row r="178">
      <c r="A178" s="2">
        <v>43051.84432583333</v>
      </c>
      <c r="B178" s="3" t="s">
        <v>3</v>
      </c>
      <c r="C178" s="3" t="s">
        <v>11</v>
      </c>
    </row>
    <row r="179">
      <c r="A179" s="2">
        <v>43051.8450684375</v>
      </c>
      <c r="B179" s="3" t="s">
        <v>6</v>
      </c>
      <c r="C179" s="3" t="s">
        <v>9</v>
      </c>
    </row>
    <row r="180">
      <c r="A180" s="2">
        <v>43051.84881592593</v>
      </c>
      <c r="B180" s="3" t="s">
        <v>4</v>
      </c>
      <c r="C180" s="3" t="s">
        <v>11</v>
      </c>
    </row>
    <row r="181">
      <c r="A181" s="2">
        <v>43051.850036539356</v>
      </c>
      <c r="B181" s="3" t="s">
        <v>4</v>
      </c>
      <c r="C181" s="3" t="s">
        <v>9</v>
      </c>
    </row>
    <row r="182">
      <c r="A182" s="2">
        <v>43051.85269680555</v>
      </c>
      <c r="B182" s="3" t="s">
        <v>6</v>
      </c>
      <c r="C182" s="3" t="s">
        <v>9</v>
      </c>
    </row>
    <row r="183">
      <c r="A183" s="2">
        <v>43051.853979328705</v>
      </c>
      <c r="B183" s="3" t="s">
        <v>3</v>
      </c>
      <c r="C183" s="3" t="s">
        <v>9</v>
      </c>
    </row>
    <row r="184">
      <c r="A184" s="2">
        <v>43051.85559770833</v>
      </c>
      <c r="B184" s="3" t="s">
        <v>3</v>
      </c>
      <c r="C184" s="3" t="s">
        <v>11</v>
      </c>
    </row>
    <row r="185">
      <c r="A185" s="2">
        <v>43051.86068706018</v>
      </c>
      <c r="B185" s="3" t="s">
        <v>3</v>
      </c>
      <c r="C185" s="3" t="s">
        <v>12</v>
      </c>
    </row>
    <row r="186">
      <c r="A186" s="2">
        <v>43051.86369287037</v>
      </c>
      <c r="B186" s="3" t="s">
        <v>5</v>
      </c>
      <c r="C186" s="3" t="s">
        <v>9</v>
      </c>
    </row>
    <row r="187">
      <c r="A187" s="2">
        <v>43051.864922928246</v>
      </c>
      <c r="B187" s="3" t="s">
        <v>3</v>
      </c>
      <c r="C187" s="3" t="s">
        <v>9</v>
      </c>
    </row>
    <row r="188">
      <c r="A188" s="2">
        <v>43051.8664955787</v>
      </c>
      <c r="B188" s="3" t="s">
        <v>4</v>
      </c>
      <c r="C188" s="3" t="s">
        <v>9</v>
      </c>
    </row>
    <row r="189">
      <c r="A189" s="2">
        <v>43051.86685045139</v>
      </c>
      <c r="B189" s="3" t="s">
        <v>3</v>
      </c>
      <c r="C189" s="3" t="s">
        <v>9</v>
      </c>
    </row>
    <row r="190">
      <c r="A190" s="2">
        <v>43051.86973116898</v>
      </c>
      <c r="B190" s="3" t="s">
        <v>5</v>
      </c>
      <c r="C190" s="3" t="s">
        <v>12</v>
      </c>
    </row>
    <row r="191">
      <c r="A191" s="2">
        <v>43051.87021804399</v>
      </c>
      <c r="B191" s="3" t="s">
        <v>5</v>
      </c>
      <c r="C191" s="3" t="s">
        <v>11</v>
      </c>
    </row>
    <row r="192">
      <c r="A192" s="2">
        <v>43051.87037268518</v>
      </c>
      <c r="B192" s="3" t="s">
        <v>3</v>
      </c>
      <c r="C192" s="3" t="s">
        <v>9</v>
      </c>
    </row>
    <row r="193">
      <c r="A193" s="2">
        <v>43051.87276465278</v>
      </c>
      <c r="B193" s="3" t="s">
        <v>5</v>
      </c>
      <c r="C193" s="3" t="s">
        <v>9</v>
      </c>
    </row>
    <row r="194">
      <c r="A194" s="2">
        <v>43051.87361435185</v>
      </c>
      <c r="B194" s="3" t="s">
        <v>3</v>
      </c>
      <c r="C194" s="3" t="s">
        <v>9</v>
      </c>
    </row>
    <row r="195">
      <c r="A195" s="2">
        <v>43051.87923552083</v>
      </c>
      <c r="B195" s="3" t="s">
        <v>3</v>
      </c>
      <c r="C195" s="3" t="s">
        <v>9</v>
      </c>
    </row>
    <row r="196">
      <c r="A196" s="2">
        <v>43051.88325947917</v>
      </c>
      <c r="B196" s="3" t="s">
        <v>6</v>
      </c>
      <c r="C196" s="3" t="s">
        <v>11</v>
      </c>
    </row>
    <row r="197">
      <c r="A197" s="2">
        <v>43051.886039861114</v>
      </c>
      <c r="B197" s="3" t="s">
        <v>3</v>
      </c>
      <c r="C197" s="3" t="s">
        <v>12</v>
      </c>
    </row>
    <row r="198">
      <c r="A198" s="2">
        <v>43051.890377268515</v>
      </c>
      <c r="B198" s="3" t="s">
        <v>6</v>
      </c>
      <c r="C198" s="3" t="s">
        <v>12</v>
      </c>
    </row>
    <row r="199">
      <c r="A199" s="2">
        <v>43051.89448693287</v>
      </c>
      <c r="B199" s="3" t="s">
        <v>3</v>
      </c>
      <c r="C199" s="3" t="s">
        <v>11</v>
      </c>
    </row>
    <row r="200">
      <c r="A200" s="2">
        <v>43051.89514799768</v>
      </c>
      <c r="B200" s="3" t="s">
        <v>5</v>
      </c>
      <c r="C200" s="3" t="s">
        <v>9</v>
      </c>
    </row>
    <row r="201">
      <c r="A201" s="2">
        <v>43051.89528445602</v>
      </c>
      <c r="B201" s="3" t="s">
        <v>5</v>
      </c>
      <c r="C201" s="3" t="s">
        <v>11</v>
      </c>
    </row>
    <row r="202">
      <c r="A202" s="2">
        <v>43051.89879384259</v>
      </c>
      <c r="B202" s="3" t="s">
        <v>6</v>
      </c>
      <c r="C202" s="3" t="s">
        <v>12</v>
      </c>
    </row>
    <row r="203">
      <c r="A203" s="2">
        <v>43051.90359783565</v>
      </c>
      <c r="B203" s="3" t="s">
        <v>3</v>
      </c>
      <c r="C203" s="3" t="s">
        <v>9</v>
      </c>
    </row>
    <row r="204">
      <c r="A204" s="2">
        <v>43051.90414546296</v>
      </c>
      <c r="B204" s="3" t="s">
        <v>6</v>
      </c>
      <c r="C204" s="3" t="s">
        <v>9</v>
      </c>
    </row>
    <row r="205">
      <c r="A205" s="2">
        <v>43051.909515798616</v>
      </c>
      <c r="B205" s="3" t="s">
        <v>5</v>
      </c>
      <c r="C205" s="3" t="s">
        <v>9</v>
      </c>
    </row>
    <row r="206">
      <c r="A206" s="2">
        <v>43051.91146666667</v>
      </c>
      <c r="B206" s="3" t="s">
        <v>6</v>
      </c>
      <c r="C206" s="3" t="s">
        <v>9</v>
      </c>
    </row>
    <row r="207">
      <c r="A207" s="2">
        <v>43051.912270925925</v>
      </c>
      <c r="B207" s="3" t="s">
        <v>4</v>
      </c>
      <c r="C207" s="3" t="s">
        <v>11</v>
      </c>
    </row>
    <row r="208">
      <c r="A208" s="2">
        <v>43051.91894149306</v>
      </c>
      <c r="B208" s="3" t="s">
        <v>3</v>
      </c>
      <c r="C208" s="3" t="s">
        <v>9</v>
      </c>
    </row>
    <row r="209">
      <c r="A209" s="2">
        <v>43051.91932260417</v>
      </c>
      <c r="B209" s="3" t="s">
        <v>3</v>
      </c>
      <c r="C209" s="3" t="s">
        <v>11</v>
      </c>
    </row>
    <row r="210">
      <c r="A210" s="2">
        <v>43051.920606307875</v>
      </c>
      <c r="B210" s="3" t="s">
        <v>3</v>
      </c>
      <c r="C210" s="3" t="s">
        <v>9</v>
      </c>
    </row>
    <row r="211">
      <c r="A211" s="2">
        <v>43051.92208686343</v>
      </c>
      <c r="B211" s="3" t="s">
        <v>5</v>
      </c>
      <c r="C211" s="3" t="s">
        <v>11</v>
      </c>
    </row>
    <row r="212">
      <c r="A212" s="2">
        <v>43051.93721375</v>
      </c>
      <c r="B212" s="3" t="s">
        <v>5</v>
      </c>
      <c r="C212" s="3" t="s">
        <v>11</v>
      </c>
    </row>
    <row r="213">
      <c r="A213" s="2">
        <v>43051.93774900463</v>
      </c>
      <c r="B213" s="3" t="s">
        <v>4</v>
      </c>
      <c r="C213" s="3" t="s">
        <v>9</v>
      </c>
    </row>
    <row r="214">
      <c r="A214" s="2">
        <v>43051.942110868054</v>
      </c>
      <c r="B214" s="3" t="s">
        <v>6</v>
      </c>
      <c r="C214" s="3" t="s">
        <v>9</v>
      </c>
    </row>
    <row r="215">
      <c r="A215" s="2">
        <v>43051.942630081016</v>
      </c>
      <c r="B215" s="3" t="s">
        <v>3</v>
      </c>
      <c r="C215" s="3" t="s">
        <v>11</v>
      </c>
    </row>
    <row r="216">
      <c r="A216" s="2">
        <v>43051.94646769676</v>
      </c>
      <c r="B216" s="3" t="s">
        <v>3</v>
      </c>
      <c r="C216" s="3" t="s">
        <v>9</v>
      </c>
    </row>
    <row r="217">
      <c r="A217" s="2">
        <v>43051.948428090276</v>
      </c>
      <c r="B217" s="3" t="s">
        <v>3</v>
      </c>
      <c r="C217" s="3" t="s">
        <v>9</v>
      </c>
    </row>
    <row r="218">
      <c r="A218" s="2">
        <v>43051.94856818287</v>
      </c>
      <c r="B218" s="3" t="s">
        <v>3</v>
      </c>
      <c r="C218" s="3" t="s">
        <v>9</v>
      </c>
    </row>
    <row r="219">
      <c r="A219" s="2">
        <v>43051.94967298611</v>
      </c>
      <c r="B219" s="3" t="s">
        <v>3</v>
      </c>
      <c r="C219" s="3" t="s">
        <v>9</v>
      </c>
    </row>
    <row r="220">
      <c r="A220" s="2">
        <v>43051.95122033565</v>
      </c>
      <c r="B220" s="3" t="s">
        <v>3</v>
      </c>
      <c r="C220" s="3" t="s">
        <v>12</v>
      </c>
    </row>
    <row r="221">
      <c r="A221" s="2">
        <v>43051.95157265046</v>
      </c>
      <c r="B221" s="3" t="s">
        <v>3</v>
      </c>
      <c r="C221" s="3" t="s">
        <v>9</v>
      </c>
    </row>
    <row r="222">
      <c r="A222" s="2">
        <v>43051.95260069444</v>
      </c>
      <c r="B222" s="3" t="s">
        <v>3</v>
      </c>
      <c r="C222" s="3" t="s">
        <v>9</v>
      </c>
    </row>
    <row r="223">
      <c r="A223" s="2">
        <v>43051.95405881944</v>
      </c>
      <c r="B223" s="3" t="s">
        <v>4</v>
      </c>
      <c r="C223" s="3" t="s">
        <v>9</v>
      </c>
    </row>
    <row r="224">
      <c r="A224" s="2">
        <v>43051.95494599537</v>
      </c>
      <c r="B224" s="3" t="s">
        <v>3</v>
      </c>
      <c r="C224" s="3" t="s">
        <v>9</v>
      </c>
    </row>
    <row r="225">
      <c r="A225" s="2">
        <v>43051.95686052083</v>
      </c>
      <c r="B225" s="3" t="s">
        <v>4</v>
      </c>
      <c r="C225" s="3" t="s">
        <v>12</v>
      </c>
    </row>
    <row r="226">
      <c r="A226" s="2">
        <v>43051.957739652775</v>
      </c>
      <c r="B226" s="3" t="s">
        <v>3</v>
      </c>
      <c r="C226" s="3" t="s">
        <v>9</v>
      </c>
    </row>
    <row r="227">
      <c r="A227" s="2">
        <v>43051.96047752315</v>
      </c>
      <c r="B227" s="3" t="s">
        <v>4</v>
      </c>
      <c r="C227" s="3" t="s">
        <v>9</v>
      </c>
    </row>
    <row r="228">
      <c r="A228" s="2">
        <v>43051.960841493055</v>
      </c>
      <c r="B228" s="3" t="s">
        <v>3</v>
      </c>
      <c r="C228" s="3" t="s">
        <v>9</v>
      </c>
    </row>
    <row r="229">
      <c r="A229" s="2">
        <v>43051.96410241898</v>
      </c>
      <c r="B229" s="3" t="s">
        <v>3</v>
      </c>
      <c r="C229" s="3" t="s">
        <v>9</v>
      </c>
    </row>
    <row r="230">
      <c r="A230" s="2">
        <v>43051.96676321759</v>
      </c>
      <c r="B230" s="3" t="s">
        <v>3</v>
      </c>
      <c r="C230" s="3" t="s">
        <v>9</v>
      </c>
    </row>
    <row r="231">
      <c r="A231" s="2">
        <v>43051.970125011576</v>
      </c>
      <c r="B231" s="3" t="s">
        <v>5</v>
      </c>
      <c r="C231" s="3" t="s">
        <v>9</v>
      </c>
    </row>
    <row r="232">
      <c r="A232" s="2">
        <v>43051.9726887963</v>
      </c>
      <c r="B232" s="3" t="s">
        <v>3</v>
      </c>
      <c r="C232" s="3" t="s">
        <v>9</v>
      </c>
    </row>
    <row r="233">
      <c r="A233" s="2">
        <v>43051.97337125</v>
      </c>
      <c r="B233" s="3" t="s">
        <v>3</v>
      </c>
      <c r="C233" s="3" t="s">
        <v>12</v>
      </c>
    </row>
    <row r="234">
      <c r="A234" s="2">
        <v>43051.976744178246</v>
      </c>
      <c r="B234" s="3" t="s">
        <v>6</v>
      </c>
      <c r="C234" s="3" t="s">
        <v>9</v>
      </c>
    </row>
    <row r="235">
      <c r="A235" s="2">
        <v>43051.976879317124</v>
      </c>
      <c r="B235" s="3" t="s">
        <v>3</v>
      </c>
      <c r="C235" s="3" t="s">
        <v>9</v>
      </c>
    </row>
    <row r="236">
      <c r="A236" s="2">
        <v>43051.980234664356</v>
      </c>
      <c r="B236" s="3" t="s">
        <v>6</v>
      </c>
      <c r="C236" s="3" t="s">
        <v>9</v>
      </c>
    </row>
    <row r="237">
      <c r="A237" s="2">
        <v>43051.98506050926</v>
      </c>
      <c r="B237" s="3" t="s">
        <v>3</v>
      </c>
      <c r="C237" s="3" t="s">
        <v>9</v>
      </c>
    </row>
    <row r="238">
      <c r="A238" s="2">
        <v>43051.98632108796</v>
      </c>
      <c r="B238" s="3" t="s">
        <v>6</v>
      </c>
      <c r="C238" s="3" t="s">
        <v>11</v>
      </c>
    </row>
    <row r="239">
      <c r="A239" s="2">
        <v>43051.989037164356</v>
      </c>
      <c r="B239" s="3" t="s">
        <v>5</v>
      </c>
      <c r="C239" s="3" t="s">
        <v>11</v>
      </c>
    </row>
    <row r="240">
      <c r="A240" s="2">
        <v>43051.98924650463</v>
      </c>
      <c r="B240" s="3" t="s">
        <v>3</v>
      </c>
      <c r="C240" s="3" t="s">
        <v>12</v>
      </c>
    </row>
    <row r="241">
      <c r="A241" s="2">
        <v>43051.99246341435</v>
      </c>
      <c r="B241" s="3" t="s">
        <v>3</v>
      </c>
      <c r="C241" s="3" t="s">
        <v>9</v>
      </c>
    </row>
    <row r="242">
      <c r="A242" s="2">
        <v>43051.99420076389</v>
      </c>
      <c r="B242" s="3" t="s">
        <v>3</v>
      </c>
      <c r="C242" s="3" t="s">
        <v>11</v>
      </c>
    </row>
    <row r="243">
      <c r="A243" s="2">
        <v>43051.99655109954</v>
      </c>
      <c r="B243" s="3" t="s">
        <v>4</v>
      </c>
      <c r="C243" s="3" t="s">
        <v>12</v>
      </c>
    </row>
    <row r="244">
      <c r="A244" s="2">
        <v>43051.997211180555</v>
      </c>
      <c r="B244" s="3" t="s">
        <v>3</v>
      </c>
      <c r="C244" s="3" t="s">
        <v>11</v>
      </c>
    </row>
    <row r="245">
      <c r="A245" s="2">
        <v>43052.01549355324</v>
      </c>
      <c r="B245" s="3" t="s">
        <v>5</v>
      </c>
      <c r="C245" s="3" t="s">
        <v>9</v>
      </c>
    </row>
    <row r="246">
      <c r="A246" s="2">
        <v>43052.02649101852</v>
      </c>
      <c r="B246" s="3" t="s">
        <v>3</v>
      </c>
      <c r="C246" s="3" t="s">
        <v>12</v>
      </c>
    </row>
    <row r="247">
      <c r="A247" s="2">
        <v>43052.026938703704</v>
      </c>
      <c r="B247" s="3" t="s">
        <v>3</v>
      </c>
      <c r="C247" s="3" t="s">
        <v>11</v>
      </c>
    </row>
    <row r="248">
      <c r="A248" s="2">
        <v>43052.031096701394</v>
      </c>
      <c r="B248" s="3" t="s">
        <v>3</v>
      </c>
      <c r="C248" s="3" t="s">
        <v>9</v>
      </c>
    </row>
    <row r="249">
      <c r="A249" s="2">
        <v>43052.040821828705</v>
      </c>
      <c r="B249" s="3" t="s">
        <v>3</v>
      </c>
      <c r="C249" s="3" t="s">
        <v>9</v>
      </c>
    </row>
    <row r="250">
      <c r="A250" s="2">
        <v>43052.08765165509</v>
      </c>
      <c r="B250" s="3" t="s">
        <v>4</v>
      </c>
      <c r="C250" s="3" t="s">
        <v>9</v>
      </c>
    </row>
    <row r="251">
      <c r="A251" s="2">
        <v>43052.09798722222</v>
      </c>
      <c r="B251" s="3" t="s">
        <v>6</v>
      </c>
      <c r="C251" s="3" t="s">
        <v>9</v>
      </c>
    </row>
    <row r="252">
      <c r="A252" s="2">
        <v>43052.1115627199</v>
      </c>
      <c r="B252" s="3" t="s">
        <v>5</v>
      </c>
      <c r="C252" s="3" t="s">
        <v>9</v>
      </c>
    </row>
    <row r="253">
      <c r="A253" s="2">
        <v>43052.13638865741</v>
      </c>
      <c r="B253" s="3" t="s">
        <v>4</v>
      </c>
      <c r="C253" s="3" t="s">
        <v>12</v>
      </c>
    </row>
    <row r="254">
      <c r="A254" s="2">
        <v>43052.293992175924</v>
      </c>
      <c r="B254" s="3" t="s">
        <v>6</v>
      </c>
      <c r="C254" s="3" t="s">
        <v>9</v>
      </c>
    </row>
    <row r="255">
      <c r="A255" s="2">
        <v>43052.33793201389</v>
      </c>
      <c r="B255" s="3" t="s">
        <v>3</v>
      </c>
      <c r="C255" s="3" t="s">
        <v>9</v>
      </c>
    </row>
    <row r="256">
      <c r="A256" s="2">
        <v>43052.397266608794</v>
      </c>
      <c r="B256" s="3" t="s">
        <v>5</v>
      </c>
      <c r="C256" s="3" t="s">
        <v>9</v>
      </c>
    </row>
    <row r="257">
      <c r="A257" s="2">
        <v>43052.39797335648</v>
      </c>
      <c r="B257" s="3" t="s">
        <v>3</v>
      </c>
      <c r="C257" s="3" t="s">
        <v>9</v>
      </c>
    </row>
    <row r="258">
      <c r="A258" s="2">
        <v>43052.420678912036</v>
      </c>
      <c r="B258" s="3" t="s">
        <v>6</v>
      </c>
      <c r="C258" s="3" t="s">
        <v>9</v>
      </c>
    </row>
    <row r="259">
      <c r="A259" s="2">
        <v>43052.42139640046</v>
      </c>
      <c r="B259" s="3" t="s">
        <v>4</v>
      </c>
      <c r="C259" s="3" t="s">
        <v>12</v>
      </c>
    </row>
    <row r="260">
      <c r="A260" s="2">
        <v>43052.42166168982</v>
      </c>
      <c r="B260" s="3" t="s">
        <v>4</v>
      </c>
      <c r="C260" s="3" t="s">
        <v>9</v>
      </c>
    </row>
    <row r="261">
      <c r="A261" s="2">
        <v>43052.42268506944</v>
      </c>
      <c r="B261" s="3" t="s">
        <v>5</v>
      </c>
      <c r="C261" s="3" t="s">
        <v>9</v>
      </c>
    </row>
    <row r="262">
      <c r="A262" s="2">
        <v>43052.422765208335</v>
      </c>
      <c r="B262" s="3" t="s">
        <v>5</v>
      </c>
      <c r="C262" s="3" t="s">
        <v>11</v>
      </c>
    </row>
    <row r="263">
      <c r="A263" s="2">
        <v>43052.42376635417</v>
      </c>
      <c r="B263" s="3" t="s">
        <v>6</v>
      </c>
      <c r="C263" s="3" t="s">
        <v>9</v>
      </c>
    </row>
    <row r="264">
      <c r="A264" s="2">
        <v>43052.424339097226</v>
      </c>
      <c r="B264" s="3" t="s">
        <v>5</v>
      </c>
      <c r="C264" s="3" t="s">
        <v>11</v>
      </c>
    </row>
    <row r="265">
      <c r="A265" s="2">
        <v>43052.426131354165</v>
      </c>
      <c r="B265" s="3" t="s">
        <v>6</v>
      </c>
      <c r="C265" s="3" t="s">
        <v>9</v>
      </c>
    </row>
    <row r="266">
      <c r="A266" s="2">
        <v>43052.430196643516</v>
      </c>
      <c r="B266" s="3" t="s">
        <v>6</v>
      </c>
      <c r="C266" s="3" t="s">
        <v>9</v>
      </c>
    </row>
    <row r="267">
      <c r="A267" s="2">
        <v>43052.43343803241</v>
      </c>
      <c r="B267" s="3" t="s">
        <v>4</v>
      </c>
      <c r="C267" s="3" t="s">
        <v>12</v>
      </c>
    </row>
    <row r="268">
      <c r="A268" s="2">
        <v>43052.44367133101</v>
      </c>
      <c r="B268" s="3" t="s">
        <v>6</v>
      </c>
      <c r="C268" s="3" t="s">
        <v>9</v>
      </c>
    </row>
    <row r="269">
      <c r="A269" s="2">
        <v>43052.443934641204</v>
      </c>
      <c r="B269" s="3" t="s">
        <v>4</v>
      </c>
      <c r="C269" s="3" t="s">
        <v>9</v>
      </c>
    </row>
    <row r="270">
      <c r="A270" s="2">
        <v>43052.44408349537</v>
      </c>
      <c r="B270" s="3" t="s">
        <v>5</v>
      </c>
      <c r="C270" s="3" t="s">
        <v>11</v>
      </c>
    </row>
    <row r="271">
      <c r="A271" s="2">
        <v>43052.44517395833</v>
      </c>
      <c r="B271" s="3" t="s">
        <v>5</v>
      </c>
      <c r="C271" s="3" t="s">
        <v>9</v>
      </c>
    </row>
    <row r="272">
      <c r="A272" s="2">
        <v>43052.449314375</v>
      </c>
      <c r="B272" s="3" t="s">
        <v>6</v>
      </c>
      <c r="C272" s="3" t="s">
        <v>12</v>
      </c>
    </row>
    <row r="273">
      <c r="A273" s="2">
        <v>43052.44971915509</v>
      </c>
      <c r="B273" s="3" t="s">
        <v>6</v>
      </c>
      <c r="C273" s="3" t="s">
        <v>9</v>
      </c>
    </row>
    <row r="274">
      <c r="A274" s="2">
        <v>43052.44972193287</v>
      </c>
      <c r="B274" s="3" t="s">
        <v>4</v>
      </c>
      <c r="C274" s="3" t="s">
        <v>9</v>
      </c>
    </row>
    <row r="275">
      <c r="A275" s="2">
        <v>43052.45016128472</v>
      </c>
      <c r="B275" s="3" t="s">
        <v>4</v>
      </c>
      <c r="C275" s="3" t="s">
        <v>9</v>
      </c>
    </row>
    <row r="276">
      <c r="A276" s="2">
        <v>43052.45059635417</v>
      </c>
      <c r="B276" s="3" t="s">
        <v>5</v>
      </c>
      <c r="C276" s="3" t="s">
        <v>9</v>
      </c>
    </row>
    <row r="277">
      <c r="A277" s="2">
        <v>43052.45066050926</v>
      </c>
      <c r="B277" s="3" t="s">
        <v>5</v>
      </c>
      <c r="C277" s="3" t="s">
        <v>11</v>
      </c>
    </row>
    <row r="278">
      <c r="A278" s="2">
        <v>43052.4514750463</v>
      </c>
      <c r="B278" s="3" t="s">
        <v>4</v>
      </c>
      <c r="C278" s="3" t="s">
        <v>9</v>
      </c>
    </row>
    <row r="279">
      <c r="A279" s="2">
        <v>43052.45211452546</v>
      </c>
      <c r="B279" s="3" t="s">
        <v>5</v>
      </c>
      <c r="C279" s="3" t="s">
        <v>9</v>
      </c>
    </row>
    <row r="280">
      <c r="A280" s="2">
        <v>43052.45513954861</v>
      </c>
      <c r="B280" s="3" t="s">
        <v>5</v>
      </c>
      <c r="C280" s="3" t="s">
        <v>9</v>
      </c>
    </row>
    <row r="281">
      <c r="A281" s="2">
        <v>43052.45558097222</v>
      </c>
      <c r="B281" s="3" t="s">
        <v>5</v>
      </c>
      <c r="C281" s="3" t="s">
        <v>9</v>
      </c>
    </row>
    <row r="282">
      <c r="A282" s="2">
        <v>43052.4570121412</v>
      </c>
      <c r="B282" s="3" t="s">
        <v>6</v>
      </c>
      <c r="C282" s="3" t="s">
        <v>9</v>
      </c>
    </row>
    <row r="283">
      <c r="A283" s="2">
        <v>43052.45958951389</v>
      </c>
      <c r="B283" s="3" t="s">
        <v>5</v>
      </c>
      <c r="C283" s="3" t="s">
        <v>9</v>
      </c>
    </row>
    <row r="284">
      <c r="A284" s="2">
        <v>43052.460062453705</v>
      </c>
      <c r="B284" s="3" t="s">
        <v>5</v>
      </c>
      <c r="C284" s="3" t="s">
        <v>9</v>
      </c>
    </row>
    <row r="285">
      <c r="A285" s="2">
        <v>43052.46094379629</v>
      </c>
      <c r="B285" s="3" t="s">
        <v>5</v>
      </c>
      <c r="C285" s="3" t="s">
        <v>12</v>
      </c>
    </row>
    <row r="286">
      <c r="A286" s="2">
        <v>43052.462177430556</v>
      </c>
      <c r="B286" s="3" t="s">
        <v>6</v>
      </c>
      <c r="C286" s="3" t="s">
        <v>9</v>
      </c>
    </row>
    <row r="287">
      <c r="A287" s="2">
        <v>43052.4625709838</v>
      </c>
      <c r="B287" s="3" t="s">
        <v>4</v>
      </c>
      <c r="C287" s="3" t="s">
        <v>11</v>
      </c>
    </row>
    <row r="288">
      <c r="A288" s="2">
        <v>43052.46359179398</v>
      </c>
      <c r="B288" s="3" t="s">
        <v>6</v>
      </c>
      <c r="C288" s="3" t="s">
        <v>12</v>
      </c>
    </row>
    <row r="289">
      <c r="A289" s="2">
        <v>43052.4638022338</v>
      </c>
      <c r="B289" s="3" t="s">
        <v>6</v>
      </c>
      <c r="C289" s="3" t="s">
        <v>9</v>
      </c>
    </row>
    <row r="290">
      <c r="A290" s="2">
        <v>43052.46536652777</v>
      </c>
      <c r="B290" s="3" t="s">
        <v>6</v>
      </c>
      <c r="C290" s="3" t="s">
        <v>12</v>
      </c>
    </row>
    <row r="291">
      <c r="A291" s="2">
        <v>43052.466062708336</v>
      </c>
      <c r="B291" s="3" t="s">
        <v>5</v>
      </c>
      <c r="C291" s="3" t="s">
        <v>9</v>
      </c>
    </row>
    <row r="292">
      <c r="A292" s="2">
        <v>43052.47049516204</v>
      </c>
      <c r="B292" s="3" t="s">
        <v>5</v>
      </c>
      <c r="C292" s="3" t="s">
        <v>9</v>
      </c>
    </row>
    <row r="293">
      <c r="A293" s="2">
        <v>43052.47065635417</v>
      </c>
      <c r="B293" s="3" t="s">
        <v>4</v>
      </c>
      <c r="C293" s="3" t="s">
        <v>11</v>
      </c>
    </row>
    <row r="294">
      <c r="A294" s="2">
        <v>43052.47478892361</v>
      </c>
      <c r="B294" s="3" t="s">
        <v>5</v>
      </c>
      <c r="C294" s="3" t="s">
        <v>9</v>
      </c>
    </row>
    <row r="295">
      <c r="A295" s="2">
        <v>43052.48183296296</v>
      </c>
      <c r="B295" s="3" t="s">
        <v>5</v>
      </c>
      <c r="C295" s="3" t="s">
        <v>9</v>
      </c>
    </row>
    <row r="296">
      <c r="A296" s="2">
        <v>43052.483284918984</v>
      </c>
      <c r="B296" s="3" t="s">
        <v>4</v>
      </c>
      <c r="C296" s="3" t="s">
        <v>9</v>
      </c>
    </row>
    <row r="297">
      <c r="A297" s="2">
        <v>43052.48337271991</v>
      </c>
      <c r="B297" s="3" t="s">
        <v>4</v>
      </c>
      <c r="C297" s="3" t="s">
        <v>9</v>
      </c>
    </row>
    <row r="298">
      <c r="A298" s="2">
        <v>43052.484816412034</v>
      </c>
      <c r="B298" s="3" t="s">
        <v>6</v>
      </c>
      <c r="C298" s="3" t="s">
        <v>9</v>
      </c>
    </row>
    <row r="299">
      <c r="A299" s="2">
        <v>43052.49086331019</v>
      </c>
      <c r="B299" s="3" t="s">
        <v>4</v>
      </c>
      <c r="C299" s="3" t="s">
        <v>9</v>
      </c>
    </row>
    <row r="300">
      <c r="A300" s="2">
        <v>43052.49723716435</v>
      </c>
      <c r="B300" s="3" t="s">
        <v>5</v>
      </c>
      <c r="C300" s="3" t="s">
        <v>12</v>
      </c>
    </row>
    <row r="301">
      <c r="A301" s="2">
        <v>43052.49868078704</v>
      </c>
      <c r="B301" s="3" t="s">
        <v>4</v>
      </c>
      <c r="C301" s="3" t="s">
        <v>9</v>
      </c>
    </row>
    <row r="302">
      <c r="A302" s="2">
        <v>43052.499497164354</v>
      </c>
      <c r="B302" s="3" t="s">
        <v>3</v>
      </c>
      <c r="C302" s="3" t="s">
        <v>9</v>
      </c>
    </row>
    <row r="303">
      <c r="A303" s="2">
        <v>43052.50006965278</v>
      </c>
      <c r="B303" s="3" t="s">
        <v>3</v>
      </c>
      <c r="C303" s="3" t="s">
        <v>9</v>
      </c>
    </row>
    <row r="304">
      <c r="A304" s="2">
        <v>43052.50104145834</v>
      </c>
      <c r="B304" s="3" t="s">
        <v>4</v>
      </c>
      <c r="C304" s="3" t="s">
        <v>9</v>
      </c>
    </row>
    <row r="305">
      <c r="A305" s="2">
        <v>43052.501405891206</v>
      </c>
      <c r="B305" s="3" t="s">
        <v>3</v>
      </c>
      <c r="C305" s="3" t="s">
        <v>9</v>
      </c>
    </row>
    <row r="306">
      <c r="A306" s="2">
        <v>43052.50757035879</v>
      </c>
      <c r="B306" s="3" t="s">
        <v>6</v>
      </c>
      <c r="C306" s="3" t="s">
        <v>9</v>
      </c>
    </row>
    <row r="307">
      <c r="A307" s="2">
        <v>43052.50883328704</v>
      </c>
      <c r="B307" s="3" t="s">
        <v>6</v>
      </c>
      <c r="C307" s="3" t="s">
        <v>9</v>
      </c>
    </row>
    <row r="308">
      <c r="A308" s="2">
        <v>43052.51036594907</v>
      </c>
      <c r="B308" s="3" t="s">
        <v>4</v>
      </c>
      <c r="C308" s="3" t="s">
        <v>9</v>
      </c>
    </row>
    <row r="309">
      <c r="A309" s="2">
        <v>43052.513731747684</v>
      </c>
      <c r="B309" s="3" t="s">
        <v>5</v>
      </c>
      <c r="C309" s="3" t="s">
        <v>9</v>
      </c>
    </row>
    <row r="310">
      <c r="A310" s="2">
        <v>43052.5158240625</v>
      </c>
      <c r="B310" s="3" t="s">
        <v>4</v>
      </c>
      <c r="C310" s="3" t="s">
        <v>11</v>
      </c>
    </row>
    <row r="311">
      <c r="A311" s="2">
        <v>43052.519946307875</v>
      </c>
      <c r="B311" s="3" t="s">
        <v>6</v>
      </c>
      <c r="C311" s="3" t="s">
        <v>9</v>
      </c>
    </row>
    <row r="312">
      <c r="A312" s="2">
        <v>43052.5332062963</v>
      </c>
      <c r="B312" s="3" t="s">
        <v>4</v>
      </c>
      <c r="C312" s="3" t="s">
        <v>11</v>
      </c>
    </row>
    <row r="313">
      <c r="A313" s="2">
        <v>43052.5398849537</v>
      </c>
      <c r="B313" s="3" t="s">
        <v>4</v>
      </c>
      <c r="C313" s="3" t="s">
        <v>11</v>
      </c>
    </row>
    <row r="314">
      <c r="A314" s="2">
        <v>43052.541605844905</v>
      </c>
      <c r="B314" s="3" t="s">
        <v>5</v>
      </c>
      <c r="C314" s="3" t="s">
        <v>9</v>
      </c>
    </row>
    <row r="315">
      <c r="A315" s="2">
        <v>43052.54458877315</v>
      </c>
      <c r="B315" s="3" t="s">
        <v>3</v>
      </c>
      <c r="C315" s="3" t="s">
        <v>9</v>
      </c>
    </row>
    <row r="316">
      <c r="A316" s="2">
        <v>43052.54867885417</v>
      </c>
      <c r="B316" s="3" t="s">
        <v>3</v>
      </c>
      <c r="C316" s="3" t="s">
        <v>9</v>
      </c>
    </row>
    <row r="317">
      <c r="A317" s="2">
        <v>43052.54874925926</v>
      </c>
      <c r="B317" s="3" t="s">
        <v>4</v>
      </c>
      <c r="C317" s="3" t="s">
        <v>9</v>
      </c>
    </row>
    <row r="318">
      <c r="A318" s="2">
        <v>43052.55106199074</v>
      </c>
      <c r="B318" s="3" t="s">
        <v>4</v>
      </c>
      <c r="C318" s="3" t="s">
        <v>9</v>
      </c>
    </row>
    <row r="319">
      <c r="A319" s="2">
        <v>43052.56067380787</v>
      </c>
      <c r="B319" s="3" t="s">
        <v>4</v>
      </c>
      <c r="C319" s="3" t="s">
        <v>9</v>
      </c>
    </row>
    <row r="320">
      <c r="A320" s="2">
        <v>43052.56595952546</v>
      </c>
      <c r="B320" s="3" t="s">
        <v>3</v>
      </c>
      <c r="C320" s="3" t="s">
        <v>12</v>
      </c>
    </row>
    <row r="321">
      <c r="A321" s="2">
        <v>43052.570986921295</v>
      </c>
      <c r="B321" s="3" t="s">
        <v>4</v>
      </c>
      <c r="C321" s="3" t="s">
        <v>9</v>
      </c>
    </row>
    <row r="322">
      <c r="A322" s="2">
        <v>43052.5712746412</v>
      </c>
      <c r="B322" s="3" t="s">
        <v>5</v>
      </c>
      <c r="C322" s="3" t="s">
        <v>9</v>
      </c>
    </row>
    <row r="323">
      <c r="A323" s="2">
        <v>43052.57916607639</v>
      </c>
      <c r="B323" s="3" t="s">
        <v>3</v>
      </c>
      <c r="C323" s="3" t="s">
        <v>9</v>
      </c>
    </row>
    <row r="324">
      <c r="A324" s="2">
        <v>43052.589743136574</v>
      </c>
      <c r="B324" s="3" t="s">
        <v>6</v>
      </c>
      <c r="C324" s="3" t="s">
        <v>9</v>
      </c>
    </row>
    <row r="325">
      <c r="A325" s="2">
        <v>43052.60931813657</v>
      </c>
      <c r="B325" s="3" t="s">
        <v>4</v>
      </c>
      <c r="C325" s="3" t="s">
        <v>11</v>
      </c>
    </row>
    <row r="326">
      <c r="A326" s="2">
        <v>43052.61156657407</v>
      </c>
      <c r="B326" s="3" t="s">
        <v>6</v>
      </c>
      <c r="C326" s="3" t="s">
        <v>9</v>
      </c>
    </row>
    <row r="327">
      <c r="A327" s="2">
        <v>43052.615322337966</v>
      </c>
      <c r="B327" s="3" t="s">
        <v>6</v>
      </c>
      <c r="C327" s="3" t="s">
        <v>9</v>
      </c>
    </row>
    <row r="328">
      <c r="A328" s="2">
        <v>43052.62290019676</v>
      </c>
      <c r="B328" s="3" t="s">
        <v>4</v>
      </c>
      <c r="C328" s="3" t="s">
        <v>12</v>
      </c>
    </row>
    <row r="329">
      <c r="A329" s="2">
        <v>43052.63408355324</v>
      </c>
      <c r="B329" s="3" t="s">
        <v>5</v>
      </c>
      <c r="C329" s="3" t="s">
        <v>9</v>
      </c>
    </row>
    <row r="330">
      <c r="A330" s="2">
        <v>43052.659583263885</v>
      </c>
      <c r="B330" s="3" t="s">
        <v>5</v>
      </c>
      <c r="C330" s="3" t="s">
        <v>9</v>
      </c>
    </row>
    <row r="331">
      <c r="A331" s="2">
        <v>43052.66201850695</v>
      </c>
      <c r="B331" s="3" t="s">
        <v>5</v>
      </c>
      <c r="C331" s="3" t="s">
        <v>11</v>
      </c>
    </row>
    <row r="332">
      <c r="A332" s="2">
        <v>43052.704884085644</v>
      </c>
      <c r="B332" s="3" t="s">
        <v>5</v>
      </c>
      <c r="C332" s="3" t="s">
        <v>11</v>
      </c>
    </row>
    <row r="333">
      <c r="A333" s="2">
        <v>43052.71829376157</v>
      </c>
      <c r="B333" s="3" t="s">
        <v>3</v>
      </c>
      <c r="C333" s="3" t="s">
        <v>11</v>
      </c>
    </row>
    <row r="334">
      <c r="A334" s="2">
        <v>43052.75562466435</v>
      </c>
      <c r="B334" s="3" t="s">
        <v>4</v>
      </c>
      <c r="C334" s="3" t="s">
        <v>9</v>
      </c>
    </row>
    <row r="335">
      <c r="A335" s="2">
        <v>43052.75755178241</v>
      </c>
      <c r="B335" s="3" t="s">
        <v>3</v>
      </c>
      <c r="C335" s="3" t="s">
        <v>12</v>
      </c>
    </row>
    <row r="336">
      <c r="A336" s="2">
        <v>43052.81451489583</v>
      </c>
      <c r="B336" s="3" t="s">
        <v>3</v>
      </c>
      <c r="C336" s="3" t="s">
        <v>11</v>
      </c>
    </row>
    <row r="337">
      <c r="A337" s="2">
        <v>43052.820849375</v>
      </c>
      <c r="B337" s="3" t="s">
        <v>3</v>
      </c>
      <c r="C337" s="3" t="s">
        <v>9</v>
      </c>
    </row>
    <row r="338">
      <c r="A338" s="2">
        <v>43052.856033703705</v>
      </c>
      <c r="B338" s="3" t="s">
        <v>3</v>
      </c>
      <c r="C338" s="3" t="s">
        <v>9</v>
      </c>
    </row>
    <row r="339">
      <c r="A339" s="2">
        <v>43052.87241118056</v>
      </c>
      <c r="B339" s="3" t="s">
        <v>6</v>
      </c>
      <c r="C339" s="3" t="s">
        <v>9</v>
      </c>
    </row>
    <row r="340">
      <c r="A340" s="2">
        <v>43052.874909872684</v>
      </c>
      <c r="B340" s="3" t="s">
        <v>4</v>
      </c>
      <c r="C340" s="3" t="s">
        <v>11</v>
      </c>
    </row>
    <row r="341">
      <c r="A341" s="2">
        <v>43052.932248136574</v>
      </c>
      <c r="B341" s="3" t="s">
        <v>5</v>
      </c>
      <c r="C341" s="3" t="s">
        <v>9</v>
      </c>
    </row>
    <row r="342">
      <c r="A342" s="2">
        <v>43052.93509629629</v>
      </c>
      <c r="B342" s="3" t="s">
        <v>4</v>
      </c>
      <c r="C342" s="3" t="s">
        <v>12</v>
      </c>
    </row>
    <row r="343">
      <c r="A343" s="2">
        <v>43052.935167800926</v>
      </c>
      <c r="B343" s="3" t="s">
        <v>6</v>
      </c>
      <c r="C343" s="3" t="s">
        <v>11</v>
      </c>
    </row>
    <row r="344">
      <c r="A344" s="2">
        <v>43052.93519804398</v>
      </c>
      <c r="B344" s="3" t="s">
        <v>5</v>
      </c>
      <c r="C344" s="3" t="s">
        <v>11</v>
      </c>
    </row>
    <row r="345">
      <c r="A345" s="2">
        <v>43052.93589291666</v>
      </c>
      <c r="B345" s="3" t="s">
        <v>4</v>
      </c>
      <c r="C345" s="3" t="s">
        <v>9</v>
      </c>
    </row>
    <row r="346">
      <c r="A346" s="2">
        <v>43052.938098125</v>
      </c>
      <c r="B346" s="3" t="s">
        <v>6</v>
      </c>
      <c r="C346" s="3" t="s">
        <v>9</v>
      </c>
    </row>
    <row r="347">
      <c r="A347" s="2">
        <v>43052.93855849537</v>
      </c>
      <c r="B347" s="3" t="s">
        <v>4</v>
      </c>
      <c r="C347" s="3" t="s">
        <v>11</v>
      </c>
    </row>
    <row r="348">
      <c r="A348" s="2">
        <v>43052.94472063657</v>
      </c>
      <c r="B348" s="3" t="s">
        <v>5</v>
      </c>
      <c r="C348" s="3" t="s">
        <v>9</v>
      </c>
    </row>
    <row r="349">
      <c r="A349" s="2">
        <v>43052.96989436343</v>
      </c>
      <c r="B349" s="3" t="s">
        <v>6</v>
      </c>
      <c r="C349" s="3" t="s">
        <v>11</v>
      </c>
    </row>
    <row r="350">
      <c r="A350" s="2">
        <v>43052.98687807871</v>
      </c>
      <c r="B350" s="3" t="s">
        <v>5</v>
      </c>
      <c r="C350" s="3" t="s">
        <v>11</v>
      </c>
    </row>
    <row r="351">
      <c r="A351" s="2">
        <v>43052.99062684028</v>
      </c>
      <c r="B351" s="3" t="s">
        <v>3</v>
      </c>
      <c r="C351" s="3" t="s">
        <v>9</v>
      </c>
    </row>
    <row r="352">
      <c r="A352" s="2">
        <v>43052.99087783565</v>
      </c>
      <c r="B352" s="3" t="s">
        <v>3</v>
      </c>
      <c r="C352" s="3" t="s">
        <v>9</v>
      </c>
    </row>
    <row r="353">
      <c r="A353" s="2">
        <v>43052.99573362268</v>
      </c>
      <c r="B353" s="3" t="s">
        <v>3</v>
      </c>
      <c r="C353" s="3" t="s">
        <v>12</v>
      </c>
    </row>
    <row r="354">
      <c r="A354" s="2">
        <v>43052.99579980324</v>
      </c>
      <c r="B354" s="3" t="s">
        <v>3</v>
      </c>
      <c r="C354" s="3" t="s">
        <v>9</v>
      </c>
    </row>
    <row r="355">
      <c r="A355" s="2">
        <v>43052.99871621528</v>
      </c>
      <c r="B355" s="3" t="s">
        <v>3</v>
      </c>
      <c r="C355" s="3" t="s">
        <v>12</v>
      </c>
    </row>
    <row r="356">
      <c r="A356" s="2">
        <v>43053.00301215278</v>
      </c>
      <c r="B356" s="3" t="s">
        <v>3</v>
      </c>
      <c r="C356" s="3" t="s">
        <v>11</v>
      </c>
    </row>
    <row r="357">
      <c r="A357" s="2">
        <v>43053.00934914352</v>
      </c>
      <c r="B357" s="3" t="s">
        <v>3</v>
      </c>
      <c r="C357" s="3" t="s">
        <v>11</v>
      </c>
    </row>
    <row r="358">
      <c r="A358" s="2">
        <v>43053.01875469908</v>
      </c>
      <c r="B358" s="3" t="s">
        <v>3</v>
      </c>
      <c r="C358" s="3" t="s">
        <v>11</v>
      </c>
    </row>
    <row r="359">
      <c r="A359" s="2">
        <v>43053.021228541664</v>
      </c>
      <c r="B359" s="3" t="s">
        <v>3</v>
      </c>
      <c r="C359" s="3" t="s">
        <v>11</v>
      </c>
    </row>
    <row r="360">
      <c r="A360" s="2">
        <v>43053.027455601856</v>
      </c>
      <c r="B360" s="3" t="s">
        <v>3</v>
      </c>
      <c r="C360" s="3" t="s">
        <v>9</v>
      </c>
    </row>
    <row r="361">
      <c r="A361" s="2">
        <v>43053.03667920139</v>
      </c>
      <c r="B361" s="3" t="s">
        <v>5</v>
      </c>
      <c r="C361" s="3" t="s">
        <v>9</v>
      </c>
    </row>
    <row r="362">
      <c r="A362" s="2">
        <v>43053.03854782408</v>
      </c>
      <c r="B362" s="3" t="s">
        <v>5</v>
      </c>
      <c r="C362" s="3" t="s">
        <v>9</v>
      </c>
    </row>
    <row r="363">
      <c r="A363" s="2">
        <v>43053.17549353009</v>
      </c>
      <c r="B363" s="3" t="s">
        <v>3</v>
      </c>
      <c r="C363" s="3" t="s">
        <v>9</v>
      </c>
    </row>
    <row r="364">
      <c r="A364" s="2">
        <v>43053.35958693287</v>
      </c>
      <c r="B364" s="3" t="s">
        <v>3</v>
      </c>
      <c r="C364" s="3" t="s">
        <v>9</v>
      </c>
    </row>
    <row r="365">
      <c r="A365" s="2">
        <v>43053.4187290625</v>
      </c>
      <c r="B365" s="3" t="s">
        <v>3</v>
      </c>
      <c r="C365" s="3" t="s">
        <v>9</v>
      </c>
    </row>
    <row r="366">
      <c r="A366" s="2">
        <v>43053.43298680555</v>
      </c>
      <c r="B366" s="3" t="s">
        <v>4</v>
      </c>
      <c r="C366" s="3" t="s">
        <v>9</v>
      </c>
    </row>
    <row r="367">
      <c r="A367" s="2">
        <v>43053.47647302083</v>
      </c>
      <c r="B367" s="3" t="s">
        <v>5</v>
      </c>
      <c r="C367" s="3" t="s">
        <v>9</v>
      </c>
    </row>
    <row r="368">
      <c r="A368" s="2">
        <v>43053.484934039356</v>
      </c>
      <c r="B368" s="3" t="s">
        <v>5</v>
      </c>
      <c r="C368" s="3" t="s">
        <v>9</v>
      </c>
    </row>
    <row r="369">
      <c r="A369" s="2">
        <v>43053.49632832176</v>
      </c>
      <c r="B369" s="3" t="s">
        <v>3</v>
      </c>
      <c r="C369" s="3" t="s">
        <v>11</v>
      </c>
    </row>
    <row r="370">
      <c r="A370" s="2">
        <v>43053.504825358796</v>
      </c>
      <c r="B370" s="3" t="s">
        <v>4</v>
      </c>
      <c r="C370" s="3" t="s">
        <v>9</v>
      </c>
    </row>
    <row r="371">
      <c r="A371" s="2">
        <v>43053.50881324074</v>
      </c>
      <c r="B371" s="3" t="s">
        <v>3</v>
      </c>
      <c r="C371" s="3" t="s">
        <v>11</v>
      </c>
    </row>
    <row r="372">
      <c r="A372" s="2">
        <v>43053.53908673611</v>
      </c>
      <c r="B372" s="3" t="s">
        <v>5</v>
      </c>
      <c r="C372" s="3" t="s">
        <v>9</v>
      </c>
    </row>
    <row r="373">
      <c r="A373" s="2">
        <v>43053.66546671296</v>
      </c>
      <c r="B373" s="3" t="s">
        <v>4</v>
      </c>
      <c r="C373" s="3" t="s">
        <v>9</v>
      </c>
    </row>
    <row r="374">
      <c r="A374" s="2">
        <v>43053.87182418982</v>
      </c>
      <c r="B374" s="3" t="s">
        <v>4</v>
      </c>
      <c r="C374" s="3" t="s">
        <v>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</cols>
  <sheetData>
    <row r="1">
      <c r="A1" s="1" t="s">
        <v>114</v>
      </c>
      <c r="B1" s="3" t="s">
        <v>157</v>
      </c>
      <c r="C1" s="3" t="s">
        <v>158</v>
      </c>
      <c r="D1" s="3" t="s">
        <v>159</v>
      </c>
      <c r="E1" s="3" t="s">
        <v>160</v>
      </c>
    </row>
    <row r="2">
      <c r="A2" s="1" t="s">
        <v>161</v>
      </c>
      <c r="B2" s="3" t="s">
        <v>162</v>
      </c>
      <c r="C2" s="3" t="s">
        <v>163</v>
      </c>
      <c r="D2" s="3" t="s">
        <v>164</v>
      </c>
      <c r="E2" s="3" t="s">
        <v>165</v>
      </c>
    </row>
    <row r="3">
      <c r="A3" s="1" t="s">
        <v>116</v>
      </c>
    </row>
    <row r="5">
      <c r="A5" s="3" t="s">
        <v>166</v>
      </c>
      <c r="B5" s="3" t="s">
        <v>167</v>
      </c>
      <c r="C5" s="3" t="s">
        <v>168</v>
      </c>
      <c r="D5" s="3" t="s">
        <v>169</v>
      </c>
      <c r="E5" s="3" t="s">
        <v>170</v>
      </c>
      <c r="F5" s="3" t="s">
        <v>171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86"/>
    <col customWidth="1" min="6" max="6" width="4.86"/>
    <col customWidth="1" min="9" max="9" width="9.57"/>
    <col customWidth="1" min="10" max="10" width="10.0"/>
    <col customWidth="1" min="11" max="11" width="3.43"/>
    <col customWidth="1" min="12" max="12" width="24.29"/>
    <col customWidth="1" min="13" max="13" width="24.71"/>
  </cols>
  <sheetData>
    <row r="1">
      <c r="A1" s="1" t="s">
        <v>73</v>
      </c>
      <c r="B1" s="1" t="s">
        <v>3</v>
      </c>
      <c r="C1" s="1" t="s">
        <v>4</v>
      </c>
      <c r="D1" s="1" t="s">
        <v>5</v>
      </c>
      <c r="E1" s="1" t="s">
        <v>6</v>
      </c>
      <c r="F1" s="1"/>
      <c r="G1" s="1" t="s">
        <v>7</v>
      </c>
      <c r="H1" s="1" t="s">
        <v>74</v>
      </c>
      <c r="I1" s="1" t="s">
        <v>75</v>
      </c>
      <c r="J1" s="1" t="s">
        <v>76</v>
      </c>
      <c r="K1" s="1"/>
      <c r="L1" s="1" t="s">
        <v>77</v>
      </c>
      <c r="M1" s="1" t="s">
        <v>78</v>
      </c>
      <c r="N1" s="4"/>
      <c r="O1" s="4"/>
      <c r="P1" s="1" t="s">
        <v>79</v>
      </c>
      <c r="Q1" s="1" t="s">
        <v>80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3" t="s">
        <v>11</v>
      </c>
      <c r="B2">
        <f>COUNTIFS('Form Responses 1'!$C:$C,$A2,'Form Responses 1'!$B:$B,B$1)</f>
        <v>24</v>
      </c>
      <c r="C2">
        <f>COUNTIFS('Form Responses 1'!$C:$C,$A2,'Form Responses 1'!$B:$B,C$1)</f>
        <v>19</v>
      </c>
      <c r="D2">
        <f>COUNTIFS('Form Responses 1'!$C:$C,$A2,'Form Responses 1'!$B:$B,D$1)</f>
        <v>25</v>
      </c>
      <c r="E2">
        <f>COUNTIFS('Form Responses 1'!$C:$C,$A2,'Form Responses 1'!$B:$B,E$1)</f>
        <v>9</v>
      </c>
      <c r="G2">
        <f t="shared" ref="G2:G4" si="1">SUM(B2:E2)</f>
        <v>77</v>
      </c>
      <c r="P2" s="17">
        <v>0.95</v>
      </c>
      <c r="Q2" s="3">
        <v>1.96</v>
      </c>
    </row>
    <row r="3">
      <c r="A3" s="3" t="s">
        <v>9</v>
      </c>
      <c r="B3">
        <f>COUNTIFS('Form Responses 1'!$C:$C,$A3,'Form Responses 1'!$B:$B,B$1)</f>
        <v>58</v>
      </c>
      <c r="C3">
        <f>COUNTIFS('Form Responses 1'!$C:$C,$A3,'Form Responses 1'!$B:$B,C$1)</f>
        <v>51</v>
      </c>
      <c r="D3">
        <f>COUNTIFS('Form Responses 1'!$C:$C,$A3,'Form Responses 1'!$B:$B,D$1)</f>
        <v>85</v>
      </c>
      <c r="E3">
        <f>COUNTIFS('Form Responses 1'!$C:$C,$A3,'Form Responses 1'!$B:$B,E$1)</f>
        <v>53</v>
      </c>
      <c r="G3">
        <f t="shared" si="1"/>
        <v>247</v>
      </c>
      <c r="P3" s="17">
        <v>0.99</v>
      </c>
      <c r="Q3" s="3">
        <v>2.576</v>
      </c>
    </row>
    <row r="4">
      <c r="A4" s="3" t="s">
        <v>12</v>
      </c>
      <c r="B4">
        <f>COUNTIFS('Form Responses 1'!$C:$C,$A4,'Form Responses 1'!$B:$B,B$1)</f>
        <v>13</v>
      </c>
      <c r="C4">
        <f>COUNTIFS('Form Responses 1'!$C:$C,$A4,'Form Responses 1'!$B:$B,C$1)</f>
        <v>16</v>
      </c>
      <c r="D4">
        <f>COUNTIFS('Form Responses 1'!$C:$C,$A4,'Form Responses 1'!$B:$B,D$1)</f>
        <v>10</v>
      </c>
      <c r="E4">
        <f>COUNTIFS('Form Responses 1'!$C:$C,$A4,'Form Responses 1'!$B:$B,E$1)</f>
        <v>10</v>
      </c>
      <c r="G4">
        <f t="shared" si="1"/>
        <v>49</v>
      </c>
    </row>
    <row r="6">
      <c r="A6" s="19" t="s">
        <v>7</v>
      </c>
      <c r="B6" s="8">
        <f t="shared" ref="B6:E6" si="2">SUM(B2:B4)</f>
        <v>95</v>
      </c>
      <c r="C6" s="8">
        <f t="shared" si="2"/>
        <v>86</v>
      </c>
      <c r="D6" s="8">
        <f t="shared" si="2"/>
        <v>120</v>
      </c>
      <c r="E6" s="8">
        <f t="shared" si="2"/>
        <v>72</v>
      </c>
      <c r="F6" s="8"/>
      <c r="G6" s="8">
        <f>SUM(G2:G4)</f>
        <v>373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9"/>
      <c r="B7" s="22"/>
      <c r="C7" s="22"/>
      <c r="D7" s="22"/>
      <c r="E7" s="22"/>
      <c r="F7" s="22"/>
      <c r="G7" s="22"/>
    </row>
    <row r="9">
      <c r="A9" s="1" t="s">
        <v>113</v>
      </c>
    </row>
    <row r="10">
      <c r="A10" s="3" t="s">
        <v>11</v>
      </c>
      <c r="B10" s="11">
        <f t="shared" ref="B10:E10" si="3">B2/B$6</f>
        <v>0.2526315789</v>
      </c>
      <c r="C10" s="11">
        <f t="shared" si="3"/>
        <v>0.2209302326</v>
      </c>
      <c r="D10" s="11">
        <f t="shared" si="3"/>
        <v>0.2083333333</v>
      </c>
      <c r="E10" s="11">
        <f t="shared" si="3"/>
        <v>0.125</v>
      </c>
      <c r="F10" s="11"/>
      <c r="G10" s="11">
        <f t="shared" ref="G10:G12" si="5">G2/G$6</f>
        <v>0.2064343164</v>
      </c>
      <c r="H10" s="11">
        <f t="shared" ref="H10:H12" si="6">$Q$3*SQRT(G10*(1-G10)/$G$6)</f>
        <v>0.05398508992</v>
      </c>
      <c r="I10" s="11">
        <f t="shared" ref="I10:I12" si="7">G10-H10</f>
        <v>0.1524492264</v>
      </c>
      <c r="J10" s="11">
        <f t="shared" ref="J10:J12" si="8">G10+H10</f>
        <v>0.2604194063</v>
      </c>
      <c r="L10" s="11">
        <f>MIN(Trends!C$101:C$1000)</f>
        <v>0.1805555556</v>
      </c>
      <c r="M10" s="11">
        <f>MAX(Trends!C$101:C$1000)</f>
        <v>0.214953271</v>
      </c>
    </row>
    <row r="11">
      <c r="A11" s="3" t="s">
        <v>9</v>
      </c>
      <c r="B11" s="11">
        <f t="shared" ref="B11:E11" si="4">B3/B$6</f>
        <v>0.6105263158</v>
      </c>
      <c r="C11" s="11">
        <f t="shared" si="4"/>
        <v>0.5930232558</v>
      </c>
      <c r="D11" s="11">
        <f t="shared" si="4"/>
        <v>0.7083333333</v>
      </c>
      <c r="E11" s="11">
        <f t="shared" si="4"/>
        <v>0.7361111111</v>
      </c>
      <c r="F11" s="11"/>
      <c r="G11" s="11">
        <f t="shared" si="5"/>
        <v>0.6621983914</v>
      </c>
      <c r="H11" s="11">
        <f t="shared" si="6"/>
        <v>0.06308358415</v>
      </c>
      <c r="I11" s="11">
        <f t="shared" si="7"/>
        <v>0.5991148073</v>
      </c>
      <c r="J11" s="11">
        <f t="shared" si="8"/>
        <v>0.7252819756</v>
      </c>
      <c r="L11" s="11">
        <f>MIN(Trends!B$101:B$1000)</f>
        <v>0.6492890995</v>
      </c>
      <c r="M11" s="11">
        <f>MAX(Trends!B$101:B$1000)</f>
        <v>0.6797385621</v>
      </c>
    </row>
    <row r="12">
      <c r="A12" s="3" t="s">
        <v>12</v>
      </c>
      <c r="B12" s="11">
        <f t="shared" ref="B12:E12" si="9">B4/B$6</f>
        <v>0.1368421053</v>
      </c>
      <c r="C12" s="11">
        <f t="shared" si="9"/>
        <v>0.1860465116</v>
      </c>
      <c r="D12" s="11">
        <f t="shared" si="9"/>
        <v>0.08333333333</v>
      </c>
      <c r="E12" s="11">
        <f t="shared" si="9"/>
        <v>0.1388888889</v>
      </c>
      <c r="F12" s="11"/>
      <c r="G12" s="11">
        <f t="shared" si="5"/>
        <v>0.1313672922</v>
      </c>
      <c r="H12" s="11">
        <f t="shared" si="6"/>
        <v>0.04505605426</v>
      </c>
      <c r="I12" s="11">
        <f t="shared" si="7"/>
        <v>0.08631123797</v>
      </c>
      <c r="J12" s="11">
        <f t="shared" si="8"/>
        <v>0.1764233465</v>
      </c>
      <c r="L12" s="11">
        <f>MIN(Trends!D$101:D$1000)</f>
        <v>0.125</v>
      </c>
      <c r="M12" s="11">
        <f>MAX(Trends!D$101:D$1000)</f>
        <v>0.1472868217</v>
      </c>
    </row>
    <row r="24">
      <c r="G24" s="3"/>
      <c r="H24" s="11"/>
    </row>
  </sheetData>
  <conditionalFormatting sqref="B10:G12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0"/>
  </cols>
  <sheetData>
    <row r="1">
      <c r="A1" s="1"/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10</v>
      </c>
      <c r="B2" s="6">
        <v>0.4538</v>
      </c>
      <c r="C2" s="6">
        <v>0.141</v>
      </c>
      <c r="D2" s="6">
        <v>0.141</v>
      </c>
      <c r="E2" s="6">
        <v>0.141</v>
      </c>
      <c r="F2" s="7"/>
      <c r="G2" s="7"/>
      <c r="H2" s="8"/>
      <c r="I2" s="9" t="s">
        <v>13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 t="s">
        <v>11</v>
      </c>
      <c r="B3" s="10">
        <f>'Poll Results'!B10*B$2</f>
        <v>0.1146442105</v>
      </c>
      <c r="C3" s="10">
        <f>'Poll Results'!C10*C$2</f>
        <v>0.03115116279</v>
      </c>
      <c r="D3" s="10">
        <f>'Poll Results'!D10*D$2</f>
        <v>0.029375</v>
      </c>
      <c r="E3" s="10">
        <f>'Poll Results'!E10*E$2</f>
        <v>0.017625</v>
      </c>
      <c r="F3" s="10">
        <f t="shared" ref="F3:F5" si="1">SUM(B3:E3)</f>
        <v>0.1927953733</v>
      </c>
      <c r="G3" s="11">
        <f t="shared" ref="G3:G5" si="2">F3/SUM(F$3:F$5)</f>
        <v>0.2198852342</v>
      </c>
    </row>
    <row r="4">
      <c r="A4" s="3" t="s">
        <v>9</v>
      </c>
      <c r="B4" s="10">
        <f>'Poll Results'!B11*B$2</f>
        <v>0.2770568421</v>
      </c>
      <c r="C4" s="10">
        <f>'Poll Results'!C11*C$2</f>
        <v>0.08361627907</v>
      </c>
      <c r="D4" s="10">
        <f>'Poll Results'!D11*D$2</f>
        <v>0.099875</v>
      </c>
      <c r="E4" s="10">
        <f>'Poll Results'!E11*E$2</f>
        <v>0.1037916667</v>
      </c>
      <c r="F4" s="10">
        <f t="shared" si="1"/>
        <v>0.5643397878</v>
      </c>
      <c r="G4" s="11">
        <f t="shared" si="2"/>
        <v>0.6436357069</v>
      </c>
    </row>
    <row r="5">
      <c r="A5" s="3" t="s">
        <v>12</v>
      </c>
      <c r="B5" s="10">
        <f>'Poll Results'!B12*B$2</f>
        <v>0.06209894737</v>
      </c>
      <c r="C5" s="10">
        <f>'Poll Results'!C12*C$2</f>
        <v>0.02623255814</v>
      </c>
      <c r="D5" s="10">
        <f>'Poll Results'!D12*D$2</f>
        <v>0.01175</v>
      </c>
      <c r="E5" s="10">
        <f>'Poll Results'!E12*E$2</f>
        <v>0.01958333333</v>
      </c>
      <c r="F5" s="10">
        <f t="shared" si="1"/>
        <v>0.1196648388</v>
      </c>
      <c r="G5" s="11">
        <f t="shared" si="2"/>
        <v>0.1364790589</v>
      </c>
    </row>
    <row r="6">
      <c r="G6" s="11"/>
    </row>
    <row r="7">
      <c r="A7" s="5" t="s">
        <v>14</v>
      </c>
      <c r="B7" s="6">
        <v>0.25</v>
      </c>
      <c r="C7" s="6">
        <v>0.25</v>
      </c>
      <c r="D7" s="6">
        <v>0.25</v>
      </c>
      <c r="E7" s="6">
        <v>0.25</v>
      </c>
      <c r="F7" s="7"/>
      <c r="G7" s="12"/>
    </row>
    <row r="8">
      <c r="A8" s="3" t="s">
        <v>11</v>
      </c>
      <c r="B8" s="10">
        <f>'Poll Results'!B10*B$7</f>
        <v>0.06315789474</v>
      </c>
      <c r="C8" s="10">
        <f>'Poll Results'!C10*C$7</f>
        <v>0.05523255814</v>
      </c>
      <c r="D8" s="10">
        <f>'Poll Results'!D10*D$7</f>
        <v>0.05208333333</v>
      </c>
      <c r="E8" s="10">
        <f>'Poll Results'!E10*E$7</f>
        <v>0.03125</v>
      </c>
      <c r="F8" s="10">
        <f t="shared" ref="F8:F10" si="3">SUM(B8:E8)</f>
        <v>0.2017237862</v>
      </c>
      <c r="G8" s="11">
        <f t="shared" ref="G8:G10" si="4">F8/SUM(F$8:F$10)</f>
        <v>0.2017237862</v>
      </c>
      <c r="I8" s="9" t="s">
        <v>15</v>
      </c>
    </row>
    <row r="9">
      <c r="A9" s="3" t="s">
        <v>9</v>
      </c>
      <c r="B9" s="10">
        <f>'Poll Results'!B11*B$7</f>
        <v>0.1526315789</v>
      </c>
      <c r="C9" s="10">
        <f>'Poll Results'!C11*C$7</f>
        <v>0.148255814</v>
      </c>
      <c r="D9" s="10">
        <f>'Poll Results'!D11*D$7</f>
        <v>0.1770833333</v>
      </c>
      <c r="E9" s="10">
        <f>'Poll Results'!E11*E$7</f>
        <v>0.1840277778</v>
      </c>
      <c r="F9" s="10">
        <f t="shared" si="3"/>
        <v>0.661998504</v>
      </c>
      <c r="G9" s="11">
        <f t="shared" si="4"/>
        <v>0.661998504</v>
      </c>
    </row>
    <row r="10">
      <c r="A10" s="3" t="s">
        <v>12</v>
      </c>
      <c r="B10" s="10">
        <f>'Poll Results'!B12*B$7</f>
        <v>0.03421052632</v>
      </c>
      <c r="C10" s="10">
        <f>'Poll Results'!C12*C$7</f>
        <v>0.04651162791</v>
      </c>
      <c r="D10" s="10">
        <f>'Poll Results'!D12*D$7</f>
        <v>0.02083333333</v>
      </c>
      <c r="E10" s="10">
        <f>'Poll Results'!E12*E$7</f>
        <v>0.03472222222</v>
      </c>
      <c r="F10" s="10">
        <f t="shared" si="3"/>
        <v>0.1362777098</v>
      </c>
      <c r="G10" s="11">
        <f t="shared" si="4"/>
        <v>0.1362777098</v>
      </c>
    </row>
    <row r="11">
      <c r="A11" s="3"/>
      <c r="B11" s="10"/>
      <c r="C11" s="10"/>
      <c r="D11" s="10"/>
      <c r="E11" s="10"/>
      <c r="F11" s="10"/>
      <c r="G11" s="11"/>
    </row>
    <row r="12">
      <c r="A12" s="5" t="s">
        <v>16</v>
      </c>
      <c r="B12" s="6">
        <f>'Poll Results'!B6/'Poll Results'!$G6</f>
        <v>0.254691689</v>
      </c>
      <c r="C12" s="6">
        <f>'Poll Results'!C6/'Poll Results'!$G6</f>
        <v>0.2305630027</v>
      </c>
      <c r="D12" s="6">
        <f>'Poll Results'!D6/'Poll Results'!$G6</f>
        <v>0.3217158177</v>
      </c>
      <c r="E12" s="6">
        <f>'Poll Results'!E6/'Poll Results'!$G6</f>
        <v>0.1930294906</v>
      </c>
      <c r="F12" s="7"/>
      <c r="G12" s="12"/>
    </row>
    <row r="13">
      <c r="A13" s="3" t="s">
        <v>11</v>
      </c>
      <c r="B13" s="10">
        <f>'Poll Results'!B10*B$12</f>
        <v>0.06434316354</v>
      </c>
      <c r="C13" s="10">
        <f>'Poll Results'!C10*C$12</f>
        <v>0.0509383378</v>
      </c>
      <c r="D13" s="10">
        <f>'Poll Results'!D10*D$12</f>
        <v>0.06702412869</v>
      </c>
      <c r="E13" s="10">
        <f>'Poll Results'!E10*E$12</f>
        <v>0.02412868633</v>
      </c>
      <c r="F13" s="10">
        <f t="shared" ref="F13:F15" si="5">SUM(B13:E13)</f>
        <v>0.2064343164</v>
      </c>
      <c r="G13" s="11">
        <f t="shared" ref="G13:G15" si="6">F13/SUM(F$13:F$15)</f>
        <v>0.2064343164</v>
      </c>
    </row>
    <row r="14">
      <c r="A14" s="3" t="s">
        <v>9</v>
      </c>
      <c r="B14" s="10">
        <f>'Poll Results'!B11*B$12</f>
        <v>0.1554959786</v>
      </c>
      <c r="C14" s="10">
        <f>'Poll Results'!C11*C$12</f>
        <v>0.1367292225</v>
      </c>
      <c r="D14" s="10">
        <f>'Poll Results'!D11*D$12</f>
        <v>0.2278820375</v>
      </c>
      <c r="E14" s="10">
        <f>'Poll Results'!E11*E$12</f>
        <v>0.1420911528</v>
      </c>
      <c r="F14" s="10">
        <f t="shared" si="5"/>
        <v>0.6621983914</v>
      </c>
      <c r="G14" s="11">
        <f t="shared" si="6"/>
        <v>0.6621983914</v>
      </c>
    </row>
    <row r="15">
      <c r="A15" s="3" t="s">
        <v>12</v>
      </c>
      <c r="B15" s="10">
        <f>'Poll Results'!B12*B$12</f>
        <v>0.03485254692</v>
      </c>
      <c r="C15" s="10">
        <f>'Poll Results'!C12*C$12</f>
        <v>0.04289544236</v>
      </c>
      <c r="D15" s="10">
        <f>'Poll Results'!D12*D$12</f>
        <v>0.02680965147</v>
      </c>
      <c r="E15" s="10">
        <f>'Poll Results'!E12*E$12</f>
        <v>0.02680965147</v>
      </c>
      <c r="F15" s="10">
        <f t="shared" si="5"/>
        <v>0.1313672922</v>
      </c>
      <c r="G15" s="11">
        <f t="shared" si="6"/>
        <v>0.1313672922</v>
      </c>
    </row>
    <row r="17">
      <c r="A17" s="13"/>
      <c r="B17" s="14"/>
      <c r="C17" s="14"/>
      <c r="D17" s="14"/>
      <c r="E17" s="14"/>
      <c r="G17" s="11"/>
    </row>
    <row r="18">
      <c r="A18" s="13"/>
      <c r="B18" s="10"/>
      <c r="C18" s="10"/>
      <c r="D18" s="10"/>
      <c r="E18" s="10"/>
      <c r="G18" s="11"/>
    </row>
    <row r="19">
      <c r="A19" s="13"/>
      <c r="B19" s="10"/>
      <c r="C19" s="10"/>
      <c r="D19" s="10"/>
      <c r="E19" s="10"/>
      <c r="G19" s="11"/>
    </row>
    <row r="20">
      <c r="A20" s="3"/>
      <c r="B20" s="10"/>
      <c r="C20" s="10"/>
      <c r="D20" s="10"/>
      <c r="E20" s="10"/>
      <c r="G20" s="11"/>
    </row>
    <row r="22">
      <c r="A22" s="13"/>
      <c r="B22" s="14"/>
      <c r="C22" s="14"/>
      <c r="D22" s="14"/>
      <c r="E22" s="14"/>
      <c r="G22" s="11"/>
    </row>
    <row r="23">
      <c r="A23" s="13"/>
      <c r="B23" s="10"/>
      <c r="C23" s="10"/>
      <c r="D23" s="10"/>
      <c r="E23" s="10"/>
      <c r="G23" s="11"/>
    </row>
    <row r="24">
      <c r="A24" s="3"/>
      <c r="B24" s="10"/>
      <c r="C24" s="10"/>
      <c r="D24" s="10"/>
      <c r="E24" s="10"/>
      <c r="G24" s="11"/>
    </row>
    <row r="25">
      <c r="A25" s="3"/>
      <c r="B25" s="10"/>
      <c r="C25" s="10"/>
      <c r="D25" s="10"/>
      <c r="E25" s="10"/>
      <c r="G25" s="11"/>
    </row>
  </sheetData>
  <mergeCells count="2">
    <mergeCell ref="I2:J2"/>
    <mergeCell ref="I8:J8"/>
  </mergeCells>
  <conditionalFormatting sqref="G3:G5 G8:G10 G13:G15 G20 G24:G25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31.86"/>
    <col customWidth="1" min="3" max="3" width="27.14"/>
    <col customWidth="1" min="4" max="4" width="25.43"/>
    <col customWidth="1" min="5" max="5" width="4.71"/>
  </cols>
  <sheetData>
    <row r="1">
      <c r="A1" s="1" t="s">
        <v>110</v>
      </c>
      <c r="B1" s="20" t="s">
        <v>9</v>
      </c>
      <c r="C1" s="20" t="s">
        <v>11</v>
      </c>
      <c r="D1" s="20" t="s">
        <v>12</v>
      </c>
      <c r="E1" s="21"/>
      <c r="F1" s="20" t="s">
        <v>111</v>
      </c>
      <c r="G1" s="20" t="s">
        <v>112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1.0</v>
      </c>
      <c r="B2" s="11">
        <f>IF(ISBLANK('Form Responses 1'!$C2),"",COUNTIF('Form Responses 1'!$C$2:$C2,B$1)/COUNTA('Form Responses 1'!$C$2:$C2))</f>
        <v>1</v>
      </c>
      <c r="C2" s="11">
        <f>IF(ISBLANK('Form Responses 1'!$C2),"",COUNTIF('Form Responses 1'!$C$2:$C2,C$1)/COUNTA('Form Responses 1'!$C$2:$C2))</f>
        <v>0</v>
      </c>
      <c r="D2" s="11">
        <f>IF(ISBLANK('Form Responses 1'!$C2),"",COUNTIF('Form Responses 1'!$C$2:$C2,D$1)/COUNTA('Form Responses 1'!$C$2:$C2))</f>
        <v>0</v>
      </c>
      <c r="E2" s="11"/>
      <c r="F2" s="11">
        <f t="shared" ref="F2:G2" si="1">B2-C2</f>
        <v>1</v>
      </c>
      <c r="G2" s="11">
        <f t="shared" si="1"/>
        <v>0</v>
      </c>
    </row>
    <row r="3">
      <c r="A3">
        <f t="shared" ref="A3:A374" si="3">A2+1</f>
        <v>2</v>
      </c>
      <c r="B3" s="11">
        <f>IF(ISBLANK('Form Responses 1'!$C3),"",COUNTIF('Form Responses 1'!$C$2:$C3,B$1)/COUNTA('Form Responses 1'!$C$2:$C3))</f>
        <v>1</v>
      </c>
      <c r="C3" s="11">
        <f>IF(ISBLANK('Form Responses 1'!$C3),"",COUNTIF('Form Responses 1'!$C$2:$C3,C$1)/COUNTA('Form Responses 1'!$C$2:$C3))</f>
        <v>0</v>
      </c>
      <c r="D3" s="11">
        <f>IF(ISBLANK('Form Responses 1'!$C3),"",COUNTIF('Form Responses 1'!$C$2:$C3,D$1)/COUNTA('Form Responses 1'!$C$2:$C3))</f>
        <v>0</v>
      </c>
      <c r="E3" s="11"/>
      <c r="F3" s="11">
        <f t="shared" ref="F3:G3" si="2">B3-C3</f>
        <v>1</v>
      </c>
      <c r="G3" s="11">
        <f t="shared" si="2"/>
        <v>0</v>
      </c>
    </row>
    <row r="4">
      <c r="A4">
        <f t="shared" si="3"/>
        <v>3</v>
      </c>
      <c r="B4" s="11">
        <f>IF(ISBLANK('Form Responses 1'!$C4),"",COUNTIF('Form Responses 1'!$C$2:$C4,B$1)/COUNTA('Form Responses 1'!$C$2:$C4))</f>
        <v>1</v>
      </c>
      <c r="C4" s="11">
        <f>IF(ISBLANK('Form Responses 1'!$C4),"",COUNTIF('Form Responses 1'!$C$2:$C4,C$1)/COUNTA('Form Responses 1'!$C$2:$C4))</f>
        <v>0</v>
      </c>
      <c r="D4" s="11">
        <f>IF(ISBLANK('Form Responses 1'!$C4),"",COUNTIF('Form Responses 1'!$C$2:$C4,D$1)/COUNTA('Form Responses 1'!$C$2:$C4))</f>
        <v>0</v>
      </c>
      <c r="E4" s="11"/>
      <c r="F4" s="11">
        <f t="shared" ref="F4:G4" si="4">B4-C4</f>
        <v>1</v>
      </c>
      <c r="G4" s="11">
        <f t="shared" si="4"/>
        <v>0</v>
      </c>
    </row>
    <row r="5">
      <c r="A5">
        <f t="shared" si="3"/>
        <v>4</v>
      </c>
      <c r="B5" s="11">
        <f>IF(ISBLANK('Form Responses 1'!$C5),"",COUNTIF('Form Responses 1'!$C$2:$C5,B$1)/COUNTA('Form Responses 1'!$C$2:$C5))</f>
        <v>0.75</v>
      </c>
      <c r="C5" s="11">
        <f>IF(ISBLANK('Form Responses 1'!$C5),"",COUNTIF('Form Responses 1'!$C$2:$C5,C$1)/COUNTA('Form Responses 1'!$C$2:$C5))</f>
        <v>0.25</v>
      </c>
      <c r="D5" s="11">
        <f>IF(ISBLANK('Form Responses 1'!$C5),"",COUNTIF('Form Responses 1'!$C$2:$C5,D$1)/COUNTA('Form Responses 1'!$C$2:$C5))</f>
        <v>0</v>
      </c>
      <c r="E5" s="11"/>
      <c r="F5" s="11">
        <f t="shared" ref="F5:G5" si="5">B5-C5</f>
        <v>0.5</v>
      </c>
      <c r="G5" s="11">
        <f t="shared" si="5"/>
        <v>0.25</v>
      </c>
    </row>
    <row r="6">
      <c r="A6">
        <f t="shared" si="3"/>
        <v>5</v>
      </c>
      <c r="B6" s="11">
        <f>IF(ISBLANK('Form Responses 1'!$C6),"",COUNTIF('Form Responses 1'!$C$2:$C6,B$1)/COUNTA('Form Responses 1'!$C$2:$C6))</f>
        <v>0.8</v>
      </c>
      <c r="C6" s="11">
        <f>IF(ISBLANK('Form Responses 1'!$C6),"",COUNTIF('Form Responses 1'!$C$2:$C6,C$1)/COUNTA('Form Responses 1'!$C$2:$C6))</f>
        <v>0.2</v>
      </c>
      <c r="D6" s="11">
        <f>IF(ISBLANK('Form Responses 1'!$C6),"",COUNTIF('Form Responses 1'!$C$2:$C6,D$1)/COUNTA('Form Responses 1'!$C$2:$C6))</f>
        <v>0</v>
      </c>
      <c r="E6" s="11"/>
      <c r="F6" s="11">
        <f t="shared" ref="F6:G6" si="6">B6-C6</f>
        <v>0.6</v>
      </c>
      <c r="G6" s="11">
        <f t="shared" si="6"/>
        <v>0.2</v>
      </c>
    </row>
    <row r="7">
      <c r="A7">
        <f t="shared" si="3"/>
        <v>6</v>
      </c>
      <c r="B7" s="11">
        <f>IF(ISBLANK('Form Responses 1'!$C7),"",COUNTIF('Form Responses 1'!$C$2:$C7,B$1)/COUNTA('Form Responses 1'!$C$2:$C7))</f>
        <v>0.6666666667</v>
      </c>
      <c r="C7" s="11">
        <f>IF(ISBLANK('Form Responses 1'!$C7),"",COUNTIF('Form Responses 1'!$C$2:$C7,C$1)/COUNTA('Form Responses 1'!$C$2:$C7))</f>
        <v>0.1666666667</v>
      </c>
      <c r="D7" s="11">
        <f>IF(ISBLANK('Form Responses 1'!$C7),"",COUNTIF('Form Responses 1'!$C$2:$C7,D$1)/COUNTA('Form Responses 1'!$C$2:$C7))</f>
        <v>0.1666666667</v>
      </c>
      <c r="E7" s="11"/>
      <c r="F7" s="11">
        <f t="shared" ref="F7:G7" si="7">B7-C7</f>
        <v>0.5</v>
      </c>
      <c r="G7" s="11">
        <f t="shared" si="7"/>
        <v>0</v>
      </c>
    </row>
    <row r="8">
      <c r="A8">
        <f t="shared" si="3"/>
        <v>7</v>
      </c>
      <c r="B8" s="11">
        <f>IF(ISBLANK('Form Responses 1'!$C8),"",COUNTIF('Form Responses 1'!$C$2:$C8,B$1)/COUNTA('Form Responses 1'!$C$2:$C8))</f>
        <v>0.7142857143</v>
      </c>
      <c r="C8" s="11">
        <f>IF(ISBLANK('Form Responses 1'!$C8),"",COUNTIF('Form Responses 1'!$C$2:$C8,C$1)/COUNTA('Form Responses 1'!$C$2:$C8))</f>
        <v>0.1428571429</v>
      </c>
      <c r="D8" s="11">
        <f>IF(ISBLANK('Form Responses 1'!$C8),"",COUNTIF('Form Responses 1'!$C$2:$C8,D$1)/COUNTA('Form Responses 1'!$C$2:$C8))</f>
        <v>0.1428571429</v>
      </c>
      <c r="E8" s="11"/>
      <c r="F8" s="11">
        <f t="shared" ref="F8:G8" si="8">B8-C8</f>
        <v>0.5714285714</v>
      </c>
      <c r="G8" s="11">
        <f t="shared" si="8"/>
        <v>0</v>
      </c>
    </row>
    <row r="9">
      <c r="A9">
        <f t="shared" si="3"/>
        <v>8</v>
      </c>
      <c r="B9" s="11">
        <f>IF(ISBLANK('Form Responses 1'!$C9),"",COUNTIF('Form Responses 1'!$C$2:$C9,B$1)/COUNTA('Form Responses 1'!$C$2:$C9))</f>
        <v>0.75</v>
      </c>
      <c r="C9" s="11">
        <f>IF(ISBLANK('Form Responses 1'!$C9),"",COUNTIF('Form Responses 1'!$C$2:$C9,C$1)/COUNTA('Form Responses 1'!$C$2:$C9))</f>
        <v>0.125</v>
      </c>
      <c r="D9" s="11">
        <f>IF(ISBLANK('Form Responses 1'!$C9),"",COUNTIF('Form Responses 1'!$C$2:$C9,D$1)/COUNTA('Form Responses 1'!$C$2:$C9))</f>
        <v>0.125</v>
      </c>
      <c r="E9" s="11"/>
      <c r="F9" s="11">
        <f t="shared" ref="F9:G9" si="9">B9-C9</f>
        <v>0.625</v>
      </c>
      <c r="G9" s="11">
        <f t="shared" si="9"/>
        <v>0</v>
      </c>
    </row>
    <row r="10">
      <c r="A10">
        <f t="shared" si="3"/>
        <v>9</v>
      </c>
      <c r="B10" s="11">
        <f>IF(ISBLANK('Form Responses 1'!$C10),"",COUNTIF('Form Responses 1'!$C$2:$C10,B$1)/COUNTA('Form Responses 1'!$C$2:$C10))</f>
        <v>0.6666666667</v>
      </c>
      <c r="C10" s="11">
        <f>IF(ISBLANK('Form Responses 1'!$C10),"",COUNTIF('Form Responses 1'!$C$2:$C10,C$1)/COUNTA('Form Responses 1'!$C$2:$C10))</f>
        <v>0.1111111111</v>
      </c>
      <c r="D10" s="11">
        <f>IF(ISBLANK('Form Responses 1'!$C10),"",COUNTIF('Form Responses 1'!$C$2:$C10,D$1)/COUNTA('Form Responses 1'!$C$2:$C10))</f>
        <v>0.2222222222</v>
      </c>
      <c r="E10" s="11"/>
      <c r="F10" s="11">
        <f t="shared" ref="F10:G10" si="10">B10-C10</f>
        <v>0.5555555556</v>
      </c>
      <c r="G10" s="11">
        <f t="shared" si="10"/>
        <v>-0.1111111111</v>
      </c>
    </row>
    <row r="11">
      <c r="A11">
        <f t="shared" si="3"/>
        <v>10</v>
      </c>
      <c r="B11" s="11">
        <f>IF(ISBLANK('Form Responses 1'!$C11),"",COUNTIF('Form Responses 1'!$C$2:$C11,B$1)/COUNTA('Form Responses 1'!$C$2:$C11))</f>
        <v>0.6</v>
      </c>
      <c r="C11" s="11">
        <f>IF(ISBLANK('Form Responses 1'!$C11),"",COUNTIF('Form Responses 1'!$C$2:$C11,C$1)/COUNTA('Form Responses 1'!$C$2:$C11))</f>
        <v>0.2</v>
      </c>
      <c r="D11" s="11">
        <f>IF(ISBLANK('Form Responses 1'!$C11),"",COUNTIF('Form Responses 1'!$C$2:$C11,D$1)/COUNTA('Form Responses 1'!$C$2:$C11))</f>
        <v>0.2</v>
      </c>
      <c r="E11" s="11"/>
      <c r="F11" s="11">
        <f t="shared" ref="F11:G11" si="11">B11-C11</f>
        <v>0.4</v>
      </c>
      <c r="G11" s="11">
        <f t="shared" si="11"/>
        <v>0</v>
      </c>
    </row>
    <row r="12">
      <c r="A12">
        <f t="shared" si="3"/>
        <v>11</v>
      </c>
      <c r="B12" s="11">
        <f>IF(ISBLANK('Form Responses 1'!$C12),"",COUNTIF('Form Responses 1'!$C$2:$C12,B$1)/COUNTA('Form Responses 1'!$C$2:$C12))</f>
        <v>0.6363636364</v>
      </c>
      <c r="C12" s="11">
        <f>IF(ISBLANK('Form Responses 1'!$C12),"",COUNTIF('Form Responses 1'!$C$2:$C12,C$1)/COUNTA('Form Responses 1'!$C$2:$C12))</f>
        <v>0.1818181818</v>
      </c>
      <c r="D12" s="11">
        <f>IF(ISBLANK('Form Responses 1'!$C12),"",COUNTIF('Form Responses 1'!$C$2:$C12,D$1)/COUNTA('Form Responses 1'!$C$2:$C12))</f>
        <v>0.1818181818</v>
      </c>
      <c r="E12" s="11"/>
      <c r="F12" s="11">
        <f t="shared" ref="F12:G12" si="12">B12-C12</f>
        <v>0.4545454545</v>
      </c>
      <c r="G12" s="11">
        <f t="shared" si="12"/>
        <v>0</v>
      </c>
    </row>
    <row r="13">
      <c r="A13">
        <f t="shared" si="3"/>
        <v>12</v>
      </c>
      <c r="B13" s="11">
        <f>IF(ISBLANK('Form Responses 1'!$C13),"",COUNTIF('Form Responses 1'!$C$2:$C13,B$1)/COUNTA('Form Responses 1'!$C$2:$C13))</f>
        <v>0.6666666667</v>
      </c>
      <c r="C13" s="11">
        <f>IF(ISBLANK('Form Responses 1'!$C13),"",COUNTIF('Form Responses 1'!$C$2:$C13,C$1)/COUNTA('Form Responses 1'!$C$2:$C13))</f>
        <v>0.1666666667</v>
      </c>
      <c r="D13" s="11">
        <f>IF(ISBLANK('Form Responses 1'!$C13),"",COUNTIF('Form Responses 1'!$C$2:$C13,D$1)/COUNTA('Form Responses 1'!$C$2:$C13))</f>
        <v>0.1666666667</v>
      </c>
      <c r="E13" s="11"/>
      <c r="F13" s="11">
        <f t="shared" ref="F13:G13" si="13">B13-C13</f>
        <v>0.5</v>
      </c>
      <c r="G13" s="11">
        <f t="shared" si="13"/>
        <v>0</v>
      </c>
    </row>
    <row r="14">
      <c r="A14">
        <f t="shared" si="3"/>
        <v>13</v>
      </c>
      <c r="B14" s="11">
        <f>IF(ISBLANK('Form Responses 1'!$C14),"",COUNTIF('Form Responses 1'!$C$2:$C14,B$1)/COUNTA('Form Responses 1'!$C$2:$C14))</f>
        <v>0.6153846154</v>
      </c>
      <c r="C14" s="11">
        <f>IF(ISBLANK('Form Responses 1'!$C14),"",COUNTIF('Form Responses 1'!$C$2:$C14,C$1)/COUNTA('Form Responses 1'!$C$2:$C14))</f>
        <v>0.2307692308</v>
      </c>
      <c r="D14" s="11">
        <f>IF(ISBLANK('Form Responses 1'!$C14),"",COUNTIF('Form Responses 1'!$C$2:$C14,D$1)/COUNTA('Form Responses 1'!$C$2:$C14))</f>
        <v>0.1538461538</v>
      </c>
      <c r="E14" s="11"/>
      <c r="F14" s="11">
        <f t="shared" ref="F14:G14" si="14">B14-C14</f>
        <v>0.3846153846</v>
      </c>
      <c r="G14" s="11">
        <f t="shared" si="14"/>
        <v>0.07692307692</v>
      </c>
    </row>
    <row r="15">
      <c r="A15">
        <f t="shared" si="3"/>
        <v>14</v>
      </c>
      <c r="B15" s="11">
        <f>IF(ISBLANK('Form Responses 1'!$C15),"",COUNTIF('Form Responses 1'!$C$2:$C15,B$1)/COUNTA('Form Responses 1'!$C$2:$C15))</f>
        <v>0.6428571429</v>
      </c>
      <c r="C15" s="11">
        <f>IF(ISBLANK('Form Responses 1'!$C15),"",COUNTIF('Form Responses 1'!$C$2:$C15,C$1)/COUNTA('Form Responses 1'!$C$2:$C15))</f>
        <v>0.2142857143</v>
      </c>
      <c r="D15" s="11">
        <f>IF(ISBLANK('Form Responses 1'!$C15),"",COUNTIF('Form Responses 1'!$C$2:$C15,D$1)/COUNTA('Form Responses 1'!$C$2:$C15))</f>
        <v>0.1428571429</v>
      </c>
      <c r="E15" s="11"/>
      <c r="F15" s="11">
        <f t="shared" ref="F15:G15" si="15">B15-C15</f>
        <v>0.4285714286</v>
      </c>
      <c r="G15" s="11">
        <f t="shared" si="15"/>
        <v>0.07142857143</v>
      </c>
    </row>
    <row r="16">
      <c r="A16">
        <f t="shared" si="3"/>
        <v>15</v>
      </c>
      <c r="B16" s="11">
        <f>IF(ISBLANK('Form Responses 1'!$C16),"",COUNTIF('Form Responses 1'!$C$2:$C16,B$1)/COUNTA('Form Responses 1'!$C$2:$C16))</f>
        <v>0.6</v>
      </c>
      <c r="C16" s="11">
        <f>IF(ISBLANK('Form Responses 1'!$C16),"",COUNTIF('Form Responses 1'!$C$2:$C16,C$1)/COUNTA('Form Responses 1'!$C$2:$C16))</f>
        <v>0.2</v>
      </c>
      <c r="D16" s="11">
        <f>IF(ISBLANK('Form Responses 1'!$C16),"",COUNTIF('Form Responses 1'!$C$2:$C16,D$1)/COUNTA('Form Responses 1'!$C$2:$C16))</f>
        <v>0.2</v>
      </c>
      <c r="E16" s="11"/>
      <c r="F16" s="11">
        <f t="shared" ref="F16:G16" si="16">B16-C16</f>
        <v>0.4</v>
      </c>
      <c r="G16" s="11">
        <f t="shared" si="16"/>
        <v>0</v>
      </c>
    </row>
    <row r="17">
      <c r="A17">
        <f t="shared" si="3"/>
        <v>16</v>
      </c>
      <c r="B17" s="11">
        <f>IF(ISBLANK('Form Responses 1'!$C17),"",COUNTIF('Form Responses 1'!$C$2:$C17,B$1)/COUNTA('Form Responses 1'!$C$2:$C17))</f>
        <v>0.5625</v>
      </c>
      <c r="C17" s="11">
        <f>IF(ISBLANK('Form Responses 1'!$C17),"",COUNTIF('Form Responses 1'!$C$2:$C17,C$1)/COUNTA('Form Responses 1'!$C$2:$C17))</f>
        <v>0.25</v>
      </c>
      <c r="D17" s="11">
        <f>IF(ISBLANK('Form Responses 1'!$C17),"",COUNTIF('Form Responses 1'!$C$2:$C17,D$1)/COUNTA('Form Responses 1'!$C$2:$C17))</f>
        <v>0.1875</v>
      </c>
      <c r="E17" s="11"/>
      <c r="F17" s="11">
        <f t="shared" ref="F17:G17" si="17">B17-C17</f>
        <v>0.3125</v>
      </c>
      <c r="G17" s="11">
        <f t="shared" si="17"/>
        <v>0.0625</v>
      </c>
    </row>
    <row r="18">
      <c r="A18">
        <f t="shared" si="3"/>
        <v>17</v>
      </c>
      <c r="B18" s="11">
        <f>IF(ISBLANK('Form Responses 1'!$C18),"",COUNTIF('Form Responses 1'!$C$2:$C18,B$1)/COUNTA('Form Responses 1'!$C$2:$C18))</f>
        <v>0.5294117647</v>
      </c>
      <c r="C18" s="11">
        <f>IF(ISBLANK('Form Responses 1'!$C18),"",COUNTIF('Form Responses 1'!$C$2:$C18,C$1)/COUNTA('Form Responses 1'!$C$2:$C18))</f>
        <v>0.2352941176</v>
      </c>
      <c r="D18" s="11">
        <f>IF(ISBLANK('Form Responses 1'!$C18),"",COUNTIF('Form Responses 1'!$C$2:$C18,D$1)/COUNTA('Form Responses 1'!$C$2:$C18))</f>
        <v>0.2352941176</v>
      </c>
      <c r="E18" s="11"/>
      <c r="F18" s="11">
        <f t="shared" ref="F18:G18" si="18">B18-C18</f>
        <v>0.2941176471</v>
      </c>
      <c r="G18" s="11">
        <f t="shared" si="18"/>
        <v>0</v>
      </c>
    </row>
    <row r="19">
      <c r="A19">
        <f t="shared" si="3"/>
        <v>18</v>
      </c>
      <c r="B19" s="11">
        <f>IF(ISBLANK('Form Responses 1'!$C19),"",COUNTIF('Form Responses 1'!$C$2:$C19,B$1)/COUNTA('Form Responses 1'!$C$2:$C19))</f>
        <v>0.5</v>
      </c>
      <c r="C19" s="11">
        <f>IF(ISBLANK('Form Responses 1'!$C19),"",COUNTIF('Form Responses 1'!$C$2:$C19,C$1)/COUNTA('Form Responses 1'!$C$2:$C19))</f>
        <v>0.2777777778</v>
      </c>
      <c r="D19" s="11">
        <f>IF(ISBLANK('Form Responses 1'!$C19),"",COUNTIF('Form Responses 1'!$C$2:$C19,D$1)/COUNTA('Form Responses 1'!$C$2:$C19))</f>
        <v>0.2222222222</v>
      </c>
      <c r="E19" s="11"/>
      <c r="F19" s="11">
        <f t="shared" ref="F19:G19" si="19">B19-C19</f>
        <v>0.2222222222</v>
      </c>
      <c r="G19" s="11">
        <f t="shared" si="19"/>
        <v>0.05555555556</v>
      </c>
    </row>
    <row r="20">
      <c r="A20">
        <f t="shared" si="3"/>
        <v>19</v>
      </c>
      <c r="B20" s="11">
        <f>IF(ISBLANK('Form Responses 1'!$C20),"",COUNTIF('Form Responses 1'!$C$2:$C20,B$1)/COUNTA('Form Responses 1'!$C$2:$C20))</f>
        <v>0.4736842105</v>
      </c>
      <c r="C20" s="11">
        <f>IF(ISBLANK('Form Responses 1'!$C20),"",COUNTIF('Form Responses 1'!$C$2:$C20,C$1)/COUNTA('Form Responses 1'!$C$2:$C20))</f>
        <v>0.3157894737</v>
      </c>
      <c r="D20" s="11">
        <f>IF(ISBLANK('Form Responses 1'!$C20),"",COUNTIF('Form Responses 1'!$C$2:$C20,D$1)/COUNTA('Form Responses 1'!$C$2:$C20))</f>
        <v>0.2105263158</v>
      </c>
      <c r="E20" s="11"/>
      <c r="F20" s="11">
        <f t="shared" ref="F20:G20" si="20">B20-C20</f>
        <v>0.1578947368</v>
      </c>
      <c r="G20" s="11">
        <f t="shared" si="20"/>
        <v>0.1052631579</v>
      </c>
    </row>
    <row r="21">
      <c r="A21">
        <f t="shared" si="3"/>
        <v>20</v>
      </c>
      <c r="B21" s="11">
        <f>IF(ISBLANK('Form Responses 1'!$C21),"",COUNTIF('Form Responses 1'!$C$2:$C21,B$1)/COUNTA('Form Responses 1'!$C$2:$C21))</f>
        <v>0.45</v>
      </c>
      <c r="C21" s="11">
        <f>IF(ISBLANK('Form Responses 1'!$C21),"",COUNTIF('Form Responses 1'!$C$2:$C21,C$1)/COUNTA('Form Responses 1'!$C$2:$C21))</f>
        <v>0.35</v>
      </c>
      <c r="D21" s="11">
        <f>IF(ISBLANK('Form Responses 1'!$C21),"",COUNTIF('Form Responses 1'!$C$2:$C21,D$1)/COUNTA('Form Responses 1'!$C$2:$C21))</f>
        <v>0.2</v>
      </c>
      <c r="E21" s="11"/>
      <c r="F21" s="11">
        <f t="shared" ref="F21:G21" si="21">B21-C21</f>
        <v>0.1</v>
      </c>
      <c r="G21" s="11">
        <f t="shared" si="21"/>
        <v>0.15</v>
      </c>
    </row>
    <row r="22">
      <c r="A22">
        <f t="shared" si="3"/>
        <v>21</v>
      </c>
      <c r="B22" s="11">
        <f>IF(ISBLANK('Form Responses 1'!$C22),"",COUNTIF('Form Responses 1'!$C$2:$C22,B$1)/COUNTA('Form Responses 1'!$C$2:$C22))</f>
        <v>0.4285714286</v>
      </c>
      <c r="C22" s="11">
        <f>IF(ISBLANK('Form Responses 1'!$C22),"",COUNTIF('Form Responses 1'!$C$2:$C22,C$1)/COUNTA('Form Responses 1'!$C$2:$C22))</f>
        <v>0.3333333333</v>
      </c>
      <c r="D22" s="11">
        <f>IF(ISBLANK('Form Responses 1'!$C22),"",COUNTIF('Form Responses 1'!$C$2:$C22,D$1)/COUNTA('Form Responses 1'!$C$2:$C22))</f>
        <v>0.2380952381</v>
      </c>
      <c r="E22" s="11"/>
      <c r="F22" s="11">
        <f t="shared" ref="F22:G22" si="22">B22-C22</f>
        <v>0.09523809524</v>
      </c>
      <c r="G22" s="11">
        <f t="shared" si="22"/>
        <v>0.09523809524</v>
      </c>
    </row>
    <row r="23">
      <c r="A23">
        <f t="shared" si="3"/>
        <v>22</v>
      </c>
      <c r="B23" s="11">
        <f>IF(ISBLANK('Form Responses 1'!$C23),"",COUNTIF('Form Responses 1'!$C$2:$C23,B$1)/COUNTA('Form Responses 1'!$C$2:$C23))</f>
        <v>0.4090909091</v>
      </c>
      <c r="C23" s="11">
        <f>IF(ISBLANK('Form Responses 1'!$C23),"",COUNTIF('Form Responses 1'!$C$2:$C23,C$1)/COUNTA('Form Responses 1'!$C$2:$C23))</f>
        <v>0.3636363636</v>
      </c>
      <c r="D23" s="11">
        <f>IF(ISBLANK('Form Responses 1'!$C23),"",COUNTIF('Form Responses 1'!$C$2:$C23,D$1)/COUNTA('Form Responses 1'!$C$2:$C23))</f>
        <v>0.2272727273</v>
      </c>
      <c r="E23" s="11"/>
      <c r="F23" s="11">
        <f t="shared" ref="F23:G23" si="23">B23-C23</f>
        <v>0.04545454545</v>
      </c>
      <c r="G23" s="11">
        <f t="shared" si="23"/>
        <v>0.1363636364</v>
      </c>
    </row>
    <row r="24">
      <c r="A24">
        <f t="shared" si="3"/>
        <v>23</v>
      </c>
      <c r="B24" s="11">
        <f>IF(ISBLANK('Form Responses 1'!$C24),"",COUNTIF('Form Responses 1'!$C$2:$C24,B$1)/COUNTA('Form Responses 1'!$C$2:$C24))</f>
        <v>0.3913043478</v>
      </c>
      <c r="C24" s="11">
        <f>IF(ISBLANK('Form Responses 1'!$C24),"",COUNTIF('Form Responses 1'!$C$2:$C24,C$1)/COUNTA('Form Responses 1'!$C$2:$C24))</f>
        <v>0.347826087</v>
      </c>
      <c r="D24" s="11">
        <f>IF(ISBLANK('Form Responses 1'!$C24),"",COUNTIF('Form Responses 1'!$C$2:$C24,D$1)/COUNTA('Form Responses 1'!$C$2:$C24))</f>
        <v>0.2608695652</v>
      </c>
      <c r="E24" s="11"/>
      <c r="F24" s="11">
        <f t="shared" ref="F24:G24" si="24">B24-C24</f>
        <v>0.04347826087</v>
      </c>
      <c r="G24" s="11">
        <f t="shared" si="24"/>
        <v>0.08695652174</v>
      </c>
    </row>
    <row r="25">
      <c r="A25">
        <f t="shared" si="3"/>
        <v>24</v>
      </c>
      <c r="B25" s="11">
        <f>IF(ISBLANK('Form Responses 1'!$C25),"",COUNTIF('Form Responses 1'!$C$2:$C25,B$1)/COUNTA('Form Responses 1'!$C$2:$C25))</f>
        <v>0.4166666667</v>
      </c>
      <c r="C25" s="11">
        <f>IF(ISBLANK('Form Responses 1'!$C25),"",COUNTIF('Form Responses 1'!$C$2:$C25,C$1)/COUNTA('Form Responses 1'!$C$2:$C25))</f>
        <v>0.3333333333</v>
      </c>
      <c r="D25" s="11">
        <f>IF(ISBLANK('Form Responses 1'!$C25),"",COUNTIF('Form Responses 1'!$C$2:$C25,D$1)/COUNTA('Form Responses 1'!$C$2:$C25))</f>
        <v>0.25</v>
      </c>
      <c r="E25" s="11"/>
      <c r="F25" s="11">
        <f t="shared" ref="F25:G25" si="25">B25-C25</f>
        <v>0.08333333333</v>
      </c>
      <c r="G25" s="11">
        <f t="shared" si="25"/>
        <v>0.08333333333</v>
      </c>
    </row>
    <row r="26">
      <c r="A26">
        <f t="shared" si="3"/>
        <v>25</v>
      </c>
      <c r="B26" s="11">
        <f>IF(ISBLANK('Form Responses 1'!$C26),"",COUNTIF('Form Responses 1'!$C$2:$C26,B$1)/COUNTA('Form Responses 1'!$C$2:$C26))</f>
        <v>0.4</v>
      </c>
      <c r="C26" s="11">
        <f>IF(ISBLANK('Form Responses 1'!$C26),"",COUNTIF('Form Responses 1'!$C$2:$C26,C$1)/COUNTA('Form Responses 1'!$C$2:$C26))</f>
        <v>0.32</v>
      </c>
      <c r="D26" s="11">
        <f>IF(ISBLANK('Form Responses 1'!$C26),"",COUNTIF('Form Responses 1'!$C$2:$C26,D$1)/COUNTA('Form Responses 1'!$C$2:$C26))</f>
        <v>0.28</v>
      </c>
      <c r="E26" s="11"/>
      <c r="F26" s="11">
        <f t="shared" ref="F26:G26" si="26">B26-C26</f>
        <v>0.08</v>
      </c>
      <c r="G26" s="11">
        <f t="shared" si="26"/>
        <v>0.04</v>
      </c>
    </row>
    <row r="27">
      <c r="A27">
        <f t="shared" si="3"/>
        <v>26</v>
      </c>
      <c r="B27" s="11">
        <f>IF(ISBLANK('Form Responses 1'!$C27),"",COUNTIF('Form Responses 1'!$C$2:$C27,B$1)/COUNTA('Form Responses 1'!$C$2:$C27))</f>
        <v>0.3846153846</v>
      </c>
      <c r="C27" s="11">
        <f>IF(ISBLANK('Form Responses 1'!$C27),"",COUNTIF('Form Responses 1'!$C$2:$C27,C$1)/COUNTA('Form Responses 1'!$C$2:$C27))</f>
        <v>0.3461538462</v>
      </c>
      <c r="D27" s="11">
        <f>IF(ISBLANK('Form Responses 1'!$C27),"",COUNTIF('Form Responses 1'!$C$2:$C27,D$1)/COUNTA('Form Responses 1'!$C$2:$C27))</f>
        <v>0.2692307692</v>
      </c>
      <c r="E27" s="11"/>
      <c r="F27" s="11">
        <f t="shared" ref="F27:G27" si="27">B27-C27</f>
        <v>0.03846153846</v>
      </c>
      <c r="G27" s="11">
        <f t="shared" si="27"/>
        <v>0.07692307692</v>
      </c>
    </row>
    <row r="28">
      <c r="A28">
        <f t="shared" si="3"/>
        <v>27</v>
      </c>
      <c r="B28" s="11">
        <f>IF(ISBLANK('Form Responses 1'!$C28),"",COUNTIF('Form Responses 1'!$C$2:$C28,B$1)/COUNTA('Form Responses 1'!$C$2:$C28))</f>
        <v>0.4074074074</v>
      </c>
      <c r="C28" s="11">
        <f>IF(ISBLANK('Form Responses 1'!$C28),"",COUNTIF('Form Responses 1'!$C$2:$C28,C$1)/COUNTA('Form Responses 1'!$C$2:$C28))</f>
        <v>0.3333333333</v>
      </c>
      <c r="D28" s="11">
        <f>IF(ISBLANK('Form Responses 1'!$C28),"",COUNTIF('Form Responses 1'!$C$2:$C28,D$1)/COUNTA('Form Responses 1'!$C$2:$C28))</f>
        <v>0.2592592593</v>
      </c>
      <c r="E28" s="11"/>
      <c r="F28" s="11">
        <f t="shared" ref="F28:G28" si="28">B28-C28</f>
        <v>0.07407407407</v>
      </c>
      <c r="G28" s="11">
        <f t="shared" si="28"/>
        <v>0.07407407407</v>
      </c>
    </row>
    <row r="29">
      <c r="A29">
        <f t="shared" si="3"/>
        <v>28</v>
      </c>
      <c r="B29" s="11">
        <f>IF(ISBLANK('Form Responses 1'!$C29),"",COUNTIF('Form Responses 1'!$C$2:$C29,B$1)/COUNTA('Form Responses 1'!$C$2:$C29))</f>
        <v>0.4285714286</v>
      </c>
      <c r="C29" s="11">
        <f>IF(ISBLANK('Form Responses 1'!$C29),"",COUNTIF('Form Responses 1'!$C$2:$C29,C$1)/COUNTA('Form Responses 1'!$C$2:$C29))</f>
        <v>0.3214285714</v>
      </c>
      <c r="D29" s="11">
        <f>IF(ISBLANK('Form Responses 1'!$C29),"",COUNTIF('Form Responses 1'!$C$2:$C29,D$1)/COUNTA('Form Responses 1'!$C$2:$C29))</f>
        <v>0.25</v>
      </c>
      <c r="E29" s="11"/>
      <c r="F29" s="11">
        <f t="shared" ref="F29:G29" si="29">B29-C29</f>
        <v>0.1071428571</v>
      </c>
      <c r="G29" s="11">
        <f t="shared" si="29"/>
        <v>0.07142857143</v>
      </c>
    </row>
    <row r="30">
      <c r="A30">
        <f t="shared" si="3"/>
        <v>29</v>
      </c>
      <c r="B30" s="11">
        <f>IF(ISBLANK('Form Responses 1'!$C30),"",COUNTIF('Form Responses 1'!$C$2:$C30,B$1)/COUNTA('Form Responses 1'!$C$2:$C30))</f>
        <v>0.4482758621</v>
      </c>
      <c r="C30" s="11">
        <f>IF(ISBLANK('Form Responses 1'!$C30),"",COUNTIF('Form Responses 1'!$C$2:$C30,C$1)/COUNTA('Form Responses 1'!$C$2:$C30))</f>
        <v>0.3103448276</v>
      </c>
      <c r="D30" s="11">
        <f>IF(ISBLANK('Form Responses 1'!$C30),"",COUNTIF('Form Responses 1'!$C$2:$C30,D$1)/COUNTA('Form Responses 1'!$C$2:$C30))</f>
        <v>0.2413793103</v>
      </c>
      <c r="E30" s="11"/>
      <c r="F30" s="11">
        <f t="shared" ref="F30:G30" si="30">B30-C30</f>
        <v>0.1379310345</v>
      </c>
      <c r="G30" s="11">
        <f t="shared" si="30"/>
        <v>0.06896551724</v>
      </c>
    </row>
    <row r="31">
      <c r="A31">
        <f t="shared" si="3"/>
        <v>30</v>
      </c>
      <c r="B31" s="11">
        <f>IF(ISBLANK('Form Responses 1'!$C31),"",COUNTIF('Form Responses 1'!$C$2:$C31,B$1)/COUNTA('Form Responses 1'!$C$2:$C31))</f>
        <v>0.4666666667</v>
      </c>
      <c r="C31" s="11">
        <f>IF(ISBLANK('Form Responses 1'!$C31),"",COUNTIF('Form Responses 1'!$C$2:$C31,C$1)/COUNTA('Form Responses 1'!$C$2:$C31))</f>
        <v>0.3</v>
      </c>
      <c r="D31" s="11">
        <f>IF(ISBLANK('Form Responses 1'!$C31),"",COUNTIF('Form Responses 1'!$C$2:$C31,D$1)/COUNTA('Form Responses 1'!$C$2:$C31))</f>
        <v>0.2333333333</v>
      </c>
      <c r="E31" s="11"/>
      <c r="F31" s="11">
        <f t="shared" ref="F31:G31" si="31">B31-C31</f>
        <v>0.1666666667</v>
      </c>
      <c r="G31" s="11">
        <f t="shared" si="31"/>
        <v>0.06666666667</v>
      </c>
    </row>
    <row r="32">
      <c r="A32">
        <f t="shared" si="3"/>
        <v>31</v>
      </c>
      <c r="B32" s="11">
        <f>IF(ISBLANK('Form Responses 1'!$C32),"",COUNTIF('Form Responses 1'!$C$2:$C32,B$1)/COUNTA('Form Responses 1'!$C$2:$C32))</f>
        <v>0.4516129032</v>
      </c>
      <c r="C32" s="11">
        <f>IF(ISBLANK('Form Responses 1'!$C32),"",COUNTIF('Form Responses 1'!$C$2:$C32,C$1)/COUNTA('Form Responses 1'!$C$2:$C32))</f>
        <v>0.3225806452</v>
      </c>
      <c r="D32" s="11">
        <f>IF(ISBLANK('Form Responses 1'!$C32),"",COUNTIF('Form Responses 1'!$C$2:$C32,D$1)/COUNTA('Form Responses 1'!$C$2:$C32))</f>
        <v>0.2258064516</v>
      </c>
      <c r="E32" s="11"/>
      <c r="F32" s="11">
        <f t="shared" ref="F32:G32" si="32">B32-C32</f>
        <v>0.1290322581</v>
      </c>
      <c r="G32" s="11">
        <f t="shared" si="32"/>
        <v>0.09677419355</v>
      </c>
    </row>
    <row r="33">
      <c r="A33">
        <f t="shared" si="3"/>
        <v>32</v>
      </c>
      <c r="B33" s="11">
        <f>IF(ISBLANK('Form Responses 1'!$C33),"",COUNTIF('Form Responses 1'!$C$2:$C33,B$1)/COUNTA('Form Responses 1'!$C$2:$C33))</f>
        <v>0.46875</v>
      </c>
      <c r="C33" s="11">
        <f>IF(ISBLANK('Form Responses 1'!$C33),"",COUNTIF('Form Responses 1'!$C$2:$C33,C$1)/COUNTA('Form Responses 1'!$C$2:$C33))</f>
        <v>0.3125</v>
      </c>
      <c r="D33" s="11">
        <f>IF(ISBLANK('Form Responses 1'!$C33),"",COUNTIF('Form Responses 1'!$C$2:$C33,D$1)/COUNTA('Form Responses 1'!$C$2:$C33))</f>
        <v>0.21875</v>
      </c>
      <c r="E33" s="11"/>
      <c r="F33" s="11">
        <f t="shared" ref="F33:G33" si="33">B33-C33</f>
        <v>0.15625</v>
      </c>
      <c r="G33" s="11">
        <f t="shared" si="33"/>
        <v>0.09375</v>
      </c>
    </row>
    <row r="34">
      <c r="A34">
        <f t="shared" si="3"/>
        <v>33</v>
      </c>
      <c r="B34" s="11">
        <f>IF(ISBLANK('Form Responses 1'!$C34),"",COUNTIF('Form Responses 1'!$C$2:$C34,B$1)/COUNTA('Form Responses 1'!$C$2:$C34))</f>
        <v>0.4848484848</v>
      </c>
      <c r="C34" s="11">
        <f>IF(ISBLANK('Form Responses 1'!$C34),"",COUNTIF('Form Responses 1'!$C$2:$C34,C$1)/COUNTA('Form Responses 1'!$C$2:$C34))</f>
        <v>0.303030303</v>
      </c>
      <c r="D34" s="11">
        <f>IF(ISBLANK('Form Responses 1'!$C34),"",COUNTIF('Form Responses 1'!$C$2:$C34,D$1)/COUNTA('Form Responses 1'!$C$2:$C34))</f>
        <v>0.2121212121</v>
      </c>
      <c r="E34" s="11"/>
      <c r="F34" s="11">
        <f t="shared" ref="F34:G34" si="34">B34-C34</f>
        <v>0.1818181818</v>
      </c>
      <c r="G34" s="11">
        <f t="shared" si="34"/>
        <v>0.09090909091</v>
      </c>
    </row>
    <row r="35">
      <c r="A35">
        <f t="shared" si="3"/>
        <v>34</v>
      </c>
      <c r="B35" s="11">
        <f>IF(ISBLANK('Form Responses 1'!$C35),"",COUNTIF('Form Responses 1'!$C$2:$C35,B$1)/COUNTA('Form Responses 1'!$C$2:$C35))</f>
        <v>0.4705882353</v>
      </c>
      <c r="C35" s="11">
        <f>IF(ISBLANK('Form Responses 1'!$C35),"",COUNTIF('Form Responses 1'!$C$2:$C35,C$1)/COUNTA('Form Responses 1'!$C$2:$C35))</f>
        <v>0.2941176471</v>
      </c>
      <c r="D35" s="11">
        <f>IF(ISBLANK('Form Responses 1'!$C35),"",COUNTIF('Form Responses 1'!$C$2:$C35,D$1)/COUNTA('Form Responses 1'!$C$2:$C35))</f>
        <v>0.2352941176</v>
      </c>
      <c r="E35" s="11"/>
      <c r="F35" s="11">
        <f t="shared" ref="F35:G35" si="35">B35-C35</f>
        <v>0.1764705882</v>
      </c>
      <c r="G35" s="11">
        <f t="shared" si="35"/>
        <v>0.05882352941</v>
      </c>
    </row>
    <row r="36">
      <c r="A36">
        <f t="shared" si="3"/>
        <v>35</v>
      </c>
      <c r="B36" s="11">
        <f>IF(ISBLANK('Form Responses 1'!$C36),"",COUNTIF('Form Responses 1'!$C$2:$C36,B$1)/COUNTA('Form Responses 1'!$C$2:$C36))</f>
        <v>0.4857142857</v>
      </c>
      <c r="C36" s="11">
        <f>IF(ISBLANK('Form Responses 1'!$C36),"",COUNTIF('Form Responses 1'!$C$2:$C36,C$1)/COUNTA('Form Responses 1'!$C$2:$C36))</f>
        <v>0.2857142857</v>
      </c>
      <c r="D36" s="11">
        <f>IF(ISBLANK('Form Responses 1'!$C36),"",COUNTIF('Form Responses 1'!$C$2:$C36,D$1)/COUNTA('Form Responses 1'!$C$2:$C36))</f>
        <v>0.2285714286</v>
      </c>
      <c r="E36" s="11"/>
      <c r="F36" s="11">
        <f t="shared" ref="F36:G36" si="36">B36-C36</f>
        <v>0.2</v>
      </c>
      <c r="G36" s="11">
        <f t="shared" si="36"/>
        <v>0.05714285714</v>
      </c>
    </row>
    <row r="37">
      <c r="A37">
        <f t="shared" si="3"/>
        <v>36</v>
      </c>
      <c r="B37" s="11">
        <f>IF(ISBLANK('Form Responses 1'!$C37),"",COUNTIF('Form Responses 1'!$C$2:$C37,B$1)/COUNTA('Form Responses 1'!$C$2:$C37))</f>
        <v>0.5</v>
      </c>
      <c r="C37" s="11">
        <f>IF(ISBLANK('Form Responses 1'!$C37),"",COUNTIF('Form Responses 1'!$C$2:$C37,C$1)/COUNTA('Form Responses 1'!$C$2:$C37))</f>
        <v>0.2777777778</v>
      </c>
      <c r="D37" s="11">
        <f>IF(ISBLANK('Form Responses 1'!$C37),"",COUNTIF('Form Responses 1'!$C$2:$C37,D$1)/COUNTA('Form Responses 1'!$C$2:$C37))</f>
        <v>0.2222222222</v>
      </c>
      <c r="E37" s="11"/>
      <c r="F37" s="11">
        <f t="shared" ref="F37:G37" si="37">B37-C37</f>
        <v>0.2222222222</v>
      </c>
      <c r="G37" s="11">
        <f t="shared" si="37"/>
        <v>0.05555555556</v>
      </c>
    </row>
    <row r="38">
      <c r="A38">
        <f t="shared" si="3"/>
        <v>37</v>
      </c>
      <c r="B38" s="11">
        <f>IF(ISBLANK('Form Responses 1'!$C38),"",COUNTIF('Form Responses 1'!$C$2:$C38,B$1)/COUNTA('Form Responses 1'!$C$2:$C38))</f>
        <v>0.5135135135</v>
      </c>
      <c r="C38" s="11">
        <f>IF(ISBLANK('Form Responses 1'!$C38),"",COUNTIF('Form Responses 1'!$C$2:$C38,C$1)/COUNTA('Form Responses 1'!$C$2:$C38))</f>
        <v>0.2702702703</v>
      </c>
      <c r="D38" s="11">
        <f>IF(ISBLANK('Form Responses 1'!$C38),"",COUNTIF('Form Responses 1'!$C$2:$C38,D$1)/COUNTA('Form Responses 1'!$C$2:$C38))</f>
        <v>0.2162162162</v>
      </c>
      <c r="E38" s="11"/>
      <c r="F38" s="11">
        <f t="shared" ref="F38:G38" si="38">B38-C38</f>
        <v>0.2432432432</v>
      </c>
      <c r="G38" s="11">
        <f t="shared" si="38"/>
        <v>0.05405405405</v>
      </c>
    </row>
    <row r="39">
      <c r="A39">
        <f t="shared" si="3"/>
        <v>38</v>
      </c>
      <c r="B39" s="11">
        <f>IF(ISBLANK('Form Responses 1'!$C39),"",COUNTIF('Form Responses 1'!$C$2:$C39,B$1)/COUNTA('Form Responses 1'!$C$2:$C39))</f>
        <v>0.5</v>
      </c>
      <c r="C39" s="11">
        <f>IF(ISBLANK('Form Responses 1'!$C39),"",COUNTIF('Form Responses 1'!$C$2:$C39,C$1)/COUNTA('Form Responses 1'!$C$2:$C39))</f>
        <v>0.2631578947</v>
      </c>
      <c r="D39" s="11">
        <f>IF(ISBLANK('Form Responses 1'!$C39),"",COUNTIF('Form Responses 1'!$C$2:$C39,D$1)/COUNTA('Form Responses 1'!$C$2:$C39))</f>
        <v>0.2368421053</v>
      </c>
      <c r="E39" s="11"/>
      <c r="F39" s="11">
        <f t="shared" ref="F39:G39" si="39">B39-C39</f>
        <v>0.2368421053</v>
      </c>
      <c r="G39" s="11">
        <f t="shared" si="39"/>
        <v>0.02631578947</v>
      </c>
    </row>
    <row r="40">
      <c r="A40">
        <f t="shared" si="3"/>
        <v>39</v>
      </c>
      <c r="B40" s="11">
        <f>IF(ISBLANK('Form Responses 1'!$C40),"",COUNTIF('Form Responses 1'!$C$2:$C40,B$1)/COUNTA('Form Responses 1'!$C$2:$C40))</f>
        <v>0.5128205128</v>
      </c>
      <c r="C40" s="11">
        <f>IF(ISBLANK('Form Responses 1'!$C40),"",COUNTIF('Form Responses 1'!$C$2:$C40,C$1)/COUNTA('Form Responses 1'!$C$2:$C40))</f>
        <v>0.2564102564</v>
      </c>
      <c r="D40" s="11">
        <f>IF(ISBLANK('Form Responses 1'!$C40),"",COUNTIF('Form Responses 1'!$C$2:$C40,D$1)/COUNTA('Form Responses 1'!$C$2:$C40))</f>
        <v>0.2307692308</v>
      </c>
      <c r="E40" s="11"/>
      <c r="F40" s="11">
        <f t="shared" ref="F40:G40" si="40">B40-C40</f>
        <v>0.2564102564</v>
      </c>
      <c r="G40" s="11">
        <f t="shared" si="40"/>
        <v>0.02564102564</v>
      </c>
    </row>
    <row r="41">
      <c r="A41">
        <f t="shared" si="3"/>
        <v>40</v>
      </c>
      <c r="B41" s="11">
        <f>IF(ISBLANK('Form Responses 1'!$C41),"",COUNTIF('Form Responses 1'!$C$2:$C41,B$1)/COUNTA('Form Responses 1'!$C$2:$C41))</f>
        <v>0.525</v>
      </c>
      <c r="C41" s="11">
        <f>IF(ISBLANK('Form Responses 1'!$C41),"",COUNTIF('Form Responses 1'!$C$2:$C41,C$1)/COUNTA('Form Responses 1'!$C$2:$C41))</f>
        <v>0.25</v>
      </c>
      <c r="D41" s="11">
        <f>IF(ISBLANK('Form Responses 1'!$C41),"",COUNTIF('Form Responses 1'!$C$2:$C41,D$1)/COUNTA('Form Responses 1'!$C$2:$C41))</f>
        <v>0.225</v>
      </c>
      <c r="E41" s="11"/>
      <c r="F41" s="11">
        <f t="shared" ref="F41:G41" si="41">B41-C41</f>
        <v>0.275</v>
      </c>
      <c r="G41" s="11">
        <f t="shared" si="41"/>
        <v>0.025</v>
      </c>
    </row>
    <row r="42">
      <c r="A42">
        <f t="shared" si="3"/>
        <v>41</v>
      </c>
      <c r="B42" s="11">
        <f>IF(ISBLANK('Form Responses 1'!$C42),"",COUNTIF('Form Responses 1'!$C$2:$C42,B$1)/COUNTA('Form Responses 1'!$C$2:$C42))</f>
        <v>0.5365853659</v>
      </c>
      <c r="C42" s="11">
        <f>IF(ISBLANK('Form Responses 1'!$C42),"",COUNTIF('Form Responses 1'!$C$2:$C42,C$1)/COUNTA('Form Responses 1'!$C$2:$C42))</f>
        <v>0.243902439</v>
      </c>
      <c r="D42" s="11">
        <f>IF(ISBLANK('Form Responses 1'!$C42),"",COUNTIF('Form Responses 1'!$C$2:$C42,D$1)/COUNTA('Form Responses 1'!$C$2:$C42))</f>
        <v>0.2195121951</v>
      </c>
      <c r="E42" s="11"/>
      <c r="F42" s="11">
        <f t="shared" ref="F42:G42" si="42">B42-C42</f>
        <v>0.2926829268</v>
      </c>
      <c r="G42" s="11">
        <f t="shared" si="42"/>
        <v>0.0243902439</v>
      </c>
    </row>
    <row r="43">
      <c r="A43">
        <f t="shared" si="3"/>
        <v>42</v>
      </c>
      <c r="B43" s="11">
        <f>IF(ISBLANK('Form Responses 1'!$C43),"",COUNTIF('Form Responses 1'!$C$2:$C43,B$1)/COUNTA('Form Responses 1'!$C$2:$C43))</f>
        <v>0.5476190476</v>
      </c>
      <c r="C43" s="11">
        <f>IF(ISBLANK('Form Responses 1'!$C43),"",COUNTIF('Form Responses 1'!$C$2:$C43,C$1)/COUNTA('Form Responses 1'!$C$2:$C43))</f>
        <v>0.2380952381</v>
      </c>
      <c r="D43" s="11">
        <f>IF(ISBLANK('Form Responses 1'!$C43),"",COUNTIF('Form Responses 1'!$C$2:$C43,D$1)/COUNTA('Form Responses 1'!$C$2:$C43))</f>
        <v>0.2142857143</v>
      </c>
      <c r="E43" s="11"/>
      <c r="F43" s="11">
        <f t="shared" ref="F43:G43" si="43">B43-C43</f>
        <v>0.3095238095</v>
      </c>
      <c r="G43" s="11">
        <f t="shared" si="43"/>
        <v>0.02380952381</v>
      </c>
    </row>
    <row r="44">
      <c r="A44">
        <f t="shared" si="3"/>
        <v>43</v>
      </c>
      <c r="B44" s="11">
        <f>IF(ISBLANK('Form Responses 1'!$C44),"",COUNTIF('Form Responses 1'!$C$2:$C44,B$1)/COUNTA('Form Responses 1'!$C$2:$C44))</f>
        <v>0.5581395349</v>
      </c>
      <c r="C44" s="11">
        <f>IF(ISBLANK('Form Responses 1'!$C44),"",COUNTIF('Form Responses 1'!$C$2:$C44,C$1)/COUNTA('Form Responses 1'!$C$2:$C44))</f>
        <v>0.2325581395</v>
      </c>
      <c r="D44" s="11">
        <f>IF(ISBLANK('Form Responses 1'!$C44),"",COUNTIF('Form Responses 1'!$C$2:$C44,D$1)/COUNTA('Form Responses 1'!$C$2:$C44))</f>
        <v>0.2093023256</v>
      </c>
      <c r="E44" s="11"/>
      <c r="F44" s="11">
        <f t="shared" ref="F44:G44" si="44">B44-C44</f>
        <v>0.3255813953</v>
      </c>
      <c r="G44" s="11">
        <f t="shared" si="44"/>
        <v>0.02325581395</v>
      </c>
    </row>
    <row r="45">
      <c r="A45">
        <f t="shared" si="3"/>
        <v>44</v>
      </c>
      <c r="B45" s="11">
        <f>IF(ISBLANK('Form Responses 1'!$C45),"",COUNTIF('Form Responses 1'!$C$2:$C45,B$1)/COUNTA('Form Responses 1'!$C$2:$C45))</f>
        <v>0.5681818182</v>
      </c>
      <c r="C45" s="11">
        <f>IF(ISBLANK('Form Responses 1'!$C45),"",COUNTIF('Form Responses 1'!$C$2:$C45,C$1)/COUNTA('Form Responses 1'!$C$2:$C45))</f>
        <v>0.2272727273</v>
      </c>
      <c r="D45" s="11">
        <f>IF(ISBLANK('Form Responses 1'!$C45),"",COUNTIF('Form Responses 1'!$C$2:$C45,D$1)/COUNTA('Form Responses 1'!$C$2:$C45))</f>
        <v>0.2045454545</v>
      </c>
      <c r="E45" s="11"/>
      <c r="F45" s="11">
        <f t="shared" ref="F45:G45" si="45">B45-C45</f>
        <v>0.3409090909</v>
      </c>
      <c r="G45" s="11">
        <f t="shared" si="45"/>
        <v>0.02272727273</v>
      </c>
    </row>
    <row r="46">
      <c r="A46">
        <f t="shared" si="3"/>
        <v>45</v>
      </c>
      <c r="B46" s="11">
        <f>IF(ISBLANK('Form Responses 1'!$C46),"",COUNTIF('Form Responses 1'!$C$2:$C46,B$1)/COUNTA('Form Responses 1'!$C$2:$C46))</f>
        <v>0.5777777778</v>
      </c>
      <c r="C46" s="11">
        <f>IF(ISBLANK('Form Responses 1'!$C46),"",COUNTIF('Form Responses 1'!$C$2:$C46,C$1)/COUNTA('Form Responses 1'!$C$2:$C46))</f>
        <v>0.2222222222</v>
      </c>
      <c r="D46" s="11">
        <f>IF(ISBLANK('Form Responses 1'!$C46),"",COUNTIF('Form Responses 1'!$C$2:$C46,D$1)/COUNTA('Form Responses 1'!$C$2:$C46))</f>
        <v>0.2</v>
      </c>
      <c r="E46" s="11"/>
      <c r="F46" s="11">
        <f t="shared" ref="F46:G46" si="46">B46-C46</f>
        <v>0.3555555556</v>
      </c>
      <c r="G46" s="11">
        <f t="shared" si="46"/>
        <v>0.02222222222</v>
      </c>
    </row>
    <row r="47">
      <c r="A47">
        <f t="shared" si="3"/>
        <v>46</v>
      </c>
      <c r="B47" s="11">
        <f>IF(ISBLANK('Form Responses 1'!$C47),"",COUNTIF('Form Responses 1'!$C$2:$C47,B$1)/COUNTA('Form Responses 1'!$C$2:$C47))</f>
        <v>0.5869565217</v>
      </c>
      <c r="C47" s="11">
        <f>IF(ISBLANK('Form Responses 1'!$C47),"",COUNTIF('Form Responses 1'!$C$2:$C47,C$1)/COUNTA('Form Responses 1'!$C$2:$C47))</f>
        <v>0.2173913043</v>
      </c>
      <c r="D47" s="11">
        <f>IF(ISBLANK('Form Responses 1'!$C47),"",COUNTIF('Form Responses 1'!$C$2:$C47,D$1)/COUNTA('Form Responses 1'!$C$2:$C47))</f>
        <v>0.1956521739</v>
      </c>
      <c r="E47" s="11"/>
      <c r="F47" s="11">
        <f t="shared" ref="F47:G47" si="47">B47-C47</f>
        <v>0.3695652174</v>
      </c>
      <c r="G47" s="11">
        <f t="shared" si="47"/>
        <v>0.02173913043</v>
      </c>
    </row>
    <row r="48">
      <c r="A48">
        <f t="shared" si="3"/>
        <v>47</v>
      </c>
      <c r="B48" s="11">
        <f>IF(ISBLANK('Form Responses 1'!$C48),"",COUNTIF('Form Responses 1'!$C$2:$C48,B$1)/COUNTA('Form Responses 1'!$C$2:$C48))</f>
        <v>0.5957446809</v>
      </c>
      <c r="C48" s="11">
        <f>IF(ISBLANK('Form Responses 1'!$C48),"",COUNTIF('Form Responses 1'!$C$2:$C48,C$1)/COUNTA('Form Responses 1'!$C$2:$C48))</f>
        <v>0.2127659574</v>
      </c>
      <c r="D48" s="11">
        <f>IF(ISBLANK('Form Responses 1'!$C48),"",COUNTIF('Form Responses 1'!$C$2:$C48,D$1)/COUNTA('Form Responses 1'!$C$2:$C48))</f>
        <v>0.1914893617</v>
      </c>
      <c r="E48" s="11"/>
      <c r="F48" s="11">
        <f t="shared" ref="F48:G48" si="48">B48-C48</f>
        <v>0.3829787234</v>
      </c>
      <c r="G48" s="11">
        <f t="shared" si="48"/>
        <v>0.02127659574</v>
      </c>
    </row>
    <row r="49">
      <c r="A49">
        <f t="shared" si="3"/>
        <v>48</v>
      </c>
      <c r="B49" s="11">
        <f>IF(ISBLANK('Form Responses 1'!$C49),"",COUNTIF('Form Responses 1'!$C$2:$C49,B$1)/COUNTA('Form Responses 1'!$C$2:$C49))</f>
        <v>0.5833333333</v>
      </c>
      <c r="C49" s="11">
        <f>IF(ISBLANK('Form Responses 1'!$C49),"",COUNTIF('Form Responses 1'!$C$2:$C49,C$1)/COUNTA('Form Responses 1'!$C$2:$C49))</f>
        <v>0.2083333333</v>
      </c>
      <c r="D49" s="11">
        <f>IF(ISBLANK('Form Responses 1'!$C49),"",COUNTIF('Form Responses 1'!$C$2:$C49,D$1)/COUNTA('Form Responses 1'!$C$2:$C49))</f>
        <v>0.2083333333</v>
      </c>
      <c r="E49" s="11"/>
      <c r="F49" s="11">
        <f t="shared" ref="F49:G49" si="49">B49-C49</f>
        <v>0.375</v>
      </c>
      <c r="G49" s="11">
        <f t="shared" si="49"/>
        <v>0</v>
      </c>
    </row>
    <row r="50">
      <c r="A50">
        <f t="shared" si="3"/>
        <v>49</v>
      </c>
      <c r="B50" s="11">
        <f>IF(ISBLANK('Form Responses 1'!$C50),"",COUNTIF('Form Responses 1'!$C$2:$C50,B$1)/COUNTA('Form Responses 1'!$C$2:$C50))</f>
        <v>0.5918367347</v>
      </c>
      <c r="C50" s="11">
        <f>IF(ISBLANK('Form Responses 1'!$C50),"",COUNTIF('Form Responses 1'!$C$2:$C50,C$1)/COUNTA('Form Responses 1'!$C$2:$C50))</f>
        <v>0.2040816327</v>
      </c>
      <c r="D50" s="11">
        <f>IF(ISBLANK('Form Responses 1'!$C50),"",COUNTIF('Form Responses 1'!$C$2:$C50,D$1)/COUNTA('Form Responses 1'!$C$2:$C50))</f>
        <v>0.2040816327</v>
      </c>
      <c r="E50" s="11"/>
      <c r="F50" s="11">
        <f t="shared" ref="F50:G50" si="50">B50-C50</f>
        <v>0.387755102</v>
      </c>
      <c r="G50" s="11">
        <f t="shared" si="50"/>
        <v>0</v>
      </c>
    </row>
    <row r="51">
      <c r="A51">
        <f t="shared" si="3"/>
        <v>50</v>
      </c>
      <c r="B51" s="11">
        <f>IF(ISBLANK('Form Responses 1'!$C51),"",COUNTIF('Form Responses 1'!$C$2:$C51,B$1)/COUNTA('Form Responses 1'!$C$2:$C51))</f>
        <v>0.6</v>
      </c>
      <c r="C51" s="11">
        <f>IF(ISBLANK('Form Responses 1'!$C51),"",COUNTIF('Form Responses 1'!$C$2:$C51,C$1)/COUNTA('Form Responses 1'!$C$2:$C51))</f>
        <v>0.2</v>
      </c>
      <c r="D51" s="11">
        <f>IF(ISBLANK('Form Responses 1'!$C51),"",COUNTIF('Form Responses 1'!$C$2:$C51,D$1)/COUNTA('Form Responses 1'!$C$2:$C51))</f>
        <v>0.2</v>
      </c>
      <c r="E51" s="11"/>
      <c r="F51" s="11">
        <f t="shared" ref="F51:G51" si="51">B51-C51</f>
        <v>0.4</v>
      </c>
      <c r="G51" s="11">
        <f t="shared" si="51"/>
        <v>0</v>
      </c>
    </row>
    <row r="52">
      <c r="A52">
        <f t="shared" si="3"/>
        <v>51</v>
      </c>
      <c r="B52" s="11">
        <f>IF(ISBLANK('Form Responses 1'!$C52),"",COUNTIF('Form Responses 1'!$C$2:$C52,B$1)/COUNTA('Form Responses 1'!$C$2:$C52))</f>
        <v>0.6078431373</v>
      </c>
      <c r="C52" s="11">
        <f>IF(ISBLANK('Form Responses 1'!$C52),"",COUNTIF('Form Responses 1'!$C$2:$C52,C$1)/COUNTA('Form Responses 1'!$C$2:$C52))</f>
        <v>0.1960784314</v>
      </c>
      <c r="D52" s="11">
        <f>IF(ISBLANK('Form Responses 1'!$C52),"",COUNTIF('Form Responses 1'!$C$2:$C52,D$1)/COUNTA('Form Responses 1'!$C$2:$C52))</f>
        <v>0.1960784314</v>
      </c>
      <c r="E52" s="11"/>
      <c r="F52" s="11">
        <f t="shared" ref="F52:G52" si="52">B52-C52</f>
        <v>0.4117647059</v>
      </c>
      <c r="G52" s="11">
        <f t="shared" si="52"/>
        <v>0</v>
      </c>
    </row>
    <row r="53">
      <c r="A53">
        <f t="shared" si="3"/>
        <v>52</v>
      </c>
      <c r="B53" s="11">
        <f>IF(ISBLANK('Form Responses 1'!$C53),"",COUNTIF('Form Responses 1'!$C$2:$C53,B$1)/COUNTA('Form Responses 1'!$C$2:$C53))</f>
        <v>0.6153846154</v>
      </c>
      <c r="C53" s="11">
        <f>IF(ISBLANK('Form Responses 1'!$C53),"",COUNTIF('Form Responses 1'!$C$2:$C53,C$1)/COUNTA('Form Responses 1'!$C$2:$C53))</f>
        <v>0.1923076923</v>
      </c>
      <c r="D53" s="11">
        <f>IF(ISBLANK('Form Responses 1'!$C53),"",COUNTIF('Form Responses 1'!$C$2:$C53,D$1)/COUNTA('Form Responses 1'!$C$2:$C53))</f>
        <v>0.1923076923</v>
      </c>
      <c r="E53" s="11"/>
      <c r="F53" s="11">
        <f t="shared" ref="F53:G53" si="53">B53-C53</f>
        <v>0.4230769231</v>
      </c>
      <c r="G53" s="11">
        <f t="shared" si="53"/>
        <v>0</v>
      </c>
    </row>
    <row r="54">
      <c r="A54">
        <f t="shared" si="3"/>
        <v>53</v>
      </c>
      <c r="B54" s="11">
        <f>IF(ISBLANK('Form Responses 1'!$C54),"",COUNTIF('Form Responses 1'!$C$2:$C54,B$1)/COUNTA('Form Responses 1'!$C$2:$C54))</f>
        <v>0.6226415094</v>
      </c>
      <c r="C54" s="11">
        <f>IF(ISBLANK('Form Responses 1'!$C54),"",COUNTIF('Form Responses 1'!$C$2:$C54,C$1)/COUNTA('Form Responses 1'!$C$2:$C54))</f>
        <v>0.1886792453</v>
      </c>
      <c r="D54" s="11">
        <f>IF(ISBLANK('Form Responses 1'!$C54),"",COUNTIF('Form Responses 1'!$C$2:$C54,D$1)/COUNTA('Form Responses 1'!$C$2:$C54))</f>
        <v>0.1886792453</v>
      </c>
      <c r="E54" s="11"/>
      <c r="F54" s="11">
        <f t="shared" ref="F54:G54" si="54">B54-C54</f>
        <v>0.4339622642</v>
      </c>
      <c r="G54" s="11">
        <f t="shared" si="54"/>
        <v>0</v>
      </c>
    </row>
    <row r="55">
      <c r="A55">
        <f t="shared" si="3"/>
        <v>54</v>
      </c>
      <c r="B55" s="11">
        <f>IF(ISBLANK('Form Responses 1'!$C55),"",COUNTIF('Form Responses 1'!$C$2:$C55,B$1)/COUNTA('Form Responses 1'!$C$2:$C55))</f>
        <v>0.6296296296</v>
      </c>
      <c r="C55" s="11">
        <f>IF(ISBLANK('Form Responses 1'!$C55),"",COUNTIF('Form Responses 1'!$C$2:$C55,C$1)/COUNTA('Form Responses 1'!$C$2:$C55))</f>
        <v>0.1851851852</v>
      </c>
      <c r="D55" s="11">
        <f>IF(ISBLANK('Form Responses 1'!$C55),"",COUNTIF('Form Responses 1'!$C$2:$C55,D$1)/COUNTA('Form Responses 1'!$C$2:$C55))</f>
        <v>0.1851851852</v>
      </c>
      <c r="E55" s="11"/>
      <c r="F55" s="11">
        <f t="shared" ref="F55:G55" si="55">B55-C55</f>
        <v>0.4444444444</v>
      </c>
      <c r="G55" s="11">
        <f t="shared" si="55"/>
        <v>0</v>
      </c>
    </row>
    <row r="56">
      <c r="A56">
        <f t="shared" si="3"/>
        <v>55</v>
      </c>
      <c r="B56" s="11">
        <f>IF(ISBLANK('Form Responses 1'!$C56),"",COUNTIF('Form Responses 1'!$C$2:$C56,B$1)/COUNTA('Form Responses 1'!$C$2:$C56))</f>
        <v>0.6363636364</v>
      </c>
      <c r="C56" s="11">
        <f>IF(ISBLANK('Form Responses 1'!$C56),"",COUNTIF('Form Responses 1'!$C$2:$C56,C$1)/COUNTA('Form Responses 1'!$C$2:$C56))</f>
        <v>0.1818181818</v>
      </c>
      <c r="D56" s="11">
        <f>IF(ISBLANK('Form Responses 1'!$C56),"",COUNTIF('Form Responses 1'!$C$2:$C56,D$1)/COUNTA('Form Responses 1'!$C$2:$C56))</f>
        <v>0.1818181818</v>
      </c>
      <c r="E56" s="11"/>
      <c r="F56" s="11">
        <f t="shared" ref="F56:G56" si="56">B56-C56</f>
        <v>0.4545454545</v>
      </c>
      <c r="G56" s="11">
        <f t="shared" si="56"/>
        <v>0</v>
      </c>
    </row>
    <row r="57">
      <c r="A57">
        <f t="shared" si="3"/>
        <v>56</v>
      </c>
      <c r="B57" s="11">
        <f>IF(ISBLANK('Form Responses 1'!$C57),"",COUNTIF('Form Responses 1'!$C$2:$C57,B$1)/COUNTA('Form Responses 1'!$C$2:$C57))</f>
        <v>0.6428571429</v>
      </c>
      <c r="C57" s="11">
        <f>IF(ISBLANK('Form Responses 1'!$C57),"",COUNTIF('Form Responses 1'!$C$2:$C57,C$1)/COUNTA('Form Responses 1'!$C$2:$C57))</f>
        <v>0.1785714286</v>
      </c>
      <c r="D57" s="11">
        <f>IF(ISBLANK('Form Responses 1'!$C57),"",COUNTIF('Form Responses 1'!$C$2:$C57,D$1)/COUNTA('Form Responses 1'!$C$2:$C57))</f>
        <v>0.1785714286</v>
      </c>
      <c r="E57" s="11"/>
      <c r="F57" s="11">
        <f t="shared" ref="F57:G57" si="57">B57-C57</f>
        <v>0.4642857143</v>
      </c>
      <c r="G57" s="11">
        <f t="shared" si="57"/>
        <v>0</v>
      </c>
    </row>
    <row r="58">
      <c r="A58">
        <f t="shared" si="3"/>
        <v>57</v>
      </c>
      <c r="B58" s="11">
        <f>IF(ISBLANK('Form Responses 1'!$C58),"",COUNTIF('Form Responses 1'!$C$2:$C58,B$1)/COUNTA('Form Responses 1'!$C$2:$C58))</f>
        <v>0.6315789474</v>
      </c>
      <c r="C58" s="11">
        <f>IF(ISBLANK('Form Responses 1'!$C58),"",COUNTIF('Form Responses 1'!$C$2:$C58,C$1)/COUNTA('Form Responses 1'!$C$2:$C58))</f>
        <v>0.1929824561</v>
      </c>
      <c r="D58" s="11">
        <f>IF(ISBLANK('Form Responses 1'!$C58),"",COUNTIF('Form Responses 1'!$C$2:$C58,D$1)/COUNTA('Form Responses 1'!$C$2:$C58))</f>
        <v>0.1754385965</v>
      </c>
      <c r="E58" s="11"/>
      <c r="F58" s="11">
        <f t="shared" ref="F58:G58" si="58">B58-C58</f>
        <v>0.4385964912</v>
      </c>
      <c r="G58" s="11">
        <f t="shared" si="58"/>
        <v>0.01754385965</v>
      </c>
    </row>
    <row r="59">
      <c r="A59">
        <f t="shared" si="3"/>
        <v>58</v>
      </c>
      <c r="B59" s="11">
        <f>IF(ISBLANK('Form Responses 1'!$C59),"",COUNTIF('Form Responses 1'!$C$2:$C59,B$1)/COUNTA('Form Responses 1'!$C$2:$C59))</f>
        <v>0.6379310345</v>
      </c>
      <c r="C59" s="11">
        <f>IF(ISBLANK('Form Responses 1'!$C59),"",COUNTIF('Form Responses 1'!$C$2:$C59,C$1)/COUNTA('Form Responses 1'!$C$2:$C59))</f>
        <v>0.1896551724</v>
      </c>
      <c r="D59" s="11">
        <f>IF(ISBLANK('Form Responses 1'!$C59),"",COUNTIF('Form Responses 1'!$C$2:$C59,D$1)/COUNTA('Form Responses 1'!$C$2:$C59))</f>
        <v>0.1724137931</v>
      </c>
      <c r="E59" s="11"/>
      <c r="F59" s="11">
        <f t="shared" ref="F59:G59" si="59">B59-C59</f>
        <v>0.4482758621</v>
      </c>
      <c r="G59" s="11">
        <f t="shared" si="59"/>
        <v>0.01724137931</v>
      </c>
    </row>
    <row r="60">
      <c r="A60">
        <f t="shared" si="3"/>
        <v>59</v>
      </c>
      <c r="B60" s="11">
        <f>IF(ISBLANK('Form Responses 1'!$C60),"",COUNTIF('Form Responses 1'!$C$2:$C60,B$1)/COUNTA('Form Responses 1'!$C$2:$C60))</f>
        <v>0.6440677966</v>
      </c>
      <c r="C60" s="11">
        <f>IF(ISBLANK('Form Responses 1'!$C60),"",COUNTIF('Form Responses 1'!$C$2:$C60,C$1)/COUNTA('Form Responses 1'!$C$2:$C60))</f>
        <v>0.186440678</v>
      </c>
      <c r="D60" s="11">
        <f>IF(ISBLANK('Form Responses 1'!$C60),"",COUNTIF('Form Responses 1'!$C$2:$C60,D$1)/COUNTA('Form Responses 1'!$C$2:$C60))</f>
        <v>0.1694915254</v>
      </c>
      <c r="E60" s="11"/>
      <c r="F60" s="11">
        <f t="shared" ref="F60:G60" si="60">B60-C60</f>
        <v>0.4576271186</v>
      </c>
      <c r="G60" s="11">
        <f t="shared" si="60"/>
        <v>0.01694915254</v>
      </c>
    </row>
    <row r="61">
      <c r="A61">
        <f t="shared" si="3"/>
        <v>60</v>
      </c>
      <c r="B61" s="11">
        <f>IF(ISBLANK('Form Responses 1'!$C61),"",COUNTIF('Form Responses 1'!$C$2:$C61,B$1)/COUNTA('Form Responses 1'!$C$2:$C61))</f>
        <v>0.65</v>
      </c>
      <c r="C61" s="11">
        <f>IF(ISBLANK('Form Responses 1'!$C61),"",COUNTIF('Form Responses 1'!$C$2:$C61,C$1)/COUNTA('Form Responses 1'!$C$2:$C61))</f>
        <v>0.1833333333</v>
      </c>
      <c r="D61" s="11">
        <f>IF(ISBLANK('Form Responses 1'!$C61),"",COUNTIF('Form Responses 1'!$C$2:$C61,D$1)/COUNTA('Form Responses 1'!$C$2:$C61))</f>
        <v>0.1666666667</v>
      </c>
      <c r="E61" s="11"/>
      <c r="F61" s="11">
        <f t="shared" ref="F61:G61" si="61">B61-C61</f>
        <v>0.4666666667</v>
      </c>
      <c r="G61" s="11">
        <f t="shared" si="61"/>
        <v>0.01666666667</v>
      </c>
    </row>
    <row r="62">
      <c r="A62">
        <f t="shared" si="3"/>
        <v>61</v>
      </c>
      <c r="B62" s="11">
        <f>IF(ISBLANK('Form Responses 1'!$C62),"",COUNTIF('Form Responses 1'!$C$2:$C62,B$1)/COUNTA('Form Responses 1'!$C$2:$C62))</f>
        <v>0.6393442623</v>
      </c>
      <c r="C62" s="11">
        <f>IF(ISBLANK('Form Responses 1'!$C62),"",COUNTIF('Form Responses 1'!$C$2:$C62,C$1)/COUNTA('Form Responses 1'!$C$2:$C62))</f>
        <v>0.1967213115</v>
      </c>
      <c r="D62" s="11">
        <f>IF(ISBLANK('Form Responses 1'!$C62),"",COUNTIF('Form Responses 1'!$C$2:$C62,D$1)/COUNTA('Form Responses 1'!$C$2:$C62))</f>
        <v>0.1639344262</v>
      </c>
      <c r="E62" s="11"/>
      <c r="F62" s="11">
        <f t="shared" ref="F62:G62" si="62">B62-C62</f>
        <v>0.4426229508</v>
      </c>
      <c r="G62" s="11">
        <f t="shared" si="62"/>
        <v>0.03278688525</v>
      </c>
    </row>
    <row r="63">
      <c r="A63">
        <f t="shared" si="3"/>
        <v>62</v>
      </c>
      <c r="B63" s="11">
        <f>IF(ISBLANK('Form Responses 1'!$C63),"",COUNTIF('Form Responses 1'!$C$2:$C63,B$1)/COUNTA('Form Responses 1'!$C$2:$C63))</f>
        <v>0.6451612903</v>
      </c>
      <c r="C63" s="11">
        <f>IF(ISBLANK('Form Responses 1'!$C63),"",COUNTIF('Form Responses 1'!$C$2:$C63,C$1)/COUNTA('Form Responses 1'!$C$2:$C63))</f>
        <v>0.1935483871</v>
      </c>
      <c r="D63" s="11">
        <f>IF(ISBLANK('Form Responses 1'!$C63),"",COUNTIF('Form Responses 1'!$C$2:$C63,D$1)/COUNTA('Form Responses 1'!$C$2:$C63))</f>
        <v>0.1612903226</v>
      </c>
      <c r="E63" s="11"/>
      <c r="F63" s="11">
        <f t="shared" ref="F63:G63" si="63">B63-C63</f>
        <v>0.4516129032</v>
      </c>
      <c r="G63" s="11">
        <f t="shared" si="63"/>
        <v>0.03225806452</v>
      </c>
    </row>
    <row r="64">
      <c r="A64">
        <f t="shared" si="3"/>
        <v>63</v>
      </c>
      <c r="B64" s="11">
        <f>IF(ISBLANK('Form Responses 1'!$C64),"",COUNTIF('Form Responses 1'!$C$2:$C64,B$1)/COUNTA('Form Responses 1'!$C$2:$C64))</f>
        <v>0.6507936508</v>
      </c>
      <c r="C64" s="11">
        <f>IF(ISBLANK('Form Responses 1'!$C64),"",COUNTIF('Form Responses 1'!$C$2:$C64,C$1)/COUNTA('Form Responses 1'!$C$2:$C64))</f>
        <v>0.1904761905</v>
      </c>
      <c r="D64" s="11">
        <f>IF(ISBLANK('Form Responses 1'!$C64),"",COUNTIF('Form Responses 1'!$C$2:$C64,D$1)/COUNTA('Form Responses 1'!$C$2:$C64))</f>
        <v>0.1587301587</v>
      </c>
      <c r="E64" s="11"/>
      <c r="F64" s="11">
        <f t="shared" ref="F64:G64" si="64">B64-C64</f>
        <v>0.4603174603</v>
      </c>
      <c r="G64" s="11">
        <f t="shared" si="64"/>
        <v>0.03174603175</v>
      </c>
    </row>
    <row r="65">
      <c r="A65">
        <f t="shared" si="3"/>
        <v>64</v>
      </c>
      <c r="B65" s="11">
        <f>IF(ISBLANK('Form Responses 1'!$C65),"",COUNTIF('Form Responses 1'!$C$2:$C65,B$1)/COUNTA('Form Responses 1'!$C$2:$C65))</f>
        <v>0.640625</v>
      </c>
      <c r="C65" s="11">
        <f>IF(ISBLANK('Form Responses 1'!$C65),"",COUNTIF('Form Responses 1'!$C$2:$C65,C$1)/COUNTA('Form Responses 1'!$C$2:$C65))</f>
        <v>0.203125</v>
      </c>
      <c r="D65" s="11">
        <f>IF(ISBLANK('Form Responses 1'!$C65),"",COUNTIF('Form Responses 1'!$C$2:$C65,D$1)/COUNTA('Form Responses 1'!$C$2:$C65))</f>
        <v>0.15625</v>
      </c>
      <c r="E65" s="11"/>
      <c r="F65" s="11">
        <f t="shared" ref="F65:G65" si="65">B65-C65</f>
        <v>0.4375</v>
      </c>
      <c r="G65" s="11">
        <f t="shared" si="65"/>
        <v>0.046875</v>
      </c>
    </row>
    <row r="66">
      <c r="A66">
        <f t="shared" si="3"/>
        <v>65</v>
      </c>
      <c r="B66" s="11">
        <f>IF(ISBLANK('Form Responses 1'!$C66),"",COUNTIF('Form Responses 1'!$C$2:$C66,B$1)/COUNTA('Form Responses 1'!$C$2:$C66))</f>
        <v>0.6461538462</v>
      </c>
      <c r="C66" s="11">
        <f>IF(ISBLANK('Form Responses 1'!$C66),"",COUNTIF('Form Responses 1'!$C$2:$C66,C$1)/COUNTA('Form Responses 1'!$C$2:$C66))</f>
        <v>0.2</v>
      </c>
      <c r="D66" s="11">
        <f>IF(ISBLANK('Form Responses 1'!$C66),"",COUNTIF('Form Responses 1'!$C$2:$C66,D$1)/COUNTA('Form Responses 1'!$C$2:$C66))</f>
        <v>0.1538461538</v>
      </c>
      <c r="E66" s="11"/>
      <c r="F66" s="11">
        <f t="shared" ref="F66:G66" si="66">B66-C66</f>
        <v>0.4461538462</v>
      </c>
      <c r="G66" s="11">
        <f t="shared" si="66"/>
        <v>0.04615384615</v>
      </c>
    </row>
    <row r="67">
      <c r="A67">
        <f t="shared" si="3"/>
        <v>66</v>
      </c>
      <c r="B67" s="11">
        <f>IF(ISBLANK('Form Responses 1'!$C67),"",COUNTIF('Form Responses 1'!$C$2:$C67,B$1)/COUNTA('Form Responses 1'!$C$2:$C67))</f>
        <v>0.6515151515</v>
      </c>
      <c r="C67" s="11">
        <f>IF(ISBLANK('Form Responses 1'!$C67),"",COUNTIF('Form Responses 1'!$C$2:$C67,C$1)/COUNTA('Form Responses 1'!$C$2:$C67))</f>
        <v>0.196969697</v>
      </c>
      <c r="D67" s="11">
        <f>IF(ISBLANK('Form Responses 1'!$C67),"",COUNTIF('Form Responses 1'!$C$2:$C67,D$1)/COUNTA('Form Responses 1'!$C$2:$C67))</f>
        <v>0.1515151515</v>
      </c>
      <c r="E67" s="11"/>
      <c r="F67" s="11">
        <f t="shared" ref="F67:G67" si="67">B67-C67</f>
        <v>0.4545454545</v>
      </c>
      <c r="G67" s="11">
        <f t="shared" si="67"/>
        <v>0.04545454545</v>
      </c>
    </row>
    <row r="68">
      <c r="A68">
        <f t="shared" si="3"/>
        <v>67</v>
      </c>
      <c r="B68" s="11">
        <f>IF(ISBLANK('Form Responses 1'!$C68),"",COUNTIF('Form Responses 1'!$C$2:$C68,B$1)/COUNTA('Form Responses 1'!$C$2:$C68))</f>
        <v>0.6567164179</v>
      </c>
      <c r="C68" s="11">
        <f>IF(ISBLANK('Form Responses 1'!$C68),"",COUNTIF('Form Responses 1'!$C$2:$C68,C$1)/COUNTA('Form Responses 1'!$C$2:$C68))</f>
        <v>0.1940298507</v>
      </c>
      <c r="D68" s="11">
        <f>IF(ISBLANK('Form Responses 1'!$C68),"",COUNTIF('Form Responses 1'!$C$2:$C68,D$1)/COUNTA('Form Responses 1'!$C$2:$C68))</f>
        <v>0.1492537313</v>
      </c>
      <c r="E68" s="11"/>
      <c r="F68" s="11">
        <f t="shared" ref="F68:G68" si="68">B68-C68</f>
        <v>0.4626865672</v>
      </c>
      <c r="G68" s="11">
        <f t="shared" si="68"/>
        <v>0.0447761194</v>
      </c>
    </row>
    <row r="69">
      <c r="A69">
        <f t="shared" si="3"/>
        <v>68</v>
      </c>
      <c r="B69" s="11">
        <f>IF(ISBLANK('Form Responses 1'!$C69),"",COUNTIF('Form Responses 1'!$C$2:$C69,B$1)/COUNTA('Form Responses 1'!$C$2:$C69))</f>
        <v>0.6470588235</v>
      </c>
      <c r="C69" s="11">
        <f>IF(ISBLANK('Form Responses 1'!$C69),"",COUNTIF('Form Responses 1'!$C$2:$C69,C$1)/COUNTA('Form Responses 1'!$C$2:$C69))</f>
        <v>0.2058823529</v>
      </c>
      <c r="D69" s="11">
        <f>IF(ISBLANK('Form Responses 1'!$C69),"",COUNTIF('Form Responses 1'!$C$2:$C69,D$1)/COUNTA('Form Responses 1'!$C$2:$C69))</f>
        <v>0.1470588235</v>
      </c>
      <c r="E69" s="11"/>
      <c r="F69" s="11">
        <f t="shared" ref="F69:G69" si="69">B69-C69</f>
        <v>0.4411764706</v>
      </c>
      <c r="G69" s="11">
        <f t="shared" si="69"/>
        <v>0.05882352941</v>
      </c>
    </row>
    <row r="70">
      <c r="A70">
        <f t="shared" si="3"/>
        <v>69</v>
      </c>
      <c r="B70" s="11">
        <f>IF(ISBLANK('Form Responses 1'!$C70),"",COUNTIF('Form Responses 1'!$C$2:$C70,B$1)/COUNTA('Form Responses 1'!$C$2:$C70))</f>
        <v>0.6376811594</v>
      </c>
      <c r="C70" s="11">
        <f>IF(ISBLANK('Form Responses 1'!$C70),"",COUNTIF('Form Responses 1'!$C$2:$C70,C$1)/COUNTA('Form Responses 1'!$C$2:$C70))</f>
        <v>0.2173913043</v>
      </c>
      <c r="D70" s="11">
        <f>IF(ISBLANK('Form Responses 1'!$C70),"",COUNTIF('Form Responses 1'!$C$2:$C70,D$1)/COUNTA('Form Responses 1'!$C$2:$C70))</f>
        <v>0.1449275362</v>
      </c>
      <c r="E70" s="11"/>
      <c r="F70" s="11">
        <f t="shared" ref="F70:G70" si="70">B70-C70</f>
        <v>0.4202898551</v>
      </c>
      <c r="G70" s="11">
        <f t="shared" si="70"/>
        <v>0.07246376812</v>
      </c>
    </row>
    <row r="71">
      <c r="A71">
        <f t="shared" si="3"/>
        <v>70</v>
      </c>
      <c r="B71" s="11">
        <f>IF(ISBLANK('Form Responses 1'!$C71),"",COUNTIF('Form Responses 1'!$C$2:$C71,B$1)/COUNTA('Form Responses 1'!$C$2:$C71))</f>
        <v>0.6285714286</v>
      </c>
      <c r="C71" s="11">
        <f>IF(ISBLANK('Form Responses 1'!$C71),"",COUNTIF('Form Responses 1'!$C$2:$C71,C$1)/COUNTA('Form Responses 1'!$C$2:$C71))</f>
        <v>0.2285714286</v>
      </c>
      <c r="D71" s="11">
        <f>IF(ISBLANK('Form Responses 1'!$C71),"",COUNTIF('Form Responses 1'!$C$2:$C71,D$1)/COUNTA('Form Responses 1'!$C$2:$C71))</f>
        <v>0.1428571429</v>
      </c>
      <c r="E71" s="11"/>
      <c r="F71" s="11">
        <f t="shared" ref="F71:G71" si="71">B71-C71</f>
        <v>0.4</v>
      </c>
      <c r="G71" s="11">
        <f t="shared" si="71"/>
        <v>0.08571428571</v>
      </c>
    </row>
    <row r="72">
      <c r="A72">
        <f t="shared" si="3"/>
        <v>71</v>
      </c>
      <c r="B72" s="11">
        <f>IF(ISBLANK('Form Responses 1'!$C72),"",COUNTIF('Form Responses 1'!$C$2:$C72,B$1)/COUNTA('Form Responses 1'!$C$2:$C72))</f>
        <v>0.6338028169</v>
      </c>
      <c r="C72" s="11">
        <f>IF(ISBLANK('Form Responses 1'!$C72),"",COUNTIF('Form Responses 1'!$C$2:$C72,C$1)/COUNTA('Form Responses 1'!$C$2:$C72))</f>
        <v>0.2253521127</v>
      </c>
      <c r="D72" s="11">
        <f>IF(ISBLANK('Form Responses 1'!$C72),"",COUNTIF('Form Responses 1'!$C$2:$C72,D$1)/COUNTA('Form Responses 1'!$C$2:$C72))</f>
        <v>0.1408450704</v>
      </c>
      <c r="E72" s="11"/>
      <c r="F72" s="11">
        <f t="shared" ref="F72:G72" si="72">B72-C72</f>
        <v>0.4084507042</v>
      </c>
      <c r="G72" s="11">
        <f t="shared" si="72"/>
        <v>0.08450704225</v>
      </c>
    </row>
    <row r="73">
      <c r="A73">
        <f t="shared" si="3"/>
        <v>72</v>
      </c>
      <c r="B73" s="11">
        <f>IF(ISBLANK('Form Responses 1'!$C73),"",COUNTIF('Form Responses 1'!$C$2:$C73,B$1)/COUNTA('Form Responses 1'!$C$2:$C73))</f>
        <v>0.625</v>
      </c>
      <c r="C73" s="11">
        <f>IF(ISBLANK('Form Responses 1'!$C73),"",COUNTIF('Form Responses 1'!$C$2:$C73,C$1)/COUNTA('Form Responses 1'!$C$2:$C73))</f>
        <v>0.2222222222</v>
      </c>
      <c r="D73" s="11">
        <f>IF(ISBLANK('Form Responses 1'!$C73),"",COUNTIF('Form Responses 1'!$C$2:$C73,D$1)/COUNTA('Form Responses 1'!$C$2:$C73))</f>
        <v>0.1527777778</v>
      </c>
      <c r="E73" s="11"/>
      <c r="F73" s="11">
        <f t="shared" ref="F73:G73" si="73">B73-C73</f>
        <v>0.4027777778</v>
      </c>
      <c r="G73" s="11">
        <f t="shared" si="73"/>
        <v>0.06944444444</v>
      </c>
    </row>
    <row r="74">
      <c r="A74">
        <f t="shared" si="3"/>
        <v>73</v>
      </c>
      <c r="B74" s="11">
        <f>IF(ISBLANK('Form Responses 1'!$C74),"",COUNTIF('Form Responses 1'!$C$2:$C74,B$1)/COUNTA('Form Responses 1'!$C$2:$C74))</f>
        <v>0.6301369863</v>
      </c>
      <c r="C74" s="11">
        <f>IF(ISBLANK('Form Responses 1'!$C74),"",COUNTIF('Form Responses 1'!$C$2:$C74,C$1)/COUNTA('Form Responses 1'!$C$2:$C74))</f>
        <v>0.2191780822</v>
      </c>
      <c r="D74" s="11">
        <f>IF(ISBLANK('Form Responses 1'!$C74),"",COUNTIF('Form Responses 1'!$C$2:$C74,D$1)/COUNTA('Form Responses 1'!$C$2:$C74))</f>
        <v>0.1506849315</v>
      </c>
      <c r="E74" s="11"/>
      <c r="F74" s="11">
        <f t="shared" ref="F74:G74" si="74">B74-C74</f>
        <v>0.4109589041</v>
      </c>
      <c r="G74" s="11">
        <f t="shared" si="74"/>
        <v>0.06849315068</v>
      </c>
    </row>
    <row r="75">
      <c r="A75">
        <f t="shared" si="3"/>
        <v>74</v>
      </c>
      <c r="B75" s="11">
        <f>IF(ISBLANK('Form Responses 1'!$C75),"",COUNTIF('Form Responses 1'!$C$2:$C75,B$1)/COUNTA('Form Responses 1'!$C$2:$C75))</f>
        <v>0.6351351351</v>
      </c>
      <c r="C75" s="11">
        <f>IF(ISBLANK('Form Responses 1'!$C75),"",COUNTIF('Form Responses 1'!$C$2:$C75,C$1)/COUNTA('Form Responses 1'!$C$2:$C75))</f>
        <v>0.2162162162</v>
      </c>
      <c r="D75" s="11">
        <f>IF(ISBLANK('Form Responses 1'!$C75),"",COUNTIF('Form Responses 1'!$C$2:$C75,D$1)/COUNTA('Form Responses 1'!$C$2:$C75))</f>
        <v>0.1486486486</v>
      </c>
      <c r="E75" s="11"/>
      <c r="F75" s="11">
        <f t="shared" ref="F75:G75" si="75">B75-C75</f>
        <v>0.4189189189</v>
      </c>
      <c r="G75" s="11">
        <f t="shared" si="75"/>
        <v>0.06756756757</v>
      </c>
    </row>
    <row r="76">
      <c r="A76">
        <f t="shared" si="3"/>
        <v>75</v>
      </c>
      <c r="B76" s="11">
        <f>IF(ISBLANK('Form Responses 1'!$C76),"",COUNTIF('Form Responses 1'!$C$2:$C76,B$1)/COUNTA('Form Responses 1'!$C$2:$C76))</f>
        <v>0.64</v>
      </c>
      <c r="C76" s="11">
        <f>IF(ISBLANK('Form Responses 1'!$C76),"",COUNTIF('Form Responses 1'!$C$2:$C76,C$1)/COUNTA('Form Responses 1'!$C$2:$C76))</f>
        <v>0.2133333333</v>
      </c>
      <c r="D76" s="11">
        <f>IF(ISBLANK('Form Responses 1'!$C76),"",COUNTIF('Form Responses 1'!$C$2:$C76,D$1)/COUNTA('Form Responses 1'!$C$2:$C76))</f>
        <v>0.1466666667</v>
      </c>
      <c r="E76" s="11"/>
      <c r="F76" s="11">
        <f t="shared" ref="F76:G76" si="76">B76-C76</f>
        <v>0.4266666667</v>
      </c>
      <c r="G76" s="11">
        <f t="shared" si="76"/>
        <v>0.06666666667</v>
      </c>
    </row>
    <row r="77">
      <c r="A77">
        <f t="shared" si="3"/>
        <v>76</v>
      </c>
      <c r="B77" s="11">
        <f>IF(ISBLANK('Form Responses 1'!$C77),"",COUNTIF('Form Responses 1'!$C$2:$C77,B$1)/COUNTA('Form Responses 1'!$C$2:$C77))</f>
        <v>0.6447368421</v>
      </c>
      <c r="C77" s="11">
        <f>IF(ISBLANK('Form Responses 1'!$C77),"",COUNTIF('Form Responses 1'!$C$2:$C77,C$1)/COUNTA('Form Responses 1'!$C$2:$C77))</f>
        <v>0.2105263158</v>
      </c>
      <c r="D77" s="11">
        <f>IF(ISBLANK('Form Responses 1'!$C77),"",COUNTIF('Form Responses 1'!$C$2:$C77,D$1)/COUNTA('Form Responses 1'!$C$2:$C77))</f>
        <v>0.1447368421</v>
      </c>
      <c r="E77" s="11"/>
      <c r="F77" s="11">
        <f t="shared" ref="F77:G77" si="77">B77-C77</f>
        <v>0.4342105263</v>
      </c>
      <c r="G77" s="11">
        <f t="shared" si="77"/>
        <v>0.06578947368</v>
      </c>
    </row>
    <row r="78">
      <c r="A78">
        <f t="shared" si="3"/>
        <v>77</v>
      </c>
      <c r="B78" s="11">
        <f>IF(ISBLANK('Form Responses 1'!$C78),"",COUNTIF('Form Responses 1'!$C$2:$C78,B$1)/COUNTA('Form Responses 1'!$C$2:$C78))</f>
        <v>0.6363636364</v>
      </c>
      <c r="C78" s="11">
        <f>IF(ISBLANK('Form Responses 1'!$C78),"",COUNTIF('Form Responses 1'!$C$2:$C78,C$1)/COUNTA('Form Responses 1'!$C$2:$C78))</f>
        <v>0.2077922078</v>
      </c>
      <c r="D78" s="11">
        <f>IF(ISBLANK('Form Responses 1'!$C78),"",COUNTIF('Form Responses 1'!$C$2:$C78,D$1)/COUNTA('Form Responses 1'!$C$2:$C78))</f>
        <v>0.1558441558</v>
      </c>
      <c r="E78" s="11"/>
      <c r="F78" s="11">
        <f t="shared" ref="F78:G78" si="78">B78-C78</f>
        <v>0.4285714286</v>
      </c>
      <c r="G78" s="11">
        <f t="shared" si="78"/>
        <v>0.05194805195</v>
      </c>
    </row>
    <row r="79">
      <c r="A79">
        <f t="shared" si="3"/>
        <v>78</v>
      </c>
      <c r="B79" s="11">
        <f>IF(ISBLANK('Form Responses 1'!$C79),"",COUNTIF('Form Responses 1'!$C$2:$C79,B$1)/COUNTA('Form Responses 1'!$C$2:$C79))</f>
        <v>0.6282051282</v>
      </c>
      <c r="C79" s="11">
        <f>IF(ISBLANK('Form Responses 1'!$C79),"",COUNTIF('Form Responses 1'!$C$2:$C79,C$1)/COUNTA('Form Responses 1'!$C$2:$C79))</f>
        <v>0.2179487179</v>
      </c>
      <c r="D79" s="11">
        <f>IF(ISBLANK('Form Responses 1'!$C79),"",COUNTIF('Form Responses 1'!$C$2:$C79,D$1)/COUNTA('Form Responses 1'!$C$2:$C79))</f>
        <v>0.1538461538</v>
      </c>
      <c r="E79" s="11"/>
      <c r="F79" s="11">
        <f t="shared" ref="F79:G79" si="79">B79-C79</f>
        <v>0.4102564103</v>
      </c>
      <c r="G79" s="11">
        <f t="shared" si="79"/>
        <v>0.0641025641</v>
      </c>
    </row>
    <row r="80">
      <c r="A80">
        <f t="shared" si="3"/>
        <v>79</v>
      </c>
      <c r="B80" s="11">
        <f>IF(ISBLANK('Form Responses 1'!$C80),"",COUNTIF('Form Responses 1'!$C$2:$C80,B$1)/COUNTA('Form Responses 1'!$C$2:$C80))</f>
        <v>0.6329113924</v>
      </c>
      <c r="C80" s="11">
        <f>IF(ISBLANK('Form Responses 1'!$C80),"",COUNTIF('Form Responses 1'!$C$2:$C80,C$1)/COUNTA('Form Responses 1'!$C$2:$C80))</f>
        <v>0.2151898734</v>
      </c>
      <c r="D80" s="11">
        <f>IF(ISBLANK('Form Responses 1'!$C80),"",COUNTIF('Form Responses 1'!$C$2:$C80,D$1)/COUNTA('Form Responses 1'!$C$2:$C80))</f>
        <v>0.1518987342</v>
      </c>
      <c r="E80" s="11"/>
      <c r="F80" s="11">
        <f t="shared" ref="F80:G80" si="80">B80-C80</f>
        <v>0.417721519</v>
      </c>
      <c r="G80" s="11">
        <f t="shared" si="80"/>
        <v>0.06329113924</v>
      </c>
    </row>
    <row r="81">
      <c r="A81">
        <f t="shared" si="3"/>
        <v>80</v>
      </c>
      <c r="B81" s="11">
        <f>IF(ISBLANK('Form Responses 1'!$C81),"",COUNTIF('Form Responses 1'!$C$2:$C81,B$1)/COUNTA('Form Responses 1'!$C$2:$C81))</f>
        <v>0.625</v>
      </c>
      <c r="C81" s="11">
        <f>IF(ISBLANK('Form Responses 1'!$C81),"",COUNTIF('Form Responses 1'!$C$2:$C81,C$1)/COUNTA('Form Responses 1'!$C$2:$C81))</f>
        <v>0.225</v>
      </c>
      <c r="D81" s="11">
        <f>IF(ISBLANK('Form Responses 1'!$C81),"",COUNTIF('Form Responses 1'!$C$2:$C81,D$1)/COUNTA('Form Responses 1'!$C$2:$C81))</f>
        <v>0.15</v>
      </c>
      <c r="E81" s="11"/>
      <c r="F81" s="11">
        <f t="shared" ref="F81:G81" si="81">B81-C81</f>
        <v>0.4</v>
      </c>
      <c r="G81" s="11">
        <f t="shared" si="81"/>
        <v>0.075</v>
      </c>
    </row>
    <row r="82">
      <c r="A82">
        <f t="shared" si="3"/>
        <v>81</v>
      </c>
      <c r="B82" s="11">
        <f>IF(ISBLANK('Form Responses 1'!$C82),"",COUNTIF('Form Responses 1'!$C$2:$C82,B$1)/COUNTA('Form Responses 1'!$C$2:$C82))</f>
        <v>0.6296296296</v>
      </c>
      <c r="C82" s="11">
        <f>IF(ISBLANK('Form Responses 1'!$C82),"",COUNTIF('Form Responses 1'!$C$2:$C82,C$1)/COUNTA('Form Responses 1'!$C$2:$C82))</f>
        <v>0.2222222222</v>
      </c>
      <c r="D82" s="11">
        <f>IF(ISBLANK('Form Responses 1'!$C82),"",COUNTIF('Form Responses 1'!$C$2:$C82,D$1)/COUNTA('Form Responses 1'!$C$2:$C82))</f>
        <v>0.1481481481</v>
      </c>
      <c r="E82" s="11"/>
      <c r="F82" s="11">
        <f t="shared" ref="F82:G82" si="82">B82-C82</f>
        <v>0.4074074074</v>
      </c>
      <c r="G82" s="11">
        <f t="shared" si="82"/>
        <v>0.07407407407</v>
      </c>
    </row>
    <row r="83">
      <c r="A83">
        <f t="shared" si="3"/>
        <v>82</v>
      </c>
      <c r="B83" s="11">
        <f>IF(ISBLANK('Form Responses 1'!$C83),"",COUNTIF('Form Responses 1'!$C$2:$C83,B$1)/COUNTA('Form Responses 1'!$C$2:$C83))</f>
        <v>0.6219512195</v>
      </c>
      <c r="C83" s="11">
        <f>IF(ISBLANK('Form Responses 1'!$C83),"",COUNTIF('Form Responses 1'!$C$2:$C83,C$1)/COUNTA('Form Responses 1'!$C$2:$C83))</f>
        <v>0.2317073171</v>
      </c>
      <c r="D83" s="11">
        <f>IF(ISBLANK('Form Responses 1'!$C83),"",COUNTIF('Form Responses 1'!$C$2:$C83,D$1)/COUNTA('Form Responses 1'!$C$2:$C83))</f>
        <v>0.1463414634</v>
      </c>
      <c r="E83" s="11"/>
      <c r="F83" s="11">
        <f t="shared" ref="F83:G83" si="83">B83-C83</f>
        <v>0.3902439024</v>
      </c>
      <c r="G83" s="11">
        <f t="shared" si="83"/>
        <v>0.08536585366</v>
      </c>
    </row>
    <row r="84">
      <c r="A84">
        <f t="shared" si="3"/>
        <v>83</v>
      </c>
      <c r="B84" s="11">
        <f>IF(ISBLANK('Form Responses 1'!$C84),"",COUNTIF('Form Responses 1'!$C$2:$C84,B$1)/COUNTA('Form Responses 1'!$C$2:$C84))</f>
        <v>0.6265060241</v>
      </c>
      <c r="C84" s="11">
        <f>IF(ISBLANK('Form Responses 1'!$C84),"",COUNTIF('Form Responses 1'!$C$2:$C84,C$1)/COUNTA('Form Responses 1'!$C$2:$C84))</f>
        <v>0.2289156627</v>
      </c>
      <c r="D84" s="11">
        <f>IF(ISBLANK('Form Responses 1'!$C84),"",COUNTIF('Form Responses 1'!$C$2:$C84,D$1)/COUNTA('Form Responses 1'!$C$2:$C84))</f>
        <v>0.1445783133</v>
      </c>
      <c r="E84" s="11"/>
      <c r="F84" s="11">
        <f t="shared" ref="F84:G84" si="84">B84-C84</f>
        <v>0.3975903614</v>
      </c>
      <c r="G84" s="11">
        <f t="shared" si="84"/>
        <v>0.0843373494</v>
      </c>
    </row>
    <row r="85">
      <c r="A85">
        <f t="shared" si="3"/>
        <v>84</v>
      </c>
      <c r="B85" s="11">
        <f>IF(ISBLANK('Form Responses 1'!$C85),"",COUNTIF('Form Responses 1'!$C$2:$C85,B$1)/COUNTA('Form Responses 1'!$C$2:$C85))</f>
        <v>0.630952381</v>
      </c>
      <c r="C85" s="11">
        <f>IF(ISBLANK('Form Responses 1'!$C85),"",COUNTIF('Form Responses 1'!$C$2:$C85,C$1)/COUNTA('Form Responses 1'!$C$2:$C85))</f>
        <v>0.2261904762</v>
      </c>
      <c r="D85" s="11">
        <f>IF(ISBLANK('Form Responses 1'!$C85),"",COUNTIF('Form Responses 1'!$C$2:$C85,D$1)/COUNTA('Form Responses 1'!$C$2:$C85))</f>
        <v>0.1428571429</v>
      </c>
      <c r="E85" s="11"/>
      <c r="F85" s="11">
        <f t="shared" ref="F85:G85" si="85">B85-C85</f>
        <v>0.4047619048</v>
      </c>
      <c r="G85" s="11">
        <f t="shared" si="85"/>
        <v>0.08333333333</v>
      </c>
    </row>
    <row r="86">
      <c r="A86">
        <f t="shared" si="3"/>
        <v>85</v>
      </c>
      <c r="B86" s="11">
        <f>IF(ISBLANK('Form Responses 1'!$C86),"",COUNTIF('Form Responses 1'!$C$2:$C86,B$1)/COUNTA('Form Responses 1'!$C$2:$C86))</f>
        <v>0.6235294118</v>
      </c>
      <c r="C86" s="11">
        <f>IF(ISBLANK('Form Responses 1'!$C86),"",COUNTIF('Form Responses 1'!$C$2:$C86,C$1)/COUNTA('Form Responses 1'!$C$2:$C86))</f>
        <v>0.2235294118</v>
      </c>
      <c r="D86" s="11">
        <f>IF(ISBLANK('Form Responses 1'!$C86),"",COUNTIF('Form Responses 1'!$C$2:$C86,D$1)/COUNTA('Form Responses 1'!$C$2:$C86))</f>
        <v>0.1529411765</v>
      </c>
      <c r="E86" s="11"/>
      <c r="F86" s="11">
        <f t="shared" ref="F86:G86" si="86">B86-C86</f>
        <v>0.4</v>
      </c>
      <c r="G86" s="11">
        <f t="shared" si="86"/>
        <v>0.07058823529</v>
      </c>
    </row>
    <row r="87">
      <c r="A87">
        <f t="shared" si="3"/>
        <v>86</v>
      </c>
      <c r="B87" s="11">
        <f>IF(ISBLANK('Form Responses 1'!$C87),"",COUNTIF('Form Responses 1'!$C$2:$C87,B$1)/COUNTA('Form Responses 1'!$C$2:$C87))</f>
        <v>0.6279069767</v>
      </c>
      <c r="C87" s="11">
        <f>IF(ISBLANK('Form Responses 1'!$C87),"",COUNTIF('Form Responses 1'!$C$2:$C87,C$1)/COUNTA('Form Responses 1'!$C$2:$C87))</f>
        <v>0.2209302326</v>
      </c>
      <c r="D87" s="11">
        <f>IF(ISBLANK('Form Responses 1'!$C87),"",COUNTIF('Form Responses 1'!$C$2:$C87,D$1)/COUNTA('Form Responses 1'!$C$2:$C87))</f>
        <v>0.1511627907</v>
      </c>
      <c r="E87" s="11"/>
      <c r="F87" s="11">
        <f t="shared" ref="F87:G87" si="87">B87-C87</f>
        <v>0.4069767442</v>
      </c>
      <c r="G87" s="11">
        <f t="shared" si="87"/>
        <v>0.06976744186</v>
      </c>
    </row>
    <row r="88">
      <c r="A88">
        <f t="shared" si="3"/>
        <v>87</v>
      </c>
      <c r="B88" s="11">
        <f>IF(ISBLANK('Form Responses 1'!$C88),"",COUNTIF('Form Responses 1'!$C$2:$C88,B$1)/COUNTA('Form Responses 1'!$C$2:$C88))</f>
        <v>0.632183908</v>
      </c>
      <c r="C88" s="11">
        <f>IF(ISBLANK('Form Responses 1'!$C88),"",COUNTIF('Form Responses 1'!$C$2:$C88,C$1)/COUNTA('Form Responses 1'!$C$2:$C88))</f>
        <v>0.2183908046</v>
      </c>
      <c r="D88" s="11">
        <f>IF(ISBLANK('Form Responses 1'!$C88),"",COUNTIF('Form Responses 1'!$C$2:$C88,D$1)/COUNTA('Form Responses 1'!$C$2:$C88))</f>
        <v>0.1494252874</v>
      </c>
      <c r="E88" s="11"/>
      <c r="F88" s="11">
        <f t="shared" ref="F88:G88" si="88">B88-C88</f>
        <v>0.4137931034</v>
      </c>
      <c r="G88" s="11">
        <f t="shared" si="88"/>
        <v>0.06896551724</v>
      </c>
    </row>
    <row r="89">
      <c r="A89">
        <f t="shared" si="3"/>
        <v>88</v>
      </c>
      <c r="B89" s="11">
        <f>IF(ISBLANK('Form Responses 1'!$C89),"",COUNTIF('Form Responses 1'!$C$2:$C89,B$1)/COUNTA('Form Responses 1'!$C$2:$C89))</f>
        <v>0.6363636364</v>
      </c>
      <c r="C89" s="11">
        <f>IF(ISBLANK('Form Responses 1'!$C89),"",COUNTIF('Form Responses 1'!$C$2:$C89,C$1)/COUNTA('Form Responses 1'!$C$2:$C89))</f>
        <v>0.2159090909</v>
      </c>
      <c r="D89" s="11">
        <f>IF(ISBLANK('Form Responses 1'!$C89),"",COUNTIF('Form Responses 1'!$C$2:$C89,D$1)/COUNTA('Form Responses 1'!$C$2:$C89))</f>
        <v>0.1477272727</v>
      </c>
      <c r="E89" s="11"/>
      <c r="F89" s="11">
        <f t="shared" ref="F89:G89" si="89">B89-C89</f>
        <v>0.4204545455</v>
      </c>
      <c r="G89" s="11">
        <f t="shared" si="89"/>
        <v>0.06818181818</v>
      </c>
    </row>
    <row r="90">
      <c r="A90">
        <f t="shared" si="3"/>
        <v>89</v>
      </c>
      <c r="B90" s="11">
        <f>IF(ISBLANK('Form Responses 1'!$C90),"",COUNTIF('Form Responses 1'!$C$2:$C90,B$1)/COUNTA('Form Responses 1'!$C$2:$C90))</f>
        <v>0.6404494382</v>
      </c>
      <c r="C90" s="11">
        <f>IF(ISBLANK('Form Responses 1'!$C90),"",COUNTIF('Form Responses 1'!$C$2:$C90,C$1)/COUNTA('Form Responses 1'!$C$2:$C90))</f>
        <v>0.2134831461</v>
      </c>
      <c r="D90" s="11">
        <f>IF(ISBLANK('Form Responses 1'!$C90),"",COUNTIF('Form Responses 1'!$C$2:$C90,D$1)/COUNTA('Form Responses 1'!$C$2:$C90))</f>
        <v>0.1460674157</v>
      </c>
      <c r="E90" s="11"/>
      <c r="F90" s="11">
        <f t="shared" ref="F90:G90" si="90">B90-C90</f>
        <v>0.4269662921</v>
      </c>
      <c r="G90" s="11">
        <f t="shared" si="90"/>
        <v>0.06741573034</v>
      </c>
    </row>
    <row r="91">
      <c r="A91">
        <f t="shared" si="3"/>
        <v>90</v>
      </c>
      <c r="B91" s="11">
        <f>IF(ISBLANK('Form Responses 1'!$C91),"",COUNTIF('Form Responses 1'!$C$2:$C91,B$1)/COUNTA('Form Responses 1'!$C$2:$C91))</f>
        <v>0.6444444444</v>
      </c>
      <c r="C91" s="11">
        <f>IF(ISBLANK('Form Responses 1'!$C91),"",COUNTIF('Form Responses 1'!$C$2:$C91,C$1)/COUNTA('Form Responses 1'!$C$2:$C91))</f>
        <v>0.2111111111</v>
      </c>
      <c r="D91" s="11">
        <f>IF(ISBLANK('Form Responses 1'!$C91),"",COUNTIF('Form Responses 1'!$C$2:$C91,D$1)/COUNTA('Form Responses 1'!$C$2:$C91))</f>
        <v>0.1444444444</v>
      </c>
      <c r="E91" s="11"/>
      <c r="F91" s="11">
        <f t="shared" ref="F91:G91" si="91">B91-C91</f>
        <v>0.4333333333</v>
      </c>
      <c r="G91" s="11">
        <f t="shared" si="91"/>
        <v>0.06666666667</v>
      </c>
    </row>
    <row r="92">
      <c r="A92">
        <f t="shared" si="3"/>
        <v>91</v>
      </c>
      <c r="B92" s="11">
        <f>IF(ISBLANK('Form Responses 1'!$C92),"",COUNTIF('Form Responses 1'!$C$2:$C92,B$1)/COUNTA('Form Responses 1'!$C$2:$C92))</f>
        <v>0.6483516484</v>
      </c>
      <c r="C92" s="11">
        <f>IF(ISBLANK('Form Responses 1'!$C92),"",COUNTIF('Form Responses 1'!$C$2:$C92,C$1)/COUNTA('Form Responses 1'!$C$2:$C92))</f>
        <v>0.2087912088</v>
      </c>
      <c r="D92" s="11">
        <f>IF(ISBLANK('Form Responses 1'!$C92),"",COUNTIF('Form Responses 1'!$C$2:$C92,D$1)/COUNTA('Form Responses 1'!$C$2:$C92))</f>
        <v>0.1428571429</v>
      </c>
      <c r="E92" s="11"/>
      <c r="F92" s="11">
        <f t="shared" ref="F92:G92" si="92">B92-C92</f>
        <v>0.4395604396</v>
      </c>
      <c r="G92" s="11">
        <f t="shared" si="92"/>
        <v>0.06593406593</v>
      </c>
    </row>
    <row r="93">
      <c r="A93">
        <f t="shared" si="3"/>
        <v>92</v>
      </c>
      <c r="B93" s="11">
        <f>IF(ISBLANK('Form Responses 1'!$C93),"",COUNTIF('Form Responses 1'!$C$2:$C93,B$1)/COUNTA('Form Responses 1'!$C$2:$C93))</f>
        <v>0.652173913</v>
      </c>
      <c r="C93" s="11">
        <f>IF(ISBLANK('Form Responses 1'!$C93),"",COUNTIF('Form Responses 1'!$C$2:$C93,C$1)/COUNTA('Form Responses 1'!$C$2:$C93))</f>
        <v>0.2065217391</v>
      </c>
      <c r="D93" s="11">
        <f>IF(ISBLANK('Form Responses 1'!$C93),"",COUNTIF('Form Responses 1'!$C$2:$C93,D$1)/COUNTA('Form Responses 1'!$C$2:$C93))</f>
        <v>0.1413043478</v>
      </c>
      <c r="E93" s="11"/>
      <c r="F93" s="11">
        <f t="shared" ref="F93:G93" si="93">B93-C93</f>
        <v>0.4456521739</v>
      </c>
      <c r="G93" s="11">
        <f t="shared" si="93"/>
        <v>0.0652173913</v>
      </c>
    </row>
    <row r="94">
      <c r="A94">
        <f t="shared" si="3"/>
        <v>93</v>
      </c>
      <c r="B94" s="11">
        <f>IF(ISBLANK('Form Responses 1'!$C94),"",COUNTIF('Form Responses 1'!$C$2:$C94,B$1)/COUNTA('Form Responses 1'!$C$2:$C94))</f>
        <v>0.6451612903</v>
      </c>
      <c r="C94" s="11">
        <f>IF(ISBLANK('Form Responses 1'!$C94),"",COUNTIF('Form Responses 1'!$C$2:$C94,C$1)/COUNTA('Form Responses 1'!$C$2:$C94))</f>
        <v>0.2043010753</v>
      </c>
      <c r="D94" s="11">
        <f>IF(ISBLANK('Form Responses 1'!$C94),"",COUNTIF('Form Responses 1'!$C$2:$C94,D$1)/COUNTA('Form Responses 1'!$C$2:$C94))</f>
        <v>0.1505376344</v>
      </c>
      <c r="E94" s="11"/>
      <c r="F94" s="11">
        <f t="shared" ref="F94:G94" si="94">B94-C94</f>
        <v>0.4408602151</v>
      </c>
      <c r="G94" s="11">
        <f t="shared" si="94"/>
        <v>0.05376344086</v>
      </c>
    </row>
    <row r="95">
      <c r="A95">
        <f t="shared" si="3"/>
        <v>94</v>
      </c>
      <c r="B95" s="11">
        <f>IF(ISBLANK('Form Responses 1'!$C95),"",COUNTIF('Form Responses 1'!$C$2:$C95,B$1)/COUNTA('Form Responses 1'!$C$2:$C95))</f>
        <v>0.6382978723</v>
      </c>
      <c r="C95" s="11">
        <f>IF(ISBLANK('Form Responses 1'!$C95),"",COUNTIF('Form Responses 1'!$C$2:$C95,C$1)/COUNTA('Form Responses 1'!$C$2:$C95))</f>
        <v>0.2127659574</v>
      </c>
      <c r="D95" s="11">
        <f>IF(ISBLANK('Form Responses 1'!$C95),"",COUNTIF('Form Responses 1'!$C$2:$C95,D$1)/COUNTA('Form Responses 1'!$C$2:$C95))</f>
        <v>0.1489361702</v>
      </c>
      <c r="E95" s="11"/>
      <c r="F95" s="11">
        <f t="shared" ref="F95:G95" si="95">B95-C95</f>
        <v>0.4255319149</v>
      </c>
      <c r="G95" s="11">
        <f t="shared" si="95"/>
        <v>0.06382978723</v>
      </c>
    </row>
    <row r="96">
      <c r="A96">
        <f t="shared" si="3"/>
        <v>95</v>
      </c>
      <c r="B96" s="11">
        <f>IF(ISBLANK('Form Responses 1'!$C96),"",COUNTIF('Form Responses 1'!$C$2:$C96,B$1)/COUNTA('Form Responses 1'!$C$2:$C96))</f>
        <v>0.6421052632</v>
      </c>
      <c r="C96" s="11">
        <f>IF(ISBLANK('Form Responses 1'!$C96),"",COUNTIF('Form Responses 1'!$C$2:$C96,C$1)/COUNTA('Form Responses 1'!$C$2:$C96))</f>
        <v>0.2105263158</v>
      </c>
      <c r="D96" s="11">
        <f>IF(ISBLANK('Form Responses 1'!$C96),"",COUNTIF('Form Responses 1'!$C$2:$C96,D$1)/COUNTA('Form Responses 1'!$C$2:$C96))</f>
        <v>0.1473684211</v>
      </c>
      <c r="E96" s="11"/>
      <c r="F96" s="11">
        <f t="shared" ref="F96:G96" si="96">B96-C96</f>
        <v>0.4315789474</v>
      </c>
      <c r="G96" s="11">
        <f t="shared" si="96"/>
        <v>0.06315789474</v>
      </c>
    </row>
    <row r="97">
      <c r="A97">
        <f t="shared" si="3"/>
        <v>96</v>
      </c>
      <c r="B97" s="11">
        <f>IF(ISBLANK('Form Responses 1'!$C97),"",COUNTIF('Form Responses 1'!$C$2:$C97,B$1)/COUNTA('Form Responses 1'!$C$2:$C97))</f>
        <v>0.6458333333</v>
      </c>
      <c r="C97" s="11">
        <f>IF(ISBLANK('Form Responses 1'!$C97),"",COUNTIF('Form Responses 1'!$C$2:$C97,C$1)/COUNTA('Form Responses 1'!$C$2:$C97))</f>
        <v>0.2083333333</v>
      </c>
      <c r="D97" s="11">
        <f>IF(ISBLANK('Form Responses 1'!$C97),"",COUNTIF('Form Responses 1'!$C$2:$C97,D$1)/COUNTA('Form Responses 1'!$C$2:$C97))</f>
        <v>0.1458333333</v>
      </c>
      <c r="E97" s="11"/>
      <c r="F97" s="11">
        <f t="shared" ref="F97:G97" si="97">B97-C97</f>
        <v>0.4375</v>
      </c>
      <c r="G97" s="11">
        <f t="shared" si="97"/>
        <v>0.0625</v>
      </c>
    </row>
    <row r="98">
      <c r="A98">
        <f t="shared" si="3"/>
        <v>97</v>
      </c>
      <c r="B98" s="11">
        <f>IF(ISBLANK('Form Responses 1'!$C98),"",COUNTIF('Form Responses 1'!$C$2:$C98,B$1)/COUNTA('Form Responses 1'!$C$2:$C98))</f>
        <v>0.6494845361</v>
      </c>
      <c r="C98" s="11">
        <f>IF(ISBLANK('Form Responses 1'!$C98),"",COUNTIF('Form Responses 1'!$C$2:$C98,C$1)/COUNTA('Form Responses 1'!$C$2:$C98))</f>
        <v>0.206185567</v>
      </c>
      <c r="D98" s="11">
        <f>IF(ISBLANK('Form Responses 1'!$C98),"",COUNTIF('Form Responses 1'!$C$2:$C98,D$1)/COUNTA('Form Responses 1'!$C$2:$C98))</f>
        <v>0.1443298969</v>
      </c>
      <c r="E98" s="11"/>
      <c r="F98" s="11">
        <f t="shared" ref="F98:G98" si="98">B98-C98</f>
        <v>0.4432989691</v>
      </c>
      <c r="G98" s="11">
        <f t="shared" si="98"/>
        <v>0.0618556701</v>
      </c>
    </row>
    <row r="99">
      <c r="A99">
        <f t="shared" si="3"/>
        <v>98</v>
      </c>
      <c r="B99" s="11">
        <f>IF(ISBLANK('Form Responses 1'!$C99),"",COUNTIF('Form Responses 1'!$C$2:$C99,B$1)/COUNTA('Form Responses 1'!$C$2:$C99))</f>
        <v>0.6530612245</v>
      </c>
      <c r="C99" s="11">
        <f>IF(ISBLANK('Form Responses 1'!$C99),"",COUNTIF('Form Responses 1'!$C$2:$C99,C$1)/COUNTA('Form Responses 1'!$C$2:$C99))</f>
        <v>0.2040816327</v>
      </c>
      <c r="D99" s="11">
        <f>IF(ISBLANK('Form Responses 1'!$C99),"",COUNTIF('Form Responses 1'!$C$2:$C99,D$1)/COUNTA('Form Responses 1'!$C$2:$C99))</f>
        <v>0.1428571429</v>
      </c>
      <c r="E99" s="11"/>
      <c r="F99" s="11">
        <f t="shared" ref="F99:G99" si="99">B99-C99</f>
        <v>0.4489795918</v>
      </c>
      <c r="G99" s="11">
        <f t="shared" si="99"/>
        <v>0.0612244898</v>
      </c>
    </row>
    <row r="100">
      <c r="A100">
        <f t="shared" si="3"/>
        <v>99</v>
      </c>
      <c r="B100" s="11">
        <f>IF(ISBLANK('Form Responses 1'!$C100),"",COUNTIF('Form Responses 1'!$C$2:$C100,B$1)/COUNTA('Form Responses 1'!$C$2:$C100))</f>
        <v>0.6565656566</v>
      </c>
      <c r="C100" s="11">
        <f>IF(ISBLANK('Form Responses 1'!$C100),"",COUNTIF('Form Responses 1'!$C$2:$C100,C$1)/COUNTA('Form Responses 1'!$C$2:$C100))</f>
        <v>0.202020202</v>
      </c>
      <c r="D100" s="11">
        <f>IF(ISBLANK('Form Responses 1'!$C100),"",COUNTIF('Form Responses 1'!$C$2:$C100,D$1)/COUNTA('Form Responses 1'!$C$2:$C100))</f>
        <v>0.1414141414</v>
      </c>
      <c r="E100" s="11"/>
      <c r="F100" s="11">
        <f t="shared" ref="F100:G100" si="100">B100-C100</f>
        <v>0.4545454545</v>
      </c>
      <c r="G100" s="11">
        <f t="shared" si="100"/>
        <v>0.06060606061</v>
      </c>
    </row>
    <row r="101">
      <c r="A101">
        <f t="shared" si="3"/>
        <v>100</v>
      </c>
      <c r="B101" s="11">
        <f>IF(ISBLANK('Form Responses 1'!$C101),"",COUNTIF('Form Responses 1'!$C$2:$C101,B$1)/COUNTA('Form Responses 1'!$C$2:$C101))</f>
        <v>0.66</v>
      </c>
      <c r="C101" s="11">
        <f>IF(ISBLANK('Form Responses 1'!$C101),"",COUNTIF('Form Responses 1'!$C$2:$C101,C$1)/COUNTA('Form Responses 1'!$C$2:$C101))</f>
        <v>0.2</v>
      </c>
      <c r="D101" s="11">
        <f>IF(ISBLANK('Form Responses 1'!$C101),"",COUNTIF('Form Responses 1'!$C$2:$C101,D$1)/COUNTA('Form Responses 1'!$C$2:$C101))</f>
        <v>0.14</v>
      </c>
      <c r="E101" s="11"/>
      <c r="F101" s="11">
        <f t="shared" ref="F101:G101" si="101">B101-C101</f>
        <v>0.46</v>
      </c>
      <c r="G101" s="11">
        <f t="shared" si="101"/>
        <v>0.06</v>
      </c>
    </row>
    <row r="102">
      <c r="A102">
        <f t="shared" si="3"/>
        <v>101</v>
      </c>
      <c r="B102" s="11">
        <f>IF(ISBLANK('Form Responses 1'!$C102),"",COUNTIF('Form Responses 1'!$C$2:$C102,B$1)/COUNTA('Form Responses 1'!$C$2:$C102))</f>
        <v>0.6633663366</v>
      </c>
      <c r="C102" s="11">
        <f>IF(ISBLANK('Form Responses 1'!$C102),"",COUNTIF('Form Responses 1'!$C$2:$C102,C$1)/COUNTA('Form Responses 1'!$C$2:$C102))</f>
        <v>0.198019802</v>
      </c>
      <c r="D102" s="11">
        <f>IF(ISBLANK('Form Responses 1'!$C102),"",COUNTIF('Form Responses 1'!$C$2:$C102,D$1)/COUNTA('Form Responses 1'!$C$2:$C102))</f>
        <v>0.1386138614</v>
      </c>
      <c r="E102" s="11"/>
      <c r="F102" s="11">
        <f t="shared" ref="F102:G102" si="102">B102-C102</f>
        <v>0.4653465347</v>
      </c>
      <c r="G102" s="11">
        <f t="shared" si="102"/>
        <v>0.05940594059</v>
      </c>
    </row>
    <row r="103">
      <c r="A103">
        <f t="shared" si="3"/>
        <v>102</v>
      </c>
      <c r="B103" s="11">
        <f>IF(ISBLANK('Form Responses 1'!$C103),"",COUNTIF('Form Responses 1'!$C$2:$C103,B$1)/COUNTA('Form Responses 1'!$C$2:$C103))</f>
        <v>0.6666666667</v>
      </c>
      <c r="C103" s="11">
        <f>IF(ISBLANK('Form Responses 1'!$C103),"",COUNTIF('Form Responses 1'!$C$2:$C103,C$1)/COUNTA('Form Responses 1'!$C$2:$C103))</f>
        <v>0.1960784314</v>
      </c>
      <c r="D103" s="11">
        <f>IF(ISBLANK('Form Responses 1'!$C103),"",COUNTIF('Form Responses 1'!$C$2:$C103,D$1)/COUNTA('Form Responses 1'!$C$2:$C103))</f>
        <v>0.137254902</v>
      </c>
      <c r="E103" s="11"/>
      <c r="F103" s="11">
        <f t="shared" ref="F103:G103" si="103">B103-C103</f>
        <v>0.4705882353</v>
      </c>
      <c r="G103" s="11">
        <f t="shared" si="103"/>
        <v>0.05882352941</v>
      </c>
    </row>
    <row r="104">
      <c r="A104">
        <f t="shared" si="3"/>
        <v>103</v>
      </c>
      <c r="B104" s="11">
        <f>IF(ISBLANK('Form Responses 1'!$C104),"",COUNTIF('Form Responses 1'!$C$2:$C104,B$1)/COUNTA('Form Responses 1'!$C$2:$C104))</f>
        <v>0.6601941748</v>
      </c>
      <c r="C104" s="11">
        <f>IF(ISBLANK('Form Responses 1'!$C104),"",COUNTIF('Form Responses 1'!$C$2:$C104,C$1)/COUNTA('Form Responses 1'!$C$2:$C104))</f>
        <v>0.2038834951</v>
      </c>
      <c r="D104" s="11">
        <f>IF(ISBLANK('Form Responses 1'!$C104),"",COUNTIF('Form Responses 1'!$C$2:$C104,D$1)/COUNTA('Form Responses 1'!$C$2:$C104))</f>
        <v>0.1359223301</v>
      </c>
      <c r="E104" s="11"/>
      <c r="F104" s="11">
        <f t="shared" ref="F104:G104" si="104">B104-C104</f>
        <v>0.4563106796</v>
      </c>
      <c r="G104" s="11">
        <f t="shared" si="104"/>
        <v>0.06796116505</v>
      </c>
    </row>
    <row r="105">
      <c r="A105">
        <f t="shared" si="3"/>
        <v>104</v>
      </c>
      <c r="B105" s="11">
        <f>IF(ISBLANK('Form Responses 1'!$C105),"",COUNTIF('Form Responses 1'!$C$2:$C105,B$1)/COUNTA('Form Responses 1'!$C$2:$C105))</f>
        <v>0.6634615385</v>
      </c>
      <c r="C105" s="11">
        <f>IF(ISBLANK('Form Responses 1'!$C105),"",COUNTIF('Form Responses 1'!$C$2:$C105,C$1)/COUNTA('Form Responses 1'!$C$2:$C105))</f>
        <v>0.2019230769</v>
      </c>
      <c r="D105" s="11">
        <f>IF(ISBLANK('Form Responses 1'!$C105),"",COUNTIF('Form Responses 1'!$C$2:$C105,D$1)/COUNTA('Form Responses 1'!$C$2:$C105))</f>
        <v>0.1346153846</v>
      </c>
      <c r="E105" s="11"/>
      <c r="F105" s="11">
        <f t="shared" ref="F105:G105" si="105">B105-C105</f>
        <v>0.4615384615</v>
      </c>
      <c r="G105" s="11">
        <f t="shared" si="105"/>
        <v>0.06730769231</v>
      </c>
    </row>
    <row r="106">
      <c r="A106">
        <f t="shared" si="3"/>
        <v>105</v>
      </c>
      <c r="B106" s="11">
        <f>IF(ISBLANK('Form Responses 1'!$C106),"",COUNTIF('Form Responses 1'!$C$2:$C106,B$1)/COUNTA('Form Responses 1'!$C$2:$C106))</f>
        <v>0.6666666667</v>
      </c>
      <c r="C106" s="11">
        <f>IF(ISBLANK('Form Responses 1'!$C106),"",COUNTIF('Form Responses 1'!$C$2:$C106,C$1)/COUNTA('Form Responses 1'!$C$2:$C106))</f>
        <v>0.2</v>
      </c>
      <c r="D106" s="11">
        <f>IF(ISBLANK('Form Responses 1'!$C106),"",COUNTIF('Form Responses 1'!$C$2:$C106,D$1)/COUNTA('Form Responses 1'!$C$2:$C106))</f>
        <v>0.1333333333</v>
      </c>
      <c r="E106" s="11"/>
      <c r="F106" s="11">
        <f t="shared" ref="F106:G106" si="106">B106-C106</f>
        <v>0.4666666667</v>
      </c>
      <c r="G106" s="11">
        <f t="shared" si="106"/>
        <v>0.06666666667</v>
      </c>
    </row>
    <row r="107">
      <c r="A107">
        <f t="shared" si="3"/>
        <v>106</v>
      </c>
      <c r="B107" s="11">
        <f>IF(ISBLANK('Form Responses 1'!$C107),"",COUNTIF('Form Responses 1'!$C$2:$C107,B$1)/COUNTA('Form Responses 1'!$C$2:$C107))</f>
        <v>0.6603773585</v>
      </c>
      <c r="C107" s="11">
        <f>IF(ISBLANK('Form Responses 1'!$C107),"",COUNTIF('Form Responses 1'!$C$2:$C107,C$1)/COUNTA('Form Responses 1'!$C$2:$C107))</f>
        <v>0.2075471698</v>
      </c>
      <c r="D107" s="11">
        <f>IF(ISBLANK('Form Responses 1'!$C107),"",COUNTIF('Form Responses 1'!$C$2:$C107,D$1)/COUNTA('Form Responses 1'!$C$2:$C107))</f>
        <v>0.1320754717</v>
      </c>
      <c r="E107" s="11"/>
      <c r="F107" s="11">
        <f t="shared" ref="F107:G107" si="107">B107-C107</f>
        <v>0.4528301887</v>
      </c>
      <c r="G107" s="11">
        <f t="shared" si="107"/>
        <v>0.07547169811</v>
      </c>
    </row>
    <row r="108">
      <c r="A108">
        <f t="shared" si="3"/>
        <v>107</v>
      </c>
      <c r="B108" s="11">
        <f>IF(ISBLANK('Form Responses 1'!$C108),"",COUNTIF('Form Responses 1'!$C$2:$C108,B$1)/COUNTA('Form Responses 1'!$C$2:$C108))</f>
        <v>0.6635514019</v>
      </c>
      <c r="C108" s="11">
        <f>IF(ISBLANK('Form Responses 1'!$C108),"",COUNTIF('Form Responses 1'!$C$2:$C108,C$1)/COUNTA('Form Responses 1'!$C$2:$C108))</f>
        <v>0.2056074766</v>
      </c>
      <c r="D108" s="11">
        <f>IF(ISBLANK('Form Responses 1'!$C108),"",COUNTIF('Form Responses 1'!$C$2:$C108,D$1)/COUNTA('Form Responses 1'!$C$2:$C108))</f>
        <v>0.1308411215</v>
      </c>
      <c r="E108" s="11"/>
      <c r="F108" s="11">
        <f t="shared" ref="F108:G108" si="108">B108-C108</f>
        <v>0.4579439252</v>
      </c>
      <c r="G108" s="11">
        <f t="shared" si="108"/>
        <v>0.07476635514</v>
      </c>
    </row>
    <row r="109">
      <c r="A109">
        <f t="shared" si="3"/>
        <v>108</v>
      </c>
      <c r="B109" s="11">
        <f>IF(ISBLANK('Form Responses 1'!$C109),"",COUNTIF('Form Responses 1'!$C$2:$C109,B$1)/COUNTA('Form Responses 1'!$C$2:$C109))</f>
        <v>0.6666666667</v>
      </c>
      <c r="C109" s="11">
        <f>IF(ISBLANK('Form Responses 1'!$C109),"",COUNTIF('Form Responses 1'!$C$2:$C109,C$1)/COUNTA('Form Responses 1'!$C$2:$C109))</f>
        <v>0.2037037037</v>
      </c>
      <c r="D109" s="11">
        <f>IF(ISBLANK('Form Responses 1'!$C109),"",COUNTIF('Form Responses 1'!$C$2:$C109,D$1)/COUNTA('Form Responses 1'!$C$2:$C109))</f>
        <v>0.1296296296</v>
      </c>
      <c r="E109" s="11"/>
      <c r="F109" s="11">
        <f t="shared" ref="F109:G109" si="109">B109-C109</f>
        <v>0.462962963</v>
      </c>
      <c r="G109" s="11">
        <f t="shared" si="109"/>
        <v>0.07407407407</v>
      </c>
    </row>
    <row r="110">
      <c r="A110">
        <f t="shared" si="3"/>
        <v>109</v>
      </c>
      <c r="B110" s="11">
        <f>IF(ISBLANK('Form Responses 1'!$C110),"",COUNTIF('Form Responses 1'!$C$2:$C110,B$1)/COUNTA('Form Responses 1'!$C$2:$C110))</f>
        <v>0.6697247706</v>
      </c>
      <c r="C110" s="11">
        <f>IF(ISBLANK('Form Responses 1'!$C110),"",COUNTIF('Form Responses 1'!$C$2:$C110,C$1)/COUNTA('Form Responses 1'!$C$2:$C110))</f>
        <v>0.2018348624</v>
      </c>
      <c r="D110" s="11">
        <f>IF(ISBLANK('Form Responses 1'!$C110),"",COUNTIF('Form Responses 1'!$C$2:$C110,D$1)/COUNTA('Form Responses 1'!$C$2:$C110))</f>
        <v>0.128440367</v>
      </c>
      <c r="E110" s="11"/>
      <c r="F110" s="11">
        <f t="shared" ref="F110:G110" si="110">B110-C110</f>
        <v>0.4678899083</v>
      </c>
      <c r="G110" s="11">
        <f t="shared" si="110"/>
        <v>0.07339449541</v>
      </c>
    </row>
    <row r="111">
      <c r="A111">
        <f t="shared" si="3"/>
        <v>110</v>
      </c>
      <c r="B111" s="11">
        <f>IF(ISBLANK('Form Responses 1'!$C111),"",COUNTIF('Form Responses 1'!$C$2:$C111,B$1)/COUNTA('Form Responses 1'!$C$2:$C111))</f>
        <v>0.6727272727</v>
      </c>
      <c r="C111" s="11">
        <f>IF(ISBLANK('Form Responses 1'!$C111),"",COUNTIF('Form Responses 1'!$C$2:$C111,C$1)/COUNTA('Form Responses 1'!$C$2:$C111))</f>
        <v>0.2</v>
      </c>
      <c r="D111" s="11">
        <f>IF(ISBLANK('Form Responses 1'!$C111),"",COUNTIF('Form Responses 1'!$C$2:$C111,D$1)/COUNTA('Form Responses 1'!$C$2:$C111))</f>
        <v>0.1272727273</v>
      </c>
      <c r="E111" s="11"/>
      <c r="F111" s="11">
        <f t="shared" ref="F111:G111" si="111">B111-C111</f>
        <v>0.4727272727</v>
      </c>
      <c r="G111" s="11">
        <f t="shared" si="111"/>
        <v>0.07272727273</v>
      </c>
    </row>
    <row r="112">
      <c r="A112">
        <f t="shared" si="3"/>
        <v>111</v>
      </c>
      <c r="B112" s="11">
        <f>IF(ISBLANK('Form Responses 1'!$C112),"",COUNTIF('Form Responses 1'!$C$2:$C112,B$1)/COUNTA('Form Responses 1'!$C$2:$C112))</f>
        <v>0.6756756757</v>
      </c>
      <c r="C112" s="11">
        <f>IF(ISBLANK('Form Responses 1'!$C112),"",COUNTIF('Form Responses 1'!$C$2:$C112,C$1)/COUNTA('Form Responses 1'!$C$2:$C112))</f>
        <v>0.1981981982</v>
      </c>
      <c r="D112" s="11">
        <f>IF(ISBLANK('Form Responses 1'!$C112),"",COUNTIF('Form Responses 1'!$C$2:$C112,D$1)/COUNTA('Form Responses 1'!$C$2:$C112))</f>
        <v>0.1261261261</v>
      </c>
      <c r="E112" s="11"/>
      <c r="F112" s="11">
        <f t="shared" ref="F112:G112" si="112">B112-C112</f>
        <v>0.4774774775</v>
      </c>
      <c r="G112" s="11">
        <f t="shared" si="112"/>
        <v>0.07207207207</v>
      </c>
    </row>
    <row r="113">
      <c r="A113">
        <f t="shared" si="3"/>
        <v>112</v>
      </c>
      <c r="B113" s="11">
        <f>IF(ISBLANK('Form Responses 1'!$C113),"",COUNTIF('Form Responses 1'!$C$2:$C113,B$1)/COUNTA('Form Responses 1'!$C$2:$C113))</f>
        <v>0.6785714286</v>
      </c>
      <c r="C113" s="11">
        <f>IF(ISBLANK('Form Responses 1'!$C113),"",COUNTIF('Form Responses 1'!$C$2:$C113,C$1)/COUNTA('Form Responses 1'!$C$2:$C113))</f>
        <v>0.1964285714</v>
      </c>
      <c r="D113" s="11">
        <f>IF(ISBLANK('Form Responses 1'!$C113),"",COUNTIF('Form Responses 1'!$C$2:$C113,D$1)/COUNTA('Form Responses 1'!$C$2:$C113))</f>
        <v>0.125</v>
      </c>
      <c r="E113" s="11"/>
      <c r="F113" s="11">
        <f t="shared" ref="F113:G113" si="113">B113-C113</f>
        <v>0.4821428571</v>
      </c>
      <c r="G113" s="11">
        <f t="shared" si="113"/>
        <v>0.07142857143</v>
      </c>
    </row>
    <row r="114">
      <c r="A114">
        <f t="shared" si="3"/>
        <v>113</v>
      </c>
      <c r="B114" s="11">
        <f>IF(ISBLANK('Form Responses 1'!$C114),"",COUNTIF('Form Responses 1'!$C$2:$C114,B$1)/COUNTA('Form Responses 1'!$C$2:$C114))</f>
        <v>0.6725663717</v>
      </c>
      <c r="C114" s="11">
        <f>IF(ISBLANK('Form Responses 1'!$C114),"",COUNTIF('Form Responses 1'!$C$2:$C114,C$1)/COUNTA('Form Responses 1'!$C$2:$C114))</f>
        <v>0.1946902655</v>
      </c>
      <c r="D114" s="11">
        <f>IF(ISBLANK('Form Responses 1'!$C114),"",COUNTIF('Form Responses 1'!$C$2:$C114,D$1)/COUNTA('Form Responses 1'!$C$2:$C114))</f>
        <v>0.1327433628</v>
      </c>
      <c r="E114" s="11"/>
      <c r="F114" s="11">
        <f t="shared" ref="F114:G114" si="114">B114-C114</f>
        <v>0.4778761062</v>
      </c>
      <c r="G114" s="11">
        <f t="shared" si="114"/>
        <v>0.06194690265</v>
      </c>
    </row>
    <row r="115">
      <c r="A115">
        <f t="shared" si="3"/>
        <v>114</v>
      </c>
      <c r="B115" s="11">
        <f>IF(ISBLANK('Form Responses 1'!$C115),"",COUNTIF('Form Responses 1'!$C$2:$C115,B$1)/COUNTA('Form Responses 1'!$C$2:$C115))</f>
        <v>0.6666666667</v>
      </c>
      <c r="C115" s="11">
        <f>IF(ISBLANK('Form Responses 1'!$C115),"",COUNTIF('Form Responses 1'!$C$2:$C115,C$1)/COUNTA('Form Responses 1'!$C$2:$C115))</f>
        <v>0.1929824561</v>
      </c>
      <c r="D115" s="11">
        <f>IF(ISBLANK('Form Responses 1'!$C115),"",COUNTIF('Form Responses 1'!$C$2:$C115,D$1)/COUNTA('Form Responses 1'!$C$2:$C115))</f>
        <v>0.1403508772</v>
      </c>
      <c r="E115" s="11"/>
      <c r="F115" s="11">
        <f t="shared" ref="F115:G115" si="115">B115-C115</f>
        <v>0.4736842105</v>
      </c>
      <c r="G115" s="11">
        <f t="shared" si="115"/>
        <v>0.05263157895</v>
      </c>
    </row>
    <row r="116">
      <c r="A116">
        <f t="shared" si="3"/>
        <v>115</v>
      </c>
      <c r="B116" s="11">
        <f>IF(ISBLANK('Form Responses 1'!$C116),"",COUNTIF('Form Responses 1'!$C$2:$C116,B$1)/COUNTA('Form Responses 1'!$C$2:$C116))</f>
        <v>0.6695652174</v>
      </c>
      <c r="C116" s="11">
        <f>IF(ISBLANK('Form Responses 1'!$C116),"",COUNTIF('Form Responses 1'!$C$2:$C116,C$1)/COUNTA('Form Responses 1'!$C$2:$C116))</f>
        <v>0.1913043478</v>
      </c>
      <c r="D116" s="11">
        <f>IF(ISBLANK('Form Responses 1'!$C116),"",COUNTIF('Form Responses 1'!$C$2:$C116,D$1)/COUNTA('Form Responses 1'!$C$2:$C116))</f>
        <v>0.1391304348</v>
      </c>
      <c r="E116" s="11"/>
      <c r="F116" s="11">
        <f t="shared" ref="F116:G116" si="116">B116-C116</f>
        <v>0.4782608696</v>
      </c>
      <c r="G116" s="11">
        <f t="shared" si="116"/>
        <v>0.05217391304</v>
      </c>
    </row>
    <row r="117">
      <c r="A117">
        <f t="shared" si="3"/>
        <v>116</v>
      </c>
      <c r="B117" s="11">
        <f>IF(ISBLANK('Form Responses 1'!$C117),"",COUNTIF('Form Responses 1'!$C$2:$C117,B$1)/COUNTA('Form Responses 1'!$C$2:$C117))</f>
        <v>0.6724137931</v>
      </c>
      <c r="C117" s="11">
        <f>IF(ISBLANK('Form Responses 1'!$C117),"",COUNTIF('Form Responses 1'!$C$2:$C117,C$1)/COUNTA('Form Responses 1'!$C$2:$C117))</f>
        <v>0.1896551724</v>
      </c>
      <c r="D117" s="11">
        <f>IF(ISBLANK('Form Responses 1'!$C117),"",COUNTIF('Form Responses 1'!$C$2:$C117,D$1)/COUNTA('Form Responses 1'!$C$2:$C117))</f>
        <v>0.1379310345</v>
      </c>
      <c r="E117" s="11"/>
      <c r="F117" s="11">
        <f t="shared" ref="F117:G117" si="117">B117-C117</f>
        <v>0.4827586207</v>
      </c>
      <c r="G117" s="11">
        <f t="shared" si="117"/>
        <v>0.05172413793</v>
      </c>
    </row>
    <row r="118">
      <c r="A118">
        <f t="shared" si="3"/>
        <v>117</v>
      </c>
      <c r="B118" s="11">
        <f>IF(ISBLANK('Form Responses 1'!$C118),"",COUNTIF('Form Responses 1'!$C$2:$C118,B$1)/COUNTA('Form Responses 1'!$C$2:$C118))</f>
        <v>0.6666666667</v>
      </c>
      <c r="C118" s="11">
        <f>IF(ISBLANK('Form Responses 1'!$C118),"",COUNTIF('Form Responses 1'!$C$2:$C118,C$1)/COUNTA('Form Responses 1'!$C$2:$C118))</f>
        <v>0.1965811966</v>
      </c>
      <c r="D118" s="11">
        <f>IF(ISBLANK('Form Responses 1'!$C118),"",COUNTIF('Form Responses 1'!$C$2:$C118,D$1)/COUNTA('Form Responses 1'!$C$2:$C118))</f>
        <v>0.1367521368</v>
      </c>
      <c r="E118" s="11"/>
      <c r="F118" s="11">
        <f t="shared" ref="F118:G118" si="118">B118-C118</f>
        <v>0.4700854701</v>
      </c>
      <c r="G118" s="11">
        <f t="shared" si="118"/>
        <v>0.05982905983</v>
      </c>
    </row>
    <row r="119">
      <c r="A119">
        <f t="shared" si="3"/>
        <v>118</v>
      </c>
      <c r="B119" s="11">
        <f>IF(ISBLANK('Form Responses 1'!$C119),"",COUNTIF('Form Responses 1'!$C$2:$C119,B$1)/COUNTA('Form Responses 1'!$C$2:$C119))</f>
        <v>0.6694915254</v>
      </c>
      <c r="C119" s="11">
        <f>IF(ISBLANK('Form Responses 1'!$C119),"",COUNTIF('Form Responses 1'!$C$2:$C119,C$1)/COUNTA('Form Responses 1'!$C$2:$C119))</f>
        <v>0.1949152542</v>
      </c>
      <c r="D119" s="11">
        <f>IF(ISBLANK('Form Responses 1'!$C119),"",COUNTIF('Form Responses 1'!$C$2:$C119,D$1)/COUNTA('Form Responses 1'!$C$2:$C119))</f>
        <v>0.1355932203</v>
      </c>
      <c r="E119" s="11"/>
      <c r="F119" s="11">
        <f t="shared" ref="F119:G119" si="119">B119-C119</f>
        <v>0.4745762712</v>
      </c>
      <c r="G119" s="11">
        <f t="shared" si="119"/>
        <v>0.0593220339</v>
      </c>
    </row>
    <row r="120">
      <c r="A120">
        <f t="shared" si="3"/>
        <v>119</v>
      </c>
      <c r="B120" s="11">
        <f>IF(ISBLANK('Form Responses 1'!$C120),"",COUNTIF('Form Responses 1'!$C$2:$C120,B$1)/COUNTA('Form Responses 1'!$C$2:$C120))</f>
        <v>0.6722689076</v>
      </c>
      <c r="C120" s="11">
        <f>IF(ISBLANK('Form Responses 1'!$C120),"",COUNTIF('Form Responses 1'!$C$2:$C120,C$1)/COUNTA('Form Responses 1'!$C$2:$C120))</f>
        <v>0.1932773109</v>
      </c>
      <c r="D120" s="11">
        <f>IF(ISBLANK('Form Responses 1'!$C120),"",COUNTIF('Form Responses 1'!$C$2:$C120,D$1)/COUNTA('Form Responses 1'!$C$2:$C120))</f>
        <v>0.1344537815</v>
      </c>
      <c r="E120" s="11"/>
      <c r="F120" s="11">
        <f t="shared" ref="F120:G120" si="120">B120-C120</f>
        <v>0.4789915966</v>
      </c>
      <c r="G120" s="11">
        <f t="shared" si="120"/>
        <v>0.05882352941</v>
      </c>
    </row>
    <row r="121">
      <c r="A121">
        <f t="shared" si="3"/>
        <v>120</v>
      </c>
      <c r="B121" s="11">
        <f>IF(ISBLANK('Form Responses 1'!$C121),"",COUNTIF('Form Responses 1'!$C$2:$C121,B$1)/COUNTA('Form Responses 1'!$C$2:$C121))</f>
        <v>0.6666666667</v>
      </c>
      <c r="C121" s="11">
        <f>IF(ISBLANK('Form Responses 1'!$C121),"",COUNTIF('Form Responses 1'!$C$2:$C121,C$1)/COUNTA('Form Responses 1'!$C$2:$C121))</f>
        <v>0.2</v>
      </c>
      <c r="D121" s="11">
        <f>IF(ISBLANK('Form Responses 1'!$C121),"",COUNTIF('Form Responses 1'!$C$2:$C121,D$1)/COUNTA('Form Responses 1'!$C$2:$C121))</f>
        <v>0.1333333333</v>
      </c>
      <c r="E121" s="11"/>
      <c r="F121" s="11">
        <f t="shared" ref="F121:G121" si="121">B121-C121</f>
        <v>0.4666666667</v>
      </c>
      <c r="G121" s="11">
        <f t="shared" si="121"/>
        <v>0.06666666667</v>
      </c>
    </row>
    <row r="122">
      <c r="A122">
        <f t="shared" si="3"/>
        <v>121</v>
      </c>
      <c r="B122" s="11">
        <f>IF(ISBLANK('Form Responses 1'!$C122),"",COUNTIF('Form Responses 1'!$C$2:$C122,B$1)/COUNTA('Form Responses 1'!$C$2:$C122))</f>
        <v>0.6611570248</v>
      </c>
      <c r="C122" s="11">
        <f>IF(ISBLANK('Form Responses 1'!$C122),"",COUNTIF('Form Responses 1'!$C$2:$C122,C$1)/COUNTA('Form Responses 1'!$C$2:$C122))</f>
        <v>0.1983471074</v>
      </c>
      <c r="D122" s="11">
        <f>IF(ISBLANK('Form Responses 1'!$C122),"",COUNTIF('Form Responses 1'!$C$2:$C122,D$1)/COUNTA('Form Responses 1'!$C$2:$C122))</f>
        <v>0.1404958678</v>
      </c>
      <c r="E122" s="11"/>
      <c r="F122" s="11">
        <f t="shared" ref="F122:G122" si="122">B122-C122</f>
        <v>0.4628099174</v>
      </c>
      <c r="G122" s="11">
        <f t="shared" si="122"/>
        <v>0.05785123967</v>
      </c>
    </row>
    <row r="123">
      <c r="A123">
        <f t="shared" si="3"/>
        <v>122</v>
      </c>
      <c r="B123" s="11">
        <f>IF(ISBLANK('Form Responses 1'!$C123),"",COUNTIF('Form Responses 1'!$C$2:$C123,B$1)/COUNTA('Form Responses 1'!$C$2:$C123))</f>
        <v>0.6639344262</v>
      </c>
      <c r="C123" s="11">
        <f>IF(ISBLANK('Form Responses 1'!$C123),"",COUNTIF('Form Responses 1'!$C$2:$C123,C$1)/COUNTA('Form Responses 1'!$C$2:$C123))</f>
        <v>0.1967213115</v>
      </c>
      <c r="D123" s="11">
        <f>IF(ISBLANK('Form Responses 1'!$C123),"",COUNTIF('Form Responses 1'!$C$2:$C123,D$1)/COUNTA('Form Responses 1'!$C$2:$C123))</f>
        <v>0.1393442623</v>
      </c>
      <c r="E123" s="11"/>
      <c r="F123" s="11">
        <f t="shared" ref="F123:G123" si="123">B123-C123</f>
        <v>0.4672131148</v>
      </c>
      <c r="G123" s="11">
        <f t="shared" si="123"/>
        <v>0.05737704918</v>
      </c>
    </row>
    <row r="124">
      <c r="A124">
        <f t="shared" si="3"/>
        <v>123</v>
      </c>
      <c r="B124" s="11">
        <f>IF(ISBLANK('Form Responses 1'!$C124),"",COUNTIF('Form Responses 1'!$C$2:$C124,B$1)/COUNTA('Form Responses 1'!$C$2:$C124))</f>
        <v>0.6666666667</v>
      </c>
      <c r="C124" s="11">
        <f>IF(ISBLANK('Form Responses 1'!$C124),"",COUNTIF('Form Responses 1'!$C$2:$C124,C$1)/COUNTA('Form Responses 1'!$C$2:$C124))</f>
        <v>0.1951219512</v>
      </c>
      <c r="D124" s="11">
        <f>IF(ISBLANK('Form Responses 1'!$C124),"",COUNTIF('Form Responses 1'!$C$2:$C124,D$1)/COUNTA('Form Responses 1'!$C$2:$C124))</f>
        <v>0.1382113821</v>
      </c>
      <c r="E124" s="11"/>
      <c r="F124" s="11">
        <f t="shared" ref="F124:G124" si="124">B124-C124</f>
        <v>0.4715447154</v>
      </c>
      <c r="G124" s="11">
        <f t="shared" si="124"/>
        <v>0.05691056911</v>
      </c>
    </row>
    <row r="125">
      <c r="A125">
        <f t="shared" si="3"/>
        <v>124</v>
      </c>
      <c r="B125" s="11">
        <f>IF(ISBLANK('Form Responses 1'!$C125),"",COUNTIF('Form Responses 1'!$C$2:$C125,B$1)/COUNTA('Form Responses 1'!$C$2:$C125))</f>
        <v>0.6693548387</v>
      </c>
      <c r="C125" s="11">
        <f>IF(ISBLANK('Form Responses 1'!$C125),"",COUNTIF('Form Responses 1'!$C$2:$C125,C$1)/COUNTA('Form Responses 1'!$C$2:$C125))</f>
        <v>0.1935483871</v>
      </c>
      <c r="D125" s="11">
        <f>IF(ISBLANK('Form Responses 1'!$C125),"",COUNTIF('Form Responses 1'!$C$2:$C125,D$1)/COUNTA('Form Responses 1'!$C$2:$C125))</f>
        <v>0.1370967742</v>
      </c>
      <c r="E125" s="11"/>
      <c r="F125" s="11">
        <f t="shared" ref="F125:G125" si="125">B125-C125</f>
        <v>0.4758064516</v>
      </c>
      <c r="G125" s="11">
        <f t="shared" si="125"/>
        <v>0.0564516129</v>
      </c>
    </row>
    <row r="126">
      <c r="A126">
        <f t="shared" si="3"/>
        <v>125</v>
      </c>
      <c r="B126" s="11">
        <f>IF(ISBLANK('Form Responses 1'!$C126),"",COUNTIF('Form Responses 1'!$C$2:$C126,B$1)/COUNTA('Form Responses 1'!$C$2:$C126))</f>
        <v>0.672</v>
      </c>
      <c r="C126" s="11">
        <f>IF(ISBLANK('Form Responses 1'!$C126),"",COUNTIF('Form Responses 1'!$C$2:$C126,C$1)/COUNTA('Form Responses 1'!$C$2:$C126))</f>
        <v>0.192</v>
      </c>
      <c r="D126" s="11">
        <f>IF(ISBLANK('Form Responses 1'!$C126),"",COUNTIF('Form Responses 1'!$C$2:$C126,D$1)/COUNTA('Form Responses 1'!$C$2:$C126))</f>
        <v>0.136</v>
      </c>
      <c r="E126" s="11"/>
      <c r="F126" s="11">
        <f t="shared" ref="F126:G126" si="126">B126-C126</f>
        <v>0.48</v>
      </c>
      <c r="G126" s="11">
        <f t="shared" si="126"/>
        <v>0.056</v>
      </c>
    </row>
    <row r="127">
      <c r="A127">
        <f t="shared" si="3"/>
        <v>126</v>
      </c>
      <c r="B127" s="11">
        <f>IF(ISBLANK('Form Responses 1'!$C127),"",COUNTIF('Form Responses 1'!$C$2:$C127,B$1)/COUNTA('Form Responses 1'!$C$2:$C127))</f>
        <v>0.6746031746</v>
      </c>
      <c r="C127" s="11">
        <f>IF(ISBLANK('Form Responses 1'!$C127),"",COUNTIF('Form Responses 1'!$C$2:$C127,C$1)/COUNTA('Form Responses 1'!$C$2:$C127))</f>
        <v>0.1904761905</v>
      </c>
      <c r="D127" s="11">
        <f>IF(ISBLANK('Form Responses 1'!$C127),"",COUNTIF('Form Responses 1'!$C$2:$C127,D$1)/COUNTA('Form Responses 1'!$C$2:$C127))</f>
        <v>0.1349206349</v>
      </c>
      <c r="E127" s="11"/>
      <c r="F127" s="11">
        <f t="shared" ref="F127:G127" si="127">B127-C127</f>
        <v>0.4841269841</v>
      </c>
      <c r="G127" s="11">
        <f t="shared" si="127"/>
        <v>0.05555555556</v>
      </c>
    </row>
    <row r="128">
      <c r="A128">
        <f t="shared" si="3"/>
        <v>127</v>
      </c>
      <c r="B128" s="11">
        <f>IF(ISBLANK('Form Responses 1'!$C128),"",COUNTIF('Form Responses 1'!$C$2:$C128,B$1)/COUNTA('Form Responses 1'!$C$2:$C128))</f>
        <v>0.6771653543</v>
      </c>
      <c r="C128" s="11">
        <f>IF(ISBLANK('Form Responses 1'!$C128),"",COUNTIF('Form Responses 1'!$C$2:$C128,C$1)/COUNTA('Form Responses 1'!$C$2:$C128))</f>
        <v>0.188976378</v>
      </c>
      <c r="D128" s="11">
        <f>IF(ISBLANK('Form Responses 1'!$C128),"",COUNTIF('Form Responses 1'!$C$2:$C128,D$1)/COUNTA('Form Responses 1'!$C$2:$C128))</f>
        <v>0.1338582677</v>
      </c>
      <c r="E128" s="11"/>
      <c r="F128" s="11">
        <f t="shared" ref="F128:G128" si="128">B128-C128</f>
        <v>0.4881889764</v>
      </c>
      <c r="G128" s="11">
        <f t="shared" si="128"/>
        <v>0.05511811024</v>
      </c>
    </row>
    <row r="129">
      <c r="A129">
        <f t="shared" si="3"/>
        <v>128</v>
      </c>
      <c r="B129" s="11">
        <f>IF(ISBLANK('Form Responses 1'!$C129),"",COUNTIF('Form Responses 1'!$C$2:$C129,B$1)/COUNTA('Form Responses 1'!$C$2:$C129))</f>
        <v>0.671875</v>
      </c>
      <c r="C129" s="11">
        <f>IF(ISBLANK('Form Responses 1'!$C129),"",COUNTIF('Form Responses 1'!$C$2:$C129,C$1)/COUNTA('Form Responses 1'!$C$2:$C129))</f>
        <v>0.1875</v>
      </c>
      <c r="D129" s="11">
        <f>IF(ISBLANK('Form Responses 1'!$C129),"",COUNTIF('Form Responses 1'!$C$2:$C129,D$1)/COUNTA('Form Responses 1'!$C$2:$C129))</f>
        <v>0.140625</v>
      </c>
      <c r="E129" s="11"/>
      <c r="F129" s="11">
        <f t="shared" ref="F129:G129" si="129">B129-C129</f>
        <v>0.484375</v>
      </c>
      <c r="G129" s="11">
        <f t="shared" si="129"/>
        <v>0.046875</v>
      </c>
    </row>
    <row r="130">
      <c r="A130">
        <f t="shared" si="3"/>
        <v>129</v>
      </c>
      <c r="B130" s="11">
        <f>IF(ISBLANK('Form Responses 1'!$C130),"",COUNTIF('Form Responses 1'!$C$2:$C130,B$1)/COUNTA('Form Responses 1'!$C$2:$C130))</f>
        <v>0.6666666667</v>
      </c>
      <c r="C130" s="11">
        <f>IF(ISBLANK('Form Responses 1'!$C130),"",COUNTIF('Form Responses 1'!$C$2:$C130,C$1)/COUNTA('Form Responses 1'!$C$2:$C130))</f>
        <v>0.1860465116</v>
      </c>
      <c r="D130" s="11">
        <f>IF(ISBLANK('Form Responses 1'!$C130),"",COUNTIF('Form Responses 1'!$C$2:$C130,D$1)/COUNTA('Form Responses 1'!$C$2:$C130))</f>
        <v>0.1472868217</v>
      </c>
      <c r="E130" s="11"/>
      <c r="F130" s="11">
        <f t="shared" ref="F130:G130" si="130">B130-C130</f>
        <v>0.480620155</v>
      </c>
      <c r="G130" s="11">
        <f t="shared" si="130"/>
        <v>0.03875968992</v>
      </c>
    </row>
    <row r="131">
      <c r="A131">
        <f t="shared" si="3"/>
        <v>130</v>
      </c>
      <c r="B131" s="11">
        <f>IF(ISBLANK('Form Responses 1'!$C131),"",COUNTIF('Form Responses 1'!$C$2:$C131,B$1)/COUNTA('Form Responses 1'!$C$2:$C131))</f>
        <v>0.6692307692</v>
      </c>
      <c r="C131" s="11">
        <f>IF(ISBLANK('Form Responses 1'!$C131),"",COUNTIF('Form Responses 1'!$C$2:$C131,C$1)/COUNTA('Form Responses 1'!$C$2:$C131))</f>
        <v>0.1846153846</v>
      </c>
      <c r="D131" s="11">
        <f>IF(ISBLANK('Form Responses 1'!$C131),"",COUNTIF('Form Responses 1'!$C$2:$C131,D$1)/COUNTA('Form Responses 1'!$C$2:$C131))</f>
        <v>0.1461538462</v>
      </c>
      <c r="E131" s="11"/>
      <c r="F131" s="11">
        <f t="shared" ref="F131:G131" si="131">B131-C131</f>
        <v>0.4846153846</v>
      </c>
      <c r="G131" s="11">
        <f t="shared" si="131"/>
        <v>0.03846153846</v>
      </c>
    </row>
    <row r="132">
      <c r="A132">
        <f t="shared" si="3"/>
        <v>131</v>
      </c>
      <c r="B132" s="11">
        <f>IF(ISBLANK('Form Responses 1'!$C132),"",COUNTIF('Form Responses 1'!$C$2:$C132,B$1)/COUNTA('Form Responses 1'!$C$2:$C132))</f>
        <v>0.6641221374</v>
      </c>
      <c r="C132" s="11">
        <f>IF(ISBLANK('Form Responses 1'!$C132),"",COUNTIF('Form Responses 1'!$C$2:$C132,C$1)/COUNTA('Form Responses 1'!$C$2:$C132))</f>
        <v>0.1908396947</v>
      </c>
      <c r="D132" s="11">
        <f>IF(ISBLANK('Form Responses 1'!$C132),"",COUNTIF('Form Responses 1'!$C$2:$C132,D$1)/COUNTA('Form Responses 1'!$C$2:$C132))</f>
        <v>0.1450381679</v>
      </c>
      <c r="E132" s="11"/>
      <c r="F132" s="11">
        <f t="shared" ref="F132:G132" si="132">B132-C132</f>
        <v>0.4732824427</v>
      </c>
      <c r="G132" s="11">
        <f t="shared" si="132"/>
        <v>0.04580152672</v>
      </c>
    </row>
    <row r="133">
      <c r="A133">
        <f t="shared" si="3"/>
        <v>132</v>
      </c>
      <c r="B133" s="11">
        <f>IF(ISBLANK('Form Responses 1'!$C133),"",COUNTIF('Form Responses 1'!$C$2:$C133,B$1)/COUNTA('Form Responses 1'!$C$2:$C133))</f>
        <v>0.6666666667</v>
      </c>
      <c r="C133" s="11">
        <f>IF(ISBLANK('Form Responses 1'!$C133),"",COUNTIF('Form Responses 1'!$C$2:$C133,C$1)/COUNTA('Form Responses 1'!$C$2:$C133))</f>
        <v>0.1893939394</v>
      </c>
      <c r="D133" s="11">
        <f>IF(ISBLANK('Form Responses 1'!$C133),"",COUNTIF('Form Responses 1'!$C$2:$C133,D$1)/COUNTA('Form Responses 1'!$C$2:$C133))</f>
        <v>0.1439393939</v>
      </c>
      <c r="E133" s="11"/>
      <c r="F133" s="11">
        <f t="shared" ref="F133:G133" si="133">B133-C133</f>
        <v>0.4772727273</v>
      </c>
      <c r="G133" s="11">
        <f t="shared" si="133"/>
        <v>0.04545454545</v>
      </c>
    </row>
    <row r="134">
      <c r="A134">
        <f t="shared" si="3"/>
        <v>133</v>
      </c>
      <c r="B134" s="11">
        <f>IF(ISBLANK('Form Responses 1'!$C134),"",COUNTIF('Form Responses 1'!$C$2:$C134,B$1)/COUNTA('Form Responses 1'!$C$2:$C134))</f>
        <v>0.6691729323</v>
      </c>
      <c r="C134" s="11">
        <f>IF(ISBLANK('Form Responses 1'!$C134),"",COUNTIF('Form Responses 1'!$C$2:$C134,C$1)/COUNTA('Form Responses 1'!$C$2:$C134))</f>
        <v>0.1879699248</v>
      </c>
      <c r="D134" s="11">
        <f>IF(ISBLANK('Form Responses 1'!$C134),"",COUNTIF('Form Responses 1'!$C$2:$C134,D$1)/COUNTA('Form Responses 1'!$C$2:$C134))</f>
        <v>0.1428571429</v>
      </c>
      <c r="E134" s="11"/>
      <c r="F134" s="11">
        <f t="shared" ref="F134:G134" si="134">B134-C134</f>
        <v>0.4812030075</v>
      </c>
      <c r="G134" s="11">
        <f t="shared" si="134"/>
        <v>0.04511278195</v>
      </c>
    </row>
    <row r="135">
      <c r="A135">
        <f t="shared" si="3"/>
        <v>134</v>
      </c>
      <c r="B135" s="11">
        <f>IF(ISBLANK('Form Responses 1'!$C135),"",COUNTIF('Form Responses 1'!$C$2:$C135,B$1)/COUNTA('Form Responses 1'!$C$2:$C135))</f>
        <v>0.671641791</v>
      </c>
      <c r="C135" s="11">
        <f>IF(ISBLANK('Form Responses 1'!$C135),"",COUNTIF('Form Responses 1'!$C$2:$C135,C$1)/COUNTA('Form Responses 1'!$C$2:$C135))</f>
        <v>0.1865671642</v>
      </c>
      <c r="D135" s="11">
        <f>IF(ISBLANK('Form Responses 1'!$C135),"",COUNTIF('Form Responses 1'!$C$2:$C135,D$1)/COUNTA('Form Responses 1'!$C$2:$C135))</f>
        <v>0.1417910448</v>
      </c>
      <c r="E135" s="11"/>
      <c r="F135" s="11">
        <f t="shared" ref="F135:G135" si="135">B135-C135</f>
        <v>0.4850746269</v>
      </c>
      <c r="G135" s="11">
        <f t="shared" si="135"/>
        <v>0.0447761194</v>
      </c>
    </row>
    <row r="136">
      <c r="A136">
        <f t="shared" si="3"/>
        <v>135</v>
      </c>
      <c r="B136" s="11">
        <f>IF(ISBLANK('Form Responses 1'!$C136),"",COUNTIF('Form Responses 1'!$C$2:$C136,B$1)/COUNTA('Form Responses 1'!$C$2:$C136))</f>
        <v>0.6740740741</v>
      </c>
      <c r="C136" s="11">
        <f>IF(ISBLANK('Form Responses 1'!$C136),"",COUNTIF('Form Responses 1'!$C$2:$C136,C$1)/COUNTA('Form Responses 1'!$C$2:$C136))</f>
        <v>0.1851851852</v>
      </c>
      <c r="D136" s="11">
        <f>IF(ISBLANK('Form Responses 1'!$C136),"",COUNTIF('Form Responses 1'!$C$2:$C136,D$1)/COUNTA('Form Responses 1'!$C$2:$C136))</f>
        <v>0.1407407407</v>
      </c>
      <c r="E136" s="11"/>
      <c r="F136" s="11">
        <f t="shared" ref="F136:G136" si="136">B136-C136</f>
        <v>0.4888888889</v>
      </c>
      <c r="G136" s="11">
        <f t="shared" si="136"/>
        <v>0.04444444444</v>
      </c>
    </row>
    <row r="137">
      <c r="A137">
        <f t="shared" si="3"/>
        <v>136</v>
      </c>
      <c r="B137" s="11">
        <f>IF(ISBLANK('Form Responses 1'!$C137),"",COUNTIF('Form Responses 1'!$C$2:$C137,B$1)/COUNTA('Form Responses 1'!$C$2:$C137))</f>
        <v>0.6764705882</v>
      </c>
      <c r="C137" s="11">
        <f>IF(ISBLANK('Form Responses 1'!$C137),"",COUNTIF('Form Responses 1'!$C$2:$C137,C$1)/COUNTA('Form Responses 1'!$C$2:$C137))</f>
        <v>0.1838235294</v>
      </c>
      <c r="D137" s="11">
        <f>IF(ISBLANK('Form Responses 1'!$C137),"",COUNTIF('Form Responses 1'!$C$2:$C137,D$1)/COUNTA('Form Responses 1'!$C$2:$C137))</f>
        <v>0.1397058824</v>
      </c>
      <c r="E137" s="11"/>
      <c r="F137" s="11">
        <f t="shared" ref="F137:G137" si="137">B137-C137</f>
        <v>0.4926470588</v>
      </c>
      <c r="G137" s="11">
        <f t="shared" si="137"/>
        <v>0.04411764706</v>
      </c>
    </row>
    <row r="138">
      <c r="A138">
        <f t="shared" si="3"/>
        <v>137</v>
      </c>
      <c r="B138" s="11">
        <f>IF(ISBLANK('Form Responses 1'!$C138),"",COUNTIF('Form Responses 1'!$C$2:$C138,B$1)/COUNTA('Form Responses 1'!$C$2:$C138))</f>
        <v>0.6715328467</v>
      </c>
      <c r="C138" s="11">
        <f>IF(ISBLANK('Form Responses 1'!$C138),"",COUNTIF('Form Responses 1'!$C$2:$C138,C$1)/COUNTA('Form Responses 1'!$C$2:$C138))</f>
        <v>0.1824817518</v>
      </c>
      <c r="D138" s="11">
        <f>IF(ISBLANK('Form Responses 1'!$C138),"",COUNTIF('Form Responses 1'!$C$2:$C138,D$1)/COUNTA('Form Responses 1'!$C$2:$C138))</f>
        <v>0.1459854015</v>
      </c>
      <c r="E138" s="11"/>
      <c r="F138" s="11">
        <f t="shared" ref="F138:G138" si="138">B138-C138</f>
        <v>0.4890510949</v>
      </c>
      <c r="G138" s="11">
        <f t="shared" si="138"/>
        <v>0.03649635036</v>
      </c>
    </row>
    <row r="139">
      <c r="A139">
        <f t="shared" si="3"/>
        <v>138</v>
      </c>
      <c r="B139" s="11">
        <f>IF(ISBLANK('Form Responses 1'!$C139),"",COUNTIF('Form Responses 1'!$C$2:$C139,B$1)/COUNTA('Form Responses 1'!$C$2:$C139))</f>
        <v>0.6739130435</v>
      </c>
      <c r="C139" s="11">
        <f>IF(ISBLANK('Form Responses 1'!$C139),"",COUNTIF('Form Responses 1'!$C$2:$C139,C$1)/COUNTA('Form Responses 1'!$C$2:$C139))</f>
        <v>0.1811594203</v>
      </c>
      <c r="D139" s="11">
        <f>IF(ISBLANK('Form Responses 1'!$C139),"",COUNTIF('Form Responses 1'!$C$2:$C139,D$1)/COUNTA('Form Responses 1'!$C$2:$C139))</f>
        <v>0.1449275362</v>
      </c>
      <c r="E139" s="11"/>
      <c r="F139" s="11">
        <f t="shared" ref="F139:G139" si="139">B139-C139</f>
        <v>0.4927536232</v>
      </c>
      <c r="G139" s="11">
        <f t="shared" si="139"/>
        <v>0.03623188406</v>
      </c>
    </row>
    <row r="140">
      <c r="A140">
        <f t="shared" si="3"/>
        <v>139</v>
      </c>
      <c r="B140" s="11">
        <f>IF(ISBLANK('Form Responses 1'!$C140),"",COUNTIF('Form Responses 1'!$C$2:$C140,B$1)/COUNTA('Form Responses 1'!$C$2:$C140))</f>
        <v>0.6690647482</v>
      </c>
      <c r="C140" s="11">
        <f>IF(ISBLANK('Form Responses 1'!$C140),"",COUNTIF('Form Responses 1'!$C$2:$C140,C$1)/COUNTA('Form Responses 1'!$C$2:$C140))</f>
        <v>0.1870503597</v>
      </c>
      <c r="D140" s="11">
        <f>IF(ISBLANK('Form Responses 1'!$C140),"",COUNTIF('Form Responses 1'!$C$2:$C140,D$1)/COUNTA('Form Responses 1'!$C$2:$C140))</f>
        <v>0.1438848921</v>
      </c>
      <c r="E140" s="11"/>
      <c r="F140" s="11">
        <f t="shared" ref="F140:G140" si="140">B140-C140</f>
        <v>0.4820143885</v>
      </c>
      <c r="G140" s="11">
        <f t="shared" si="140"/>
        <v>0.04316546763</v>
      </c>
    </row>
    <row r="141">
      <c r="A141">
        <f t="shared" si="3"/>
        <v>140</v>
      </c>
      <c r="B141" s="11">
        <f>IF(ISBLANK('Form Responses 1'!$C141),"",COUNTIF('Form Responses 1'!$C$2:$C141,B$1)/COUNTA('Form Responses 1'!$C$2:$C141))</f>
        <v>0.6714285714</v>
      </c>
      <c r="C141" s="11">
        <f>IF(ISBLANK('Form Responses 1'!$C141),"",COUNTIF('Form Responses 1'!$C$2:$C141,C$1)/COUNTA('Form Responses 1'!$C$2:$C141))</f>
        <v>0.1857142857</v>
      </c>
      <c r="D141" s="11">
        <f>IF(ISBLANK('Form Responses 1'!$C141),"",COUNTIF('Form Responses 1'!$C$2:$C141,D$1)/COUNTA('Form Responses 1'!$C$2:$C141))</f>
        <v>0.1428571429</v>
      </c>
      <c r="E141" s="11"/>
      <c r="F141" s="11">
        <f t="shared" ref="F141:G141" si="141">B141-C141</f>
        <v>0.4857142857</v>
      </c>
      <c r="G141" s="11">
        <f t="shared" si="141"/>
        <v>0.04285714286</v>
      </c>
    </row>
    <row r="142">
      <c r="A142">
        <f t="shared" si="3"/>
        <v>141</v>
      </c>
      <c r="B142" s="11">
        <f>IF(ISBLANK('Form Responses 1'!$C142),"",COUNTIF('Form Responses 1'!$C$2:$C142,B$1)/COUNTA('Form Responses 1'!$C$2:$C142))</f>
        <v>0.6737588652</v>
      </c>
      <c r="C142" s="11">
        <f>IF(ISBLANK('Form Responses 1'!$C142),"",COUNTIF('Form Responses 1'!$C$2:$C142,C$1)/COUNTA('Form Responses 1'!$C$2:$C142))</f>
        <v>0.1843971631</v>
      </c>
      <c r="D142" s="11">
        <f>IF(ISBLANK('Form Responses 1'!$C142),"",COUNTIF('Form Responses 1'!$C$2:$C142,D$1)/COUNTA('Form Responses 1'!$C$2:$C142))</f>
        <v>0.1418439716</v>
      </c>
      <c r="E142" s="11"/>
      <c r="F142" s="11">
        <f t="shared" ref="F142:G142" si="142">B142-C142</f>
        <v>0.4893617021</v>
      </c>
      <c r="G142" s="11">
        <f t="shared" si="142"/>
        <v>0.04255319149</v>
      </c>
    </row>
    <row r="143">
      <c r="A143">
        <f t="shared" si="3"/>
        <v>142</v>
      </c>
      <c r="B143" s="11">
        <f>IF(ISBLANK('Form Responses 1'!$C143),"",COUNTIF('Form Responses 1'!$C$2:$C143,B$1)/COUNTA('Form Responses 1'!$C$2:$C143))</f>
        <v>0.676056338</v>
      </c>
      <c r="C143" s="11">
        <f>IF(ISBLANK('Form Responses 1'!$C143),"",COUNTIF('Form Responses 1'!$C$2:$C143,C$1)/COUNTA('Form Responses 1'!$C$2:$C143))</f>
        <v>0.1830985915</v>
      </c>
      <c r="D143" s="11">
        <f>IF(ISBLANK('Form Responses 1'!$C143),"",COUNTIF('Form Responses 1'!$C$2:$C143,D$1)/COUNTA('Form Responses 1'!$C$2:$C143))</f>
        <v>0.1408450704</v>
      </c>
      <c r="E143" s="11"/>
      <c r="F143" s="11">
        <f t="shared" ref="F143:G143" si="143">B143-C143</f>
        <v>0.4929577465</v>
      </c>
      <c r="G143" s="11">
        <f t="shared" si="143"/>
        <v>0.04225352113</v>
      </c>
    </row>
    <row r="144">
      <c r="A144">
        <f t="shared" si="3"/>
        <v>143</v>
      </c>
      <c r="B144" s="11">
        <f>IF(ISBLANK('Form Responses 1'!$C144),"",COUNTIF('Form Responses 1'!$C$2:$C144,B$1)/COUNTA('Form Responses 1'!$C$2:$C144))</f>
        <v>0.6713286713</v>
      </c>
      <c r="C144" s="11">
        <f>IF(ISBLANK('Form Responses 1'!$C144),"",COUNTIF('Form Responses 1'!$C$2:$C144,C$1)/COUNTA('Form Responses 1'!$C$2:$C144))</f>
        <v>0.1818181818</v>
      </c>
      <c r="D144" s="11">
        <f>IF(ISBLANK('Form Responses 1'!$C144),"",COUNTIF('Form Responses 1'!$C$2:$C144,D$1)/COUNTA('Form Responses 1'!$C$2:$C144))</f>
        <v>0.1468531469</v>
      </c>
      <c r="E144" s="11"/>
      <c r="F144" s="11">
        <f t="shared" ref="F144:G144" si="144">B144-C144</f>
        <v>0.4895104895</v>
      </c>
      <c r="G144" s="11">
        <f t="shared" si="144"/>
        <v>0.03496503497</v>
      </c>
    </row>
    <row r="145">
      <c r="A145">
        <f t="shared" si="3"/>
        <v>144</v>
      </c>
      <c r="B145" s="11">
        <f>IF(ISBLANK('Form Responses 1'!$C145),"",COUNTIF('Form Responses 1'!$C$2:$C145,B$1)/COUNTA('Form Responses 1'!$C$2:$C145))</f>
        <v>0.6736111111</v>
      </c>
      <c r="C145" s="11">
        <f>IF(ISBLANK('Form Responses 1'!$C145),"",COUNTIF('Form Responses 1'!$C$2:$C145,C$1)/COUNTA('Form Responses 1'!$C$2:$C145))</f>
        <v>0.1805555556</v>
      </c>
      <c r="D145" s="11">
        <f>IF(ISBLANK('Form Responses 1'!$C145),"",COUNTIF('Form Responses 1'!$C$2:$C145,D$1)/COUNTA('Form Responses 1'!$C$2:$C145))</f>
        <v>0.1458333333</v>
      </c>
      <c r="E145" s="11"/>
      <c r="F145" s="11">
        <f t="shared" ref="F145:G145" si="145">B145-C145</f>
        <v>0.4930555556</v>
      </c>
      <c r="G145" s="11">
        <f t="shared" si="145"/>
        <v>0.03472222222</v>
      </c>
    </row>
    <row r="146">
      <c r="A146">
        <f t="shared" si="3"/>
        <v>145</v>
      </c>
      <c r="B146" s="11">
        <f>IF(ISBLANK('Form Responses 1'!$C146),"",COUNTIF('Form Responses 1'!$C$2:$C146,B$1)/COUNTA('Form Responses 1'!$C$2:$C146))</f>
        <v>0.6689655172</v>
      </c>
      <c r="C146" s="11">
        <f>IF(ISBLANK('Form Responses 1'!$C146),"",COUNTIF('Form Responses 1'!$C$2:$C146,C$1)/COUNTA('Form Responses 1'!$C$2:$C146))</f>
        <v>0.1862068966</v>
      </c>
      <c r="D146" s="11">
        <f>IF(ISBLANK('Form Responses 1'!$C146),"",COUNTIF('Form Responses 1'!$C$2:$C146,D$1)/COUNTA('Form Responses 1'!$C$2:$C146))</f>
        <v>0.1448275862</v>
      </c>
      <c r="E146" s="11"/>
      <c r="F146" s="11">
        <f t="shared" ref="F146:G146" si="146">B146-C146</f>
        <v>0.4827586207</v>
      </c>
      <c r="G146" s="11">
        <f t="shared" si="146"/>
        <v>0.04137931034</v>
      </c>
    </row>
    <row r="147">
      <c r="A147">
        <f t="shared" si="3"/>
        <v>146</v>
      </c>
      <c r="B147" s="11">
        <f>IF(ISBLANK('Form Responses 1'!$C147),"",COUNTIF('Form Responses 1'!$C$2:$C147,B$1)/COUNTA('Form Responses 1'!$C$2:$C147))</f>
        <v>0.6712328767</v>
      </c>
      <c r="C147" s="11">
        <f>IF(ISBLANK('Form Responses 1'!$C147),"",COUNTIF('Form Responses 1'!$C$2:$C147,C$1)/COUNTA('Form Responses 1'!$C$2:$C147))</f>
        <v>0.1849315068</v>
      </c>
      <c r="D147" s="11">
        <f>IF(ISBLANK('Form Responses 1'!$C147),"",COUNTIF('Form Responses 1'!$C$2:$C147,D$1)/COUNTA('Form Responses 1'!$C$2:$C147))</f>
        <v>0.1438356164</v>
      </c>
      <c r="E147" s="11"/>
      <c r="F147" s="11">
        <f t="shared" ref="F147:G147" si="147">B147-C147</f>
        <v>0.4863013699</v>
      </c>
      <c r="G147" s="11">
        <f t="shared" si="147"/>
        <v>0.04109589041</v>
      </c>
    </row>
    <row r="148">
      <c r="A148">
        <f t="shared" si="3"/>
        <v>147</v>
      </c>
      <c r="B148" s="11">
        <f>IF(ISBLANK('Form Responses 1'!$C148),"",COUNTIF('Form Responses 1'!$C$2:$C148,B$1)/COUNTA('Form Responses 1'!$C$2:$C148))</f>
        <v>0.6666666667</v>
      </c>
      <c r="C148" s="11">
        <f>IF(ISBLANK('Form Responses 1'!$C148),"",COUNTIF('Form Responses 1'!$C$2:$C148,C$1)/COUNTA('Form Responses 1'!$C$2:$C148))</f>
        <v>0.1904761905</v>
      </c>
      <c r="D148" s="11">
        <f>IF(ISBLANK('Form Responses 1'!$C148),"",COUNTIF('Form Responses 1'!$C$2:$C148,D$1)/COUNTA('Form Responses 1'!$C$2:$C148))</f>
        <v>0.1428571429</v>
      </c>
      <c r="E148" s="11"/>
      <c r="F148" s="11">
        <f t="shared" ref="F148:G148" si="148">B148-C148</f>
        <v>0.4761904762</v>
      </c>
      <c r="G148" s="11">
        <f t="shared" si="148"/>
        <v>0.04761904762</v>
      </c>
    </row>
    <row r="149">
      <c r="A149">
        <f t="shared" si="3"/>
        <v>148</v>
      </c>
      <c r="B149" s="11">
        <f>IF(ISBLANK('Form Responses 1'!$C149),"",COUNTIF('Form Responses 1'!$C$2:$C149,B$1)/COUNTA('Form Responses 1'!$C$2:$C149))</f>
        <v>0.6689189189</v>
      </c>
      <c r="C149" s="11">
        <f>IF(ISBLANK('Form Responses 1'!$C149),"",COUNTIF('Form Responses 1'!$C$2:$C149,C$1)/COUNTA('Form Responses 1'!$C$2:$C149))</f>
        <v>0.1891891892</v>
      </c>
      <c r="D149" s="11">
        <f>IF(ISBLANK('Form Responses 1'!$C149),"",COUNTIF('Form Responses 1'!$C$2:$C149,D$1)/COUNTA('Form Responses 1'!$C$2:$C149))</f>
        <v>0.1418918919</v>
      </c>
      <c r="E149" s="11"/>
      <c r="F149" s="11">
        <f t="shared" ref="F149:G149" si="149">B149-C149</f>
        <v>0.4797297297</v>
      </c>
      <c r="G149" s="11">
        <f t="shared" si="149"/>
        <v>0.0472972973</v>
      </c>
    </row>
    <row r="150">
      <c r="A150">
        <f t="shared" si="3"/>
        <v>149</v>
      </c>
      <c r="B150" s="11">
        <f>IF(ISBLANK('Form Responses 1'!$C150),"",COUNTIF('Form Responses 1'!$C$2:$C150,B$1)/COUNTA('Form Responses 1'!$C$2:$C150))</f>
        <v>0.6711409396</v>
      </c>
      <c r="C150" s="11">
        <f>IF(ISBLANK('Form Responses 1'!$C150),"",COUNTIF('Form Responses 1'!$C$2:$C150,C$1)/COUNTA('Form Responses 1'!$C$2:$C150))</f>
        <v>0.1879194631</v>
      </c>
      <c r="D150" s="11">
        <f>IF(ISBLANK('Form Responses 1'!$C150),"",COUNTIF('Form Responses 1'!$C$2:$C150,D$1)/COUNTA('Form Responses 1'!$C$2:$C150))</f>
        <v>0.1409395973</v>
      </c>
      <c r="E150" s="11"/>
      <c r="F150" s="11">
        <f t="shared" ref="F150:G150" si="150">B150-C150</f>
        <v>0.4832214765</v>
      </c>
      <c r="G150" s="11">
        <f t="shared" si="150"/>
        <v>0.04697986577</v>
      </c>
    </row>
    <row r="151">
      <c r="A151">
        <f t="shared" si="3"/>
        <v>150</v>
      </c>
      <c r="B151" s="11">
        <f>IF(ISBLANK('Form Responses 1'!$C151),"",COUNTIF('Form Responses 1'!$C$2:$C151,B$1)/COUNTA('Form Responses 1'!$C$2:$C151))</f>
        <v>0.6733333333</v>
      </c>
      <c r="C151" s="11">
        <f>IF(ISBLANK('Form Responses 1'!$C151),"",COUNTIF('Form Responses 1'!$C$2:$C151,C$1)/COUNTA('Form Responses 1'!$C$2:$C151))</f>
        <v>0.1866666667</v>
      </c>
      <c r="D151" s="11">
        <f>IF(ISBLANK('Form Responses 1'!$C151),"",COUNTIF('Form Responses 1'!$C$2:$C151,D$1)/COUNTA('Form Responses 1'!$C$2:$C151))</f>
        <v>0.14</v>
      </c>
      <c r="E151" s="11"/>
      <c r="F151" s="11">
        <f t="shared" ref="F151:G151" si="151">B151-C151</f>
        <v>0.4866666667</v>
      </c>
      <c r="G151" s="11">
        <f t="shared" si="151"/>
        <v>0.04666666667</v>
      </c>
    </row>
    <row r="152">
      <c r="A152">
        <f t="shared" si="3"/>
        <v>151</v>
      </c>
      <c r="B152" s="11">
        <f>IF(ISBLANK('Form Responses 1'!$C152),"",COUNTIF('Form Responses 1'!$C$2:$C152,B$1)/COUNTA('Form Responses 1'!$C$2:$C152))</f>
        <v>0.6754966887</v>
      </c>
      <c r="C152" s="11">
        <f>IF(ISBLANK('Form Responses 1'!$C152),"",COUNTIF('Form Responses 1'!$C$2:$C152,C$1)/COUNTA('Form Responses 1'!$C$2:$C152))</f>
        <v>0.1854304636</v>
      </c>
      <c r="D152" s="11">
        <f>IF(ISBLANK('Form Responses 1'!$C152),"",COUNTIF('Form Responses 1'!$C$2:$C152,D$1)/COUNTA('Form Responses 1'!$C$2:$C152))</f>
        <v>0.1390728477</v>
      </c>
      <c r="E152" s="11"/>
      <c r="F152" s="11">
        <f t="shared" ref="F152:G152" si="152">B152-C152</f>
        <v>0.4900662252</v>
      </c>
      <c r="G152" s="11">
        <f t="shared" si="152"/>
        <v>0.04635761589</v>
      </c>
    </row>
    <row r="153">
      <c r="A153">
        <f t="shared" si="3"/>
        <v>152</v>
      </c>
      <c r="B153" s="11">
        <f>IF(ISBLANK('Form Responses 1'!$C153),"",COUNTIF('Form Responses 1'!$C$2:$C153,B$1)/COUNTA('Form Responses 1'!$C$2:$C153))</f>
        <v>0.6776315789</v>
      </c>
      <c r="C153" s="11">
        <f>IF(ISBLANK('Form Responses 1'!$C153),"",COUNTIF('Form Responses 1'!$C$2:$C153,C$1)/COUNTA('Form Responses 1'!$C$2:$C153))</f>
        <v>0.1842105263</v>
      </c>
      <c r="D153" s="11">
        <f>IF(ISBLANK('Form Responses 1'!$C153),"",COUNTIF('Form Responses 1'!$C$2:$C153,D$1)/COUNTA('Form Responses 1'!$C$2:$C153))</f>
        <v>0.1381578947</v>
      </c>
      <c r="E153" s="11"/>
      <c r="F153" s="11">
        <f t="shared" ref="F153:G153" si="153">B153-C153</f>
        <v>0.4934210526</v>
      </c>
      <c r="G153" s="11">
        <f t="shared" si="153"/>
        <v>0.04605263158</v>
      </c>
    </row>
    <row r="154">
      <c r="A154">
        <f t="shared" si="3"/>
        <v>153</v>
      </c>
      <c r="B154" s="11">
        <f>IF(ISBLANK('Form Responses 1'!$C154),"",COUNTIF('Form Responses 1'!$C$2:$C154,B$1)/COUNTA('Form Responses 1'!$C$2:$C154))</f>
        <v>0.6797385621</v>
      </c>
      <c r="C154" s="11">
        <f>IF(ISBLANK('Form Responses 1'!$C154),"",COUNTIF('Form Responses 1'!$C$2:$C154,C$1)/COUNTA('Form Responses 1'!$C$2:$C154))</f>
        <v>0.1830065359</v>
      </c>
      <c r="D154" s="11">
        <f>IF(ISBLANK('Form Responses 1'!$C154),"",COUNTIF('Form Responses 1'!$C$2:$C154,D$1)/COUNTA('Form Responses 1'!$C$2:$C154))</f>
        <v>0.137254902</v>
      </c>
      <c r="E154" s="11"/>
      <c r="F154" s="11">
        <f t="shared" ref="F154:G154" si="154">B154-C154</f>
        <v>0.4967320261</v>
      </c>
      <c r="G154" s="11">
        <f t="shared" si="154"/>
        <v>0.04575163399</v>
      </c>
    </row>
    <row r="155">
      <c r="A155">
        <f t="shared" si="3"/>
        <v>154</v>
      </c>
      <c r="B155" s="11">
        <f>IF(ISBLANK('Form Responses 1'!$C155),"",COUNTIF('Form Responses 1'!$C$2:$C155,B$1)/COUNTA('Form Responses 1'!$C$2:$C155))</f>
        <v>0.6753246753</v>
      </c>
      <c r="C155" s="11">
        <f>IF(ISBLANK('Form Responses 1'!$C155),"",COUNTIF('Form Responses 1'!$C$2:$C155,C$1)/COUNTA('Form Responses 1'!$C$2:$C155))</f>
        <v>0.1883116883</v>
      </c>
      <c r="D155" s="11">
        <f>IF(ISBLANK('Form Responses 1'!$C155),"",COUNTIF('Form Responses 1'!$C$2:$C155,D$1)/COUNTA('Form Responses 1'!$C$2:$C155))</f>
        <v>0.1363636364</v>
      </c>
      <c r="E155" s="11"/>
      <c r="F155" s="11">
        <f t="shared" ref="F155:G155" si="155">B155-C155</f>
        <v>0.487012987</v>
      </c>
      <c r="G155" s="11">
        <f t="shared" si="155"/>
        <v>0.05194805195</v>
      </c>
    </row>
    <row r="156">
      <c r="A156">
        <f t="shared" si="3"/>
        <v>155</v>
      </c>
      <c r="B156" s="11">
        <f>IF(ISBLANK('Form Responses 1'!$C156),"",COUNTIF('Form Responses 1'!$C$2:$C156,B$1)/COUNTA('Form Responses 1'!$C$2:$C156))</f>
        <v>0.6709677419</v>
      </c>
      <c r="C156" s="11">
        <f>IF(ISBLANK('Form Responses 1'!$C156),"",COUNTIF('Form Responses 1'!$C$2:$C156,C$1)/COUNTA('Form Responses 1'!$C$2:$C156))</f>
        <v>0.1935483871</v>
      </c>
      <c r="D156" s="11">
        <f>IF(ISBLANK('Form Responses 1'!$C156),"",COUNTIF('Form Responses 1'!$C$2:$C156,D$1)/COUNTA('Form Responses 1'!$C$2:$C156))</f>
        <v>0.135483871</v>
      </c>
      <c r="E156" s="11"/>
      <c r="F156" s="11">
        <f t="shared" ref="F156:G156" si="156">B156-C156</f>
        <v>0.4774193548</v>
      </c>
      <c r="G156" s="11">
        <f t="shared" si="156"/>
        <v>0.05806451613</v>
      </c>
    </row>
    <row r="157">
      <c r="A157">
        <f t="shared" si="3"/>
        <v>156</v>
      </c>
      <c r="B157" s="11">
        <f>IF(ISBLANK('Form Responses 1'!$C157),"",COUNTIF('Form Responses 1'!$C$2:$C157,B$1)/COUNTA('Form Responses 1'!$C$2:$C157))</f>
        <v>0.6666666667</v>
      </c>
      <c r="C157" s="11">
        <f>IF(ISBLANK('Form Responses 1'!$C157),"",COUNTIF('Form Responses 1'!$C$2:$C157,C$1)/COUNTA('Form Responses 1'!$C$2:$C157))</f>
        <v>0.1987179487</v>
      </c>
      <c r="D157" s="11">
        <f>IF(ISBLANK('Form Responses 1'!$C157),"",COUNTIF('Form Responses 1'!$C$2:$C157,D$1)/COUNTA('Form Responses 1'!$C$2:$C157))</f>
        <v>0.1346153846</v>
      </c>
      <c r="E157" s="11"/>
      <c r="F157" s="11">
        <f t="shared" ref="F157:G157" si="157">B157-C157</f>
        <v>0.4679487179</v>
      </c>
      <c r="G157" s="11">
        <f t="shared" si="157"/>
        <v>0.0641025641</v>
      </c>
    </row>
    <row r="158">
      <c r="A158">
        <f t="shared" si="3"/>
        <v>157</v>
      </c>
      <c r="B158" s="11">
        <f>IF(ISBLANK('Form Responses 1'!$C158),"",COUNTIF('Form Responses 1'!$C$2:$C158,B$1)/COUNTA('Form Responses 1'!$C$2:$C158))</f>
        <v>0.6624203822</v>
      </c>
      <c r="C158" s="11">
        <f>IF(ISBLANK('Form Responses 1'!$C158),"",COUNTIF('Form Responses 1'!$C$2:$C158,C$1)/COUNTA('Form Responses 1'!$C$2:$C158))</f>
        <v>0.2038216561</v>
      </c>
      <c r="D158" s="11">
        <f>IF(ISBLANK('Form Responses 1'!$C158),"",COUNTIF('Form Responses 1'!$C$2:$C158,D$1)/COUNTA('Form Responses 1'!$C$2:$C158))</f>
        <v>0.1337579618</v>
      </c>
      <c r="E158" s="11"/>
      <c r="F158" s="11">
        <f t="shared" ref="F158:G158" si="158">B158-C158</f>
        <v>0.4585987261</v>
      </c>
      <c r="G158" s="11">
        <f t="shared" si="158"/>
        <v>0.07006369427</v>
      </c>
    </row>
    <row r="159">
      <c r="A159">
        <f t="shared" si="3"/>
        <v>158</v>
      </c>
      <c r="B159" s="11">
        <f>IF(ISBLANK('Form Responses 1'!$C159),"",COUNTIF('Form Responses 1'!$C$2:$C159,B$1)/COUNTA('Form Responses 1'!$C$2:$C159))</f>
        <v>0.664556962</v>
      </c>
      <c r="C159" s="11">
        <f>IF(ISBLANK('Form Responses 1'!$C159),"",COUNTIF('Form Responses 1'!$C$2:$C159,C$1)/COUNTA('Form Responses 1'!$C$2:$C159))</f>
        <v>0.2025316456</v>
      </c>
      <c r="D159" s="11">
        <f>IF(ISBLANK('Form Responses 1'!$C159),"",COUNTIF('Form Responses 1'!$C$2:$C159,D$1)/COUNTA('Form Responses 1'!$C$2:$C159))</f>
        <v>0.1329113924</v>
      </c>
      <c r="E159" s="11"/>
      <c r="F159" s="11">
        <f t="shared" ref="F159:G159" si="159">B159-C159</f>
        <v>0.4620253165</v>
      </c>
      <c r="G159" s="11">
        <f t="shared" si="159"/>
        <v>0.06962025316</v>
      </c>
    </row>
    <row r="160">
      <c r="A160">
        <f t="shared" si="3"/>
        <v>159</v>
      </c>
      <c r="B160" s="11">
        <f>IF(ISBLANK('Form Responses 1'!$C160),"",COUNTIF('Form Responses 1'!$C$2:$C160,B$1)/COUNTA('Form Responses 1'!$C$2:$C160))</f>
        <v>0.6666666667</v>
      </c>
      <c r="C160" s="11">
        <f>IF(ISBLANK('Form Responses 1'!$C160),"",COUNTIF('Form Responses 1'!$C$2:$C160,C$1)/COUNTA('Form Responses 1'!$C$2:$C160))</f>
        <v>0.2012578616</v>
      </c>
      <c r="D160" s="11">
        <f>IF(ISBLANK('Form Responses 1'!$C160),"",COUNTIF('Form Responses 1'!$C$2:$C160,D$1)/COUNTA('Form Responses 1'!$C$2:$C160))</f>
        <v>0.1320754717</v>
      </c>
      <c r="E160" s="11"/>
      <c r="F160" s="11">
        <f t="shared" ref="F160:G160" si="160">B160-C160</f>
        <v>0.465408805</v>
      </c>
      <c r="G160" s="11">
        <f t="shared" si="160"/>
        <v>0.06918238994</v>
      </c>
    </row>
    <row r="161">
      <c r="A161">
        <f t="shared" si="3"/>
        <v>160</v>
      </c>
      <c r="B161" s="11">
        <f>IF(ISBLANK('Form Responses 1'!$C161),"",COUNTIF('Form Responses 1'!$C$2:$C161,B$1)/COUNTA('Form Responses 1'!$C$2:$C161))</f>
        <v>0.6625</v>
      </c>
      <c r="C161" s="11">
        <f>IF(ISBLANK('Form Responses 1'!$C161),"",COUNTIF('Form Responses 1'!$C$2:$C161,C$1)/COUNTA('Form Responses 1'!$C$2:$C161))</f>
        <v>0.20625</v>
      </c>
      <c r="D161" s="11">
        <f>IF(ISBLANK('Form Responses 1'!$C161),"",COUNTIF('Form Responses 1'!$C$2:$C161,D$1)/COUNTA('Form Responses 1'!$C$2:$C161))</f>
        <v>0.13125</v>
      </c>
      <c r="E161" s="11"/>
      <c r="F161" s="11">
        <f t="shared" ref="F161:G161" si="161">B161-C161</f>
        <v>0.45625</v>
      </c>
      <c r="G161" s="11">
        <f t="shared" si="161"/>
        <v>0.075</v>
      </c>
    </row>
    <row r="162">
      <c r="A162">
        <f t="shared" si="3"/>
        <v>161</v>
      </c>
      <c r="B162" s="11">
        <f>IF(ISBLANK('Form Responses 1'!$C162),"",COUNTIF('Form Responses 1'!$C$2:$C162,B$1)/COUNTA('Form Responses 1'!$C$2:$C162))</f>
        <v>0.6583850932</v>
      </c>
      <c r="C162" s="11">
        <f>IF(ISBLANK('Form Responses 1'!$C162),"",COUNTIF('Form Responses 1'!$C$2:$C162,C$1)/COUNTA('Form Responses 1'!$C$2:$C162))</f>
        <v>0.2111801242</v>
      </c>
      <c r="D162" s="11">
        <f>IF(ISBLANK('Form Responses 1'!$C162),"",COUNTIF('Form Responses 1'!$C$2:$C162,D$1)/COUNTA('Form Responses 1'!$C$2:$C162))</f>
        <v>0.1304347826</v>
      </c>
      <c r="E162" s="11"/>
      <c r="F162" s="11">
        <f t="shared" ref="F162:G162" si="162">B162-C162</f>
        <v>0.4472049689</v>
      </c>
      <c r="G162" s="11">
        <f t="shared" si="162"/>
        <v>0.08074534161</v>
      </c>
    </row>
    <row r="163">
      <c r="A163">
        <f t="shared" si="3"/>
        <v>162</v>
      </c>
      <c r="B163" s="11">
        <f>IF(ISBLANK('Form Responses 1'!$C163),"",COUNTIF('Form Responses 1'!$C$2:$C163,B$1)/COUNTA('Form Responses 1'!$C$2:$C163))</f>
        <v>0.6604938272</v>
      </c>
      <c r="C163" s="11">
        <f>IF(ISBLANK('Form Responses 1'!$C163),"",COUNTIF('Form Responses 1'!$C$2:$C163,C$1)/COUNTA('Form Responses 1'!$C$2:$C163))</f>
        <v>0.2098765432</v>
      </c>
      <c r="D163" s="11">
        <f>IF(ISBLANK('Form Responses 1'!$C163),"",COUNTIF('Form Responses 1'!$C$2:$C163,D$1)/COUNTA('Form Responses 1'!$C$2:$C163))</f>
        <v>0.1296296296</v>
      </c>
      <c r="E163" s="11"/>
      <c r="F163" s="11">
        <f t="shared" ref="F163:G163" si="163">B163-C163</f>
        <v>0.450617284</v>
      </c>
      <c r="G163" s="11">
        <f t="shared" si="163"/>
        <v>0.08024691358</v>
      </c>
    </row>
    <row r="164">
      <c r="A164">
        <f t="shared" si="3"/>
        <v>163</v>
      </c>
      <c r="B164" s="11">
        <f>IF(ISBLANK('Form Responses 1'!$C164),"",COUNTIF('Form Responses 1'!$C$2:$C164,B$1)/COUNTA('Form Responses 1'!$C$2:$C164))</f>
        <v>0.6625766871</v>
      </c>
      <c r="C164" s="11">
        <f>IF(ISBLANK('Form Responses 1'!$C164),"",COUNTIF('Form Responses 1'!$C$2:$C164,C$1)/COUNTA('Form Responses 1'!$C$2:$C164))</f>
        <v>0.2085889571</v>
      </c>
      <c r="D164" s="11">
        <f>IF(ISBLANK('Form Responses 1'!$C164),"",COUNTIF('Form Responses 1'!$C$2:$C164,D$1)/COUNTA('Form Responses 1'!$C$2:$C164))</f>
        <v>0.1288343558</v>
      </c>
      <c r="E164" s="11"/>
      <c r="F164" s="11">
        <f t="shared" ref="F164:G164" si="164">B164-C164</f>
        <v>0.4539877301</v>
      </c>
      <c r="G164" s="11">
        <f t="shared" si="164"/>
        <v>0.07975460123</v>
      </c>
    </row>
    <row r="165">
      <c r="A165">
        <f t="shared" si="3"/>
        <v>164</v>
      </c>
      <c r="B165" s="11">
        <f>IF(ISBLANK('Form Responses 1'!$C165),"",COUNTIF('Form Responses 1'!$C$2:$C165,B$1)/COUNTA('Form Responses 1'!$C$2:$C165))</f>
        <v>0.6585365854</v>
      </c>
      <c r="C165" s="11">
        <f>IF(ISBLANK('Form Responses 1'!$C165),"",COUNTIF('Form Responses 1'!$C$2:$C165,C$1)/COUNTA('Form Responses 1'!$C$2:$C165))</f>
        <v>0.2073170732</v>
      </c>
      <c r="D165" s="11">
        <f>IF(ISBLANK('Form Responses 1'!$C165),"",COUNTIF('Form Responses 1'!$C$2:$C165,D$1)/COUNTA('Form Responses 1'!$C$2:$C165))</f>
        <v>0.1341463415</v>
      </c>
      <c r="E165" s="11"/>
      <c r="F165" s="11">
        <f t="shared" ref="F165:G165" si="165">B165-C165</f>
        <v>0.4512195122</v>
      </c>
      <c r="G165" s="11">
        <f t="shared" si="165"/>
        <v>0.07317073171</v>
      </c>
    </row>
    <row r="166">
      <c r="A166">
        <f t="shared" si="3"/>
        <v>165</v>
      </c>
      <c r="B166" s="11">
        <f>IF(ISBLANK('Form Responses 1'!$C166),"",COUNTIF('Form Responses 1'!$C$2:$C166,B$1)/COUNTA('Form Responses 1'!$C$2:$C166))</f>
        <v>0.6606060606</v>
      </c>
      <c r="C166" s="11">
        <f>IF(ISBLANK('Form Responses 1'!$C166),"",COUNTIF('Form Responses 1'!$C$2:$C166,C$1)/COUNTA('Form Responses 1'!$C$2:$C166))</f>
        <v>0.2060606061</v>
      </c>
      <c r="D166" s="11">
        <f>IF(ISBLANK('Form Responses 1'!$C166),"",COUNTIF('Form Responses 1'!$C$2:$C166,D$1)/COUNTA('Form Responses 1'!$C$2:$C166))</f>
        <v>0.1333333333</v>
      </c>
      <c r="E166" s="11"/>
      <c r="F166" s="11">
        <f t="shared" ref="F166:G166" si="166">B166-C166</f>
        <v>0.4545454545</v>
      </c>
      <c r="G166" s="11">
        <f t="shared" si="166"/>
        <v>0.07272727273</v>
      </c>
    </row>
    <row r="167">
      <c r="A167">
        <f t="shared" si="3"/>
        <v>166</v>
      </c>
      <c r="B167" s="11">
        <f>IF(ISBLANK('Form Responses 1'!$C167),"",COUNTIF('Form Responses 1'!$C$2:$C167,B$1)/COUNTA('Form Responses 1'!$C$2:$C167))</f>
        <v>0.6626506024</v>
      </c>
      <c r="C167" s="11">
        <f>IF(ISBLANK('Form Responses 1'!$C167),"",COUNTIF('Form Responses 1'!$C$2:$C167,C$1)/COUNTA('Form Responses 1'!$C$2:$C167))</f>
        <v>0.2048192771</v>
      </c>
      <c r="D167" s="11">
        <f>IF(ISBLANK('Form Responses 1'!$C167),"",COUNTIF('Form Responses 1'!$C$2:$C167,D$1)/COUNTA('Form Responses 1'!$C$2:$C167))</f>
        <v>0.1325301205</v>
      </c>
      <c r="E167" s="11"/>
      <c r="F167" s="11">
        <f t="shared" ref="F167:G167" si="167">B167-C167</f>
        <v>0.4578313253</v>
      </c>
      <c r="G167" s="11">
        <f t="shared" si="167"/>
        <v>0.07228915663</v>
      </c>
    </row>
    <row r="168">
      <c r="A168">
        <f t="shared" si="3"/>
        <v>167</v>
      </c>
      <c r="B168" s="11">
        <f>IF(ISBLANK('Form Responses 1'!$C168),"",COUNTIF('Form Responses 1'!$C$2:$C168,B$1)/COUNTA('Form Responses 1'!$C$2:$C168))</f>
        <v>0.6586826347</v>
      </c>
      <c r="C168" s="11">
        <f>IF(ISBLANK('Form Responses 1'!$C168),"",COUNTIF('Form Responses 1'!$C$2:$C168,C$1)/COUNTA('Form Responses 1'!$C$2:$C168))</f>
        <v>0.2035928144</v>
      </c>
      <c r="D168" s="11">
        <f>IF(ISBLANK('Form Responses 1'!$C168),"",COUNTIF('Form Responses 1'!$C$2:$C168,D$1)/COUNTA('Form Responses 1'!$C$2:$C168))</f>
        <v>0.1377245509</v>
      </c>
      <c r="E168" s="11"/>
      <c r="F168" s="11">
        <f t="shared" ref="F168:G168" si="168">B168-C168</f>
        <v>0.4550898204</v>
      </c>
      <c r="G168" s="11">
        <f t="shared" si="168"/>
        <v>0.06586826347</v>
      </c>
    </row>
    <row r="169">
      <c r="A169">
        <f t="shared" si="3"/>
        <v>168</v>
      </c>
      <c r="B169" s="11">
        <f>IF(ISBLANK('Form Responses 1'!$C169),"",COUNTIF('Form Responses 1'!$C$2:$C169,B$1)/COUNTA('Form Responses 1'!$C$2:$C169))</f>
        <v>0.6607142857</v>
      </c>
      <c r="C169" s="11">
        <f>IF(ISBLANK('Form Responses 1'!$C169),"",COUNTIF('Form Responses 1'!$C$2:$C169,C$1)/COUNTA('Form Responses 1'!$C$2:$C169))</f>
        <v>0.2023809524</v>
      </c>
      <c r="D169" s="11">
        <f>IF(ISBLANK('Form Responses 1'!$C169),"",COUNTIF('Form Responses 1'!$C$2:$C169,D$1)/COUNTA('Form Responses 1'!$C$2:$C169))</f>
        <v>0.1369047619</v>
      </c>
      <c r="E169" s="11"/>
      <c r="F169" s="11">
        <f t="shared" ref="F169:G169" si="169">B169-C169</f>
        <v>0.4583333333</v>
      </c>
      <c r="G169" s="11">
        <f t="shared" si="169"/>
        <v>0.06547619048</v>
      </c>
    </row>
    <row r="170">
      <c r="A170">
        <f t="shared" si="3"/>
        <v>169</v>
      </c>
      <c r="B170" s="11">
        <f>IF(ISBLANK('Form Responses 1'!$C170),"",COUNTIF('Form Responses 1'!$C$2:$C170,B$1)/COUNTA('Form Responses 1'!$C$2:$C170))</f>
        <v>0.6627218935</v>
      </c>
      <c r="C170" s="11">
        <f>IF(ISBLANK('Form Responses 1'!$C170),"",COUNTIF('Form Responses 1'!$C$2:$C170,C$1)/COUNTA('Form Responses 1'!$C$2:$C170))</f>
        <v>0.201183432</v>
      </c>
      <c r="D170" s="11">
        <f>IF(ISBLANK('Form Responses 1'!$C170),"",COUNTIF('Form Responses 1'!$C$2:$C170,D$1)/COUNTA('Form Responses 1'!$C$2:$C170))</f>
        <v>0.1360946746</v>
      </c>
      <c r="E170" s="11"/>
      <c r="F170" s="11">
        <f t="shared" ref="F170:G170" si="170">B170-C170</f>
        <v>0.4615384615</v>
      </c>
      <c r="G170" s="11">
        <f t="shared" si="170"/>
        <v>0.0650887574</v>
      </c>
    </row>
    <row r="171">
      <c r="A171">
        <f t="shared" si="3"/>
        <v>170</v>
      </c>
      <c r="B171" s="11">
        <f>IF(ISBLANK('Form Responses 1'!$C171),"",COUNTIF('Form Responses 1'!$C$2:$C171,B$1)/COUNTA('Form Responses 1'!$C$2:$C171))</f>
        <v>0.6588235294</v>
      </c>
      <c r="C171" s="11">
        <f>IF(ISBLANK('Form Responses 1'!$C171),"",COUNTIF('Form Responses 1'!$C$2:$C171,C$1)/COUNTA('Form Responses 1'!$C$2:$C171))</f>
        <v>0.2</v>
      </c>
      <c r="D171" s="11">
        <f>IF(ISBLANK('Form Responses 1'!$C171),"",COUNTIF('Form Responses 1'!$C$2:$C171,D$1)/COUNTA('Form Responses 1'!$C$2:$C171))</f>
        <v>0.1411764706</v>
      </c>
      <c r="E171" s="11"/>
      <c r="F171" s="11">
        <f t="shared" ref="F171:G171" si="171">B171-C171</f>
        <v>0.4588235294</v>
      </c>
      <c r="G171" s="11">
        <f t="shared" si="171"/>
        <v>0.05882352941</v>
      </c>
    </row>
    <row r="172">
      <c r="A172">
        <f t="shared" si="3"/>
        <v>171</v>
      </c>
      <c r="B172" s="11">
        <f>IF(ISBLANK('Form Responses 1'!$C172),"",COUNTIF('Form Responses 1'!$C$2:$C172,B$1)/COUNTA('Form Responses 1'!$C$2:$C172))</f>
        <v>0.6608187135</v>
      </c>
      <c r="C172" s="11">
        <f>IF(ISBLANK('Form Responses 1'!$C172),"",COUNTIF('Form Responses 1'!$C$2:$C172,C$1)/COUNTA('Form Responses 1'!$C$2:$C172))</f>
        <v>0.1988304094</v>
      </c>
      <c r="D172" s="11">
        <f>IF(ISBLANK('Form Responses 1'!$C172),"",COUNTIF('Form Responses 1'!$C$2:$C172,D$1)/COUNTA('Form Responses 1'!$C$2:$C172))</f>
        <v>0.1403508772</v>
      </c>
      <c r="E172" s="11"/>
      <c r="F172" s="11">
        <f t="shared" ref="F172:G172" si="172">B172-C172</f>
        <v>0.4619883041</v>
      </c>
      <c r="G172" s="11">
        <f t="shared" si="172"/>
        <v>0.05847953216</v>
      </c>
    </row>
    <row r="173">
      <c r="A173">
        <f t="shared" si="3"/>
        <v>172</v>
      </c>
      <c r="B173" s="11">
        <f>IF(ISBLANK('Form Responses 1'!$C173),"",COUNTIF('Form Responses 1'!$C$2:$C173,B$1)/COUNTA('Form Responses 1'!$C$2:$C173))</f>
        <v>0.6627906977</v>
      </c>
      <c r="C173" s="11">
        <f>IF(ISBLANK('Form Responses 1'!$C173),"",COUNTIF('Form Responses 1'!$C$2:$C173,C$1)/COUNTA('Form Responses 1'!$C$2:$C173))</f>
        <v>0.1976744186</v>
      </c>
      <c r="D173" s="11">
        <f>IF(ISBLANK('Form Responses 1'!$C173),"",COUNTIF('Form Responses 1'!$C$2:$C173,D$1)/COUNTA('Form Responses 1'!$C$2:$C173))</f>
        <v>0.1395348837</v>
      </c>
      <c r="E173" s="11"/>
      <c r="F173" s="11">
        <f t="shared" ref="F173:G173" si="173">B173-C173</f>
        <v>0.4651162791</v>
      </c>
      <c r="G173" s="11">
        <f t="shared" si="173"/>
        <v>0.05813953488</v>
      </c>
    </row>
    <row r="174">
      <c r="A174">
        <f t="shared" si="3"/>
        <v>173</v>
      </c>
      <c r="B174" s="11">
        <f>IF(ISBLANK('Form Responses 1'!$C174),"",COUNTIF('Form Responses 1'!$C$2:$C174,B$1)/COUNTA('Form Responses 1'!$C$2:$C174))</f>
        <v>0.6647398844</v>
      </c>
      <c r="C174" s="11">
        <f>IF(ISBLANK('Form Responses 1'!$C174),"",COUNTIF('Form Responses 1'!$C$2:$C174,C$1)/COUNTA('Form Responses 1'!$C$2:$C174))</f>
        <v>0.1965317919</v>
      </c>
      <c r="D174" s="11">
        <f>IF(ISBLANK('Form Responses 1'!$C174),"",COUNTIF('Form Responses 1'!$C$2:$C174,D$1)/COUNTA('Form Responses 1'!$C$2:$C174))</f>
        <v>0.1387283237</v>
      </c>
      <c r="E174" s="11"/>
      <c r="F174" s="11">
        <f t="shared" ref="F174:G174" si="174">B174-C174</f>
        <v>0.4682080925</v>
      </c>
      <c r="G174" s="11">
        <f t="shared" si="174"/>
        <v>0.05780346821</v>
      </c>
    </row>
    <row r="175">
      <c r="A175">
        <f t="shared" si="3"/>
        <v>174</v>
      </c>
      <c r="B175" s="11">
        <f>IF(ISBLANK('Form Responses 1'!$C175),"",COUNTIF('Form Responses 1'!$C$2:$C175,B$1)/COUNTA('Form Responses 1'!$C$2:$C175))</f>
        <v>0.6666666667</v>
      </c>
      <c r="C175" s="11">
        <f>IF(ISBLANK('Form Responses 1'!$C175),"",COUNTIF('Form Responses 1'!$C$2:$C175,C$1)/COUNTA('Form Responses 1'!$C$2:$C175))</f>
        <v>0.1954022989</v>
      </c>
      <c r="D175" s="11">
        <f>IF(ISBLANK('Form Responses 1'!$C175),"",COUNTIF('Form Responses 1'!$C$2:$C175,D$1)/COUNTA('Form Responses 1'!$C$2:$C175))</f>
        <v>0.1379310345</v>
      </c>
      <c r="E175" s="11"/>
      <c r="F175" s="11">
        <f t="shared" ref="F175:G175" si="175">B175-C175</f>
        <v>0.4712643678</v>
      </c>
      <c r="G175" s="11">
        <f t="shared" si="175"/>
        <v>0.05747126437</v>
      </c>
    </row>
    <row r="176">
      <c r="A176">
        <f t="shared" si="3"/>
        <v>175</v>
      </c>
      <c r="B176" s="11">
        <f>IF(ISBLANK('Form Responses 1'!$C176),"",COUNTIF('Form Responses 1'!$C$2:$C176,B$1)/COUNTA('Form Responses 1'!$C$2:$C176))</f>
        <v>0.6685714286</v>
      </c>
      <c r="C176" s="11">
        <f>IF(ISBLANK('Form Responses 1'!$C176),"",COUNTIF('Form Responses 1'!$C$2:$C176,C$1)/COUNTA('Form Responses 1'!$C$2:$C176))</f>
        <v>0.1942857143</v>
      </c>
      <c r="D176" s="11">
        <f>IF(ISBLANK('Form Responses 1'!$C176),"",COUNTIF('Form Responses 1'!$C$2:$C176,D$1)/COUNTA('Form Responses 1'!$C$2:$C176))</f>
        <v>0.1371428571</v>
      </c>
      <c r="E176" s="11"/>
      <c r="F176" s="11">
        <f t="shared" ref="F176:G176" si="176">B176-C176</f>
        <v>0.4742857143</v>
      </c>
      <c r="G176" s="11">
        <f t="shared" si="176"/>
        <v>0.05714285714</v>
      </c>
    </row>
    <row r="177">
      <c r="A177">
        <f t="shared" si="3"/>
        <v>176</v>
      </c>
      <c r="B177" s="11">
        <f>IF(ISBLANK('Form Responses 1'!$C177),"",COUNTIF('Form Responses 1'!$C$2:$C177,B$1)/COUNTA('Form Responses 1'!$C$2:$C177))</f>
        <v>0.6704545455</v>
      </c>
      <c r="C177" s="11">
        <f>IF(ISBLANK('Form Responses 1'!$C177),"",COUNTIF('Form Responses 1'!$C$2:$C177,C$1)/COUNTA('Form Responses 1'!$C$2:$C177))</f>
        <v>0.1931818182</v>
      </c>
      <c r="D177" s="11">
        <f>IF(ISBLANK('Form Responses 1'!$C177),"",COUNTIF('Form Responses 1'!$C$2:$C177,D$1)/COUNTA('Form Responses 1'!$C$2:$C177))</f>
        <v>0.1363636364</v>
      </c>
      <c r="E177" s="11"/>
      <c r="F177" s="11">
        <f t="shared" ref="F177:G177" si="177">B177-C177</f>
        <v>0.4772727273</v>
      </c>
      <c r="G177" s="11">
        <f t="shared" si="177"/>
        <v>0.05681818182</v>
      </c>
    </row>
    <row r="178">
      <c r="A178">
        <f t="shared" si="3"/>
        <v>177</v>
      </c>
      <c r="B178" s="11">
        <f>IF(ISBLANK('Form Responses 1'!$C178),"",COUNTIF('Form Responses 1'!$C$2:$C178,B$1)/COUNTA('Form Responses 1'!$C$2:$C178))</f>
        <v>0.6666666667</v>
      </c>
      <c r="C178" s="11">
        <f>IF(ISBLANK('Form Responses 1'!$C178),"",COUNTIF('Form Responses 1'!$C$2:$C178,C$1)/COUNTA('Form Responses 1'!$C$2:$C178))</f>
        <v>0.197740113</v>
      </c>
      <c r="D178" s="11">
        <f>IF(ISBLANK('Form Responses 1'!$C178),"",COUNTIF('Form Responses 1'!$C$2:$C178,D$1)/COUNTA('Form Responses 1'!$C$2:$C178))</f>
        <v>0.1355932203</v>
      </c>
      <c r="E178" s="11"/>
      <c r="F178" s="11">
        <f t="shared" ref="F178:G178" si="178">B178-C178</f>
        <v>0.4689265537</v>
      </c>
      <c r="G178" s="11">
        <f t="shared" si="178"/>
        <v>0.06214689266</v>
      </c>
    </row>
    <row r="179">
      <c r="A179">
        <f t="shared" si="3"/>
        <v>178</v>
      </c>
      <c r="B179" s="11">
        <f>IF(ISBLANK('Form Responses 1'!$C179),"",COUNTIF('Form Responses 1'!$C$2:$C179,B$1)/COUNTA('Form Responses 1'!$C$2:$C179))</f>
        <v>0.6685393258</v>
      </c>
      <c r="C179" s="11">
        <f>IF(ISBLANK('Form Responses 1'!$C179),"",COUNTIF('Form Responses 1'!$C$2:$C179,C$1)/COUNTA('Form Responses 1'!$C$2:$C179))</f>
        <v>0.1966292135</v>
      </c>
      <c r="D179" s="11">
        <f>IF(ISBLANK('Form Responses 1'!$C179),"",COUNTIF('Form Responses 1'!$C$2:$C179,D$1)/COUNTA('Form Responses 1'!$C$2:$C179))</f>
        <v>0.1348314607</v>
      </c>
      <c r="E179" s="11"/>
      <c r="F179" s="11">
        <f t="shared" ref="F179:G179" si="179">B179-C179</f>
        <v>0.4719101124</v>
      </c>
      <c r="G179" s="11">
        <f t="shared" si="179"/>
        <v>0.06179775281</v>
      </c>
    </row>
    <row r="180">
      <c r="A180">
        <f t="shared" si="3"/>
        <v>179</v>
      </c>
      <c r="B180" s="11">
        <f>IF(ISBLANK('Form Responses 1'!$C180),"",COUNTIF('Form Responses 1'!$C$2:$C180,B$1)/COUNTA('Form Responses 1'!$C$2:$C180))</f>
        <v>0.6648044693</v>
      </c>
      <c r="C180" s="11">
        <f>IF(ISBLANK('Form Responses 1'!$C180),"",COUNTIF('Form Responses 1'!$C$2:$C180,C$1)/COUNTA('Form Responses 1'!$C$2:$C180))</f>
        <v>0.2011173184</v>
      </c>
      <c r="D180" s="11">
        <f>IF(ISBLANK('Form Responses 1'!$C180),"",COUNTIF('Form Responses 1'!$C$2:$C180,D$1)/COUNTA('Form Responses 1'!$C$2:$C180))</f>
        <v>0.1340782123</v>
      </c>
      <c r="E180" s="11"/>
      <c r="F180" s="11">
        <f t="shared" ref="F180:G180" si="180">B180-C180</f>
        <v>0.4636871508</v>
      </c>
      <c r="G180" s="11">
        <f t="shared" si="180"/>
        <v>0.06703910615</v>
      </c>
    </row>
    <row r="181">
      <c r="A181">
        <f t="shared" si="3"/>
        <v>180</v>
      </c>
      <c r="B181" s="11">
        <f>IF(ISBLANK('Form Responses 1'!$C181),"",COUNTIF('Form Responses 1'!$C$2:$C181,B$1)/COUNTA('Form Responses 1'!$C$2:$C181))</f>
        <v>0.6666666667</v>
      </c>
      <c r="C181" s="11">
        <f>IF(ISBLANK('Form Responses 1'!$C181),"",COUNTIF('Form Responses 1'!$C$2:$C181,C$1)/COUNTA('Form Responses 1'!$C$2:$C181))</f>
        <v>0.2</v>
      </c>
      <c r="D181" s="11">
        <f>IF(ISBLANK('Form Responses 1'!$C181),"",COUNTIF('Form Responses 1'!$C$2:$C181,D$1)/COUNTA('Form Responses 1'!$C$2:$C181))</f>
        <v>0.1333333333</v>
      </c>
      <c r="E181" s="11"/>
      <c r="F181" s="11">
        <f t="shared" ref="F181:G181" si="181">B181-C181</f>
        <v>0.4666666667</v>
      </c>
      <c r="G181" s="11">
        <f t="shared" si="181"/>
        <v>0.06666666667</v>
      </c>
    </row>
    <row r="182">
      <c r="A182">
        <f t="shared" si="3"/>
        <v>181</v>
      </c>
      <c r="B182" s="11">
        <f>IF(ISBLANK('Form Responses 1'!$C182),"",COUNTIF('Form Responses 1'!$C$2:$C182,B$1)/COUNTA('Form Responses 1'!$C$2:$C182))</f>
        <v>0.6685082873</v>
      </c>
      <c r="C182" s="11">
        <f>IF(ISBLANK('Form Responses 1'!$C182),"",COUNTIF('Form Responses 1'!$C$2:$C182,C$1)/COUNTA('Form Responses 1'!$C$2:$C182))</f>
        <v>0.1988950276</v>
      </c>
      <c r="D182" s="11">
        <f>IF(ISBLANK('Form Responses 1'!$C182),"",COUNTIF('Form Responses 1'!$C$2:$C182,D$1)/COUNTA('Form Responses 1'!$C$2:$C182))</f>
        <v>0.1325966851</v>
      </c>
      <c r="E182" s="11"/>
      <c r="F182" s="11">
        <f t="shared" ref="F182:G182" si="182">B182-C182</f>
        <v>0.4696132597</v>
      </c>
      <c r="G182" s="11">
        <f t="shared" si="182"/>
        <v>0.06629834254</v>
      </c>
    </row>
    <row r="183">
      <c r="A183">
        <f t="shared" si="3"/>
        <v>182</v>
      </c>
      <c r="B183" s="11">
        <f>IF(ISBLANK('Form Responses 1'!$C183),"",COUNTIF('Form Responses 1'!$C$2:$C183,B$1)/COUNTA('Form Responses 1'!$C$2:$C183))</f>
        <v>0.6703296703</v>
      </c>
      <c r="C183" s="11">
        <f>IF(ISBLANK('Form Responses 1'!$C183),"",COUNTIF('Form Responses 1'!$C$2:$C183,C$1)/COUNTA('Form Responses 1'!$C$2:$C183))</f>
        <v>0.1978021978</v>
      </c>
      <c r="D183" s="11">
        <f>IF(ISBLANK('Form Responses 1'!$C183),"",COUNTIF('Form Responses 1'!$C$2:$C183,D$1)/COUNTA('Form Responses 1'!$C$2:$C183))</f>
        <v>0.1318681319</v>
      </c>
      <c r="E183" s="11"/>
      <c r="F183" s="11">
        <f t="shared" ref="F183:G183" si="183">B183-C183</f>
        <v>0.4725274725</v>
      </c>
      <c r="G183" s="11">
        <f t="shared" si="183"/>
        <v>0.06593406593</v>
      </c>
    </row>
    <row r="184">
      <c r="A184">
        <f t="shared" si="3"/>
        <v>183</v>
      </c>
      <c r="B184" s="11">
        <f>IF(ISBLANK('Form Responses 1'!$C184),"",COUNTIF('Form Responses 1'!$C$2:$C184,B$1)/COUNTA('Form Responses 1'!$C$2:$C184))</f>
        <v>0.6666666667</v>
      </c>
      <c r="C184" s="11">
        <f>IF(ISBLANK('Form Responses 1'!$C184),"",COUNTIF('Form Responses 1'!$C$2:$C184,C$1)/COUNTA('Form Responses 1'!$C$2:$C184))</f>
        <v>0.2021857923</v>
      </c>
      <c r="D184" s="11">
        <f>IF(ISBLANK('Form Responses 1'!$C184),"",COUNTIF('Form Responses 1'!$C$2:$C184,D$1)/COUNTA('Form Responses 1'!$C$2:$C184))</f>
        <v>0.131147541</v>
      </c>
      <c r="E184" s="11"/>
      <c r="F184" s="11">
        <f t="shared" ref="F184:G184" si="184">B184-C184</f>
        <v>0.4644808743</v>
      </c>
      <c r="G184" s="11">
        <f t="shared" si="184"/>
        <v>0.07103825137</v>
      </c>
    </row>
    <row r="185">
      <c r="A185">
        <f t="shared" si="3"/>
        <v>184</v>
      </c>
      <c r="B185" s="11">
        <f>IF(ISBLANK('Form Responses 1'!$C185),"",COUNTIF('Form Responses 1'!$C$2:$C185,B$1)/COUNTA('Form Responses 1'!$C$2:$C185))</f>
        <v>0.6630434783</v>
      </c>
      <c r="C185" s="11">
        <f>IF(ISBLANK('Form Responses 1'!$C185),"",COUNTIF('Form Responses 1'!$C$2:$C185,C$1)/COUNTA('Form Responses 1'!$C$2:$C185))</f>
        <v>0.2010869565</v>
      </c>
      <c r="D185" s="11">
        <f>IF(ISBLANK('Form Responses 1'!$C185),"",COUNTIF('Form Responses 1'!$C$2:$C185,D$1)/COUNTA('Form Responses 1'!$C$2:$C185))</f>
        <v>0.1358695652</v>
      </c>
      <c r="E185" s="11"/>
      <c r="F185" s="11">
        <f t="shared" ref="F185:G185" si="185">B185-C185</f>
        <v>0.4619565217</v>
      </c>
      <c r="G185" s="11">
        <f t="shared" si="185"/>
        <v>0.0652173913</v>
      </c>
    </row>
    <row r="186">
      <c r="A186">
        <f t="shared" si="3"/>
        <v>185</v>
      </c>
      <c r="B186" s="11">
        <f>IF(ISBLANK('Form Responses 1'!$C186),"",COUNTIF('Form Responses 1'!$C$2:$C186,B$1)/COUNTA('Form Responses 1'!$C$2:$C186))</f>
        <v>0.6648648649</v>
      </c>
      <c r="C186" s="11">
        <f>IF(ISBLANK('Form Responses 1'!$C186),"",COUNTIF('Form Responses 1'!$C$2:$C186,C$1)/COUNTA('Form Responses 1'!$C$2:$C186))</f>
        <v>0.2</v>
      </c>
      <c r="D186" s="11">
        <f>IF(ISBLANK('Form Responses 1'!$C186),"",COUNTIF('Form Responses 1'!$C$2:$C186,D$1)/COUNTA('Form Responses 1'!$C$2:$C186))</f>
        <v>0.1351351351</v>
      </c>
      <c r="E186" s="11"/>
      <c r="F186" s="11">
        <f t="shared" ref="F186:G186" si="186">B186-C186</f>
        <v>0.4648648649</v>
      </c>
      <c r="G186" s="11">
        <f t="shared" si="186"/>
        <v>0.06486486486</v>
      </c>
    </row>
    <row r="187">
      <c r="A187">
        <f t="shared" si="3"/>
        <v>186</v>
      </c>
      <c r="B187" s="11">
        <f>IF(ISBLANK('Form Responses 1'!$C187),"",COUNTIF('Form Responses 1'!$C$2:$C187,B$1)/COUNTA('Form Responses 1'!$C$2:$C187))</f>
        <v>0.6666666667</v>
      </c>
      <c r="C187" s="11">
        <f>IF(ISBLANK('Form Responses 1'!$C187),"",COUNTIF('Form Responses 1'!$C$2:$C187,C$1)/COUNTA('Form Responses 1'!$C$2:$C187))</f>
        <v>0.1989247312</v>
      </c>
      <c r="D187" s="11">
        <f>IF(ISBLANK('Form Responses 1'!$C187),"",COUNTIF('Form Responses 1'!$C$2:$C187,D$1)/COUNTA('Form Responses 1'!$C$2:$C187))</f>
        <v>0.1344086022</v>
      </c>
      <c r="E187" s="11"/>
      <c r="F187" s="11">
        <f t="shared" ref="F187:G187" si="187">B187-C187</f>
        <v>0.4677419355</v>
      </c>
      <c r="G187" s="11">
        <f t="shared" si="187"/>
        <v>0.06451612903</v>
      </c>
    </row>
    <row r="188">
      <c r="A188">
        <f t="shared" si="3"/>
        <v>187</v>
      </c>
      <c r="B188" s="11">
        <f>IF(ISBLANK('Form Responses 1'!$C188),"",COUNTIF('Form Responses 1'!$C$2:$C188,B$1)/COUNTA('Form Responses 1'!$C$2:$C188))</f>
        <v>0.6684491979</v>
      </c>
      <c r="C188" s="11">
        <f>IF(ISBLANK('Form Responses 1'!$C188),"",COUNTIF('Form Responses 1'!$C$2:$C188,C$1)/COUNTA('Form Responses 1'!$C$2:$C188))</f>
        <v>0.1978609626</v>
      </c>
      <c r="D188" s="11">
        <f>IF(ISBLANK('Form Responses 1'!$C188),"",COUNTIF('Form Responses 1'!$C$2:$C188,D$1)/COUNTA('Form Responses 1'!$C$2:$C188))</f>
        <v>0.1336898396</v>
      </c>
      <c r="E188" s="11"/>
      <c r="F188" s="11">
        <f t="shared" ref="F188:G188" si="188">B188-C188</f>
        <v>0.4705882353</v>
      </c>
      <c r="G188" s="11">
        <f t="shared" si="188"/>
        <v>0.06417112299</v>
      </c>
    </row>
    <row r="189">
      <c r="A189">
        <f t="shared" si="3"/>
        <v>188</v>
      </c>
      <c r="B189" s="11">
        <f>IF(ISBLANK('Form Responses 1'!$C189),"",COUNTIF('Form Responses 1'!$C$2:$C189,B$1)/COUNTA('Form Responses 1'!$C$2:$C189))</f>
        <v>0.670212766</v>
      </c>
      <c r="C189" s="11">
        <f>IF(ISBLANK('Form Responses 1'!$C189),"",COUNTIF('Form Responses 1'!$C$2:$C189,C$1)/COUNTA('Form Responses 1'!$C$2:$C189))</f>
        <v>0.1968085106</v>
      </c>
      <c r="D189" s="11">
        <f>IF(ISBLANK('Form Responses 1'!$C189),"",COUNTIF('Form Responses 1'!$C$2:$C189,D$1)/COUNTA('Form Responses 1'!$C$2:$C189))</f>
        <v>0.1329787234</v>
      </c>
      <c r="E189" s="11"/>
      <c r="F189" s="11">
        <f t="shared" ref="F189:G189" si="189">B189-C189</f>
        <v>0.4734042553</v>
      </c>
      <c r="G189" s="11">
        <f t="shared" si="189"/>
        <v>0.06382978723</v>
      </c>
    </row>
    <row r="190">
      <c r="A190">
        <f t="shared" si="3"/>
        <v>189</v>
      </c>
      <c r="B190" s="11">
        <f>IF(ISBLANK('Form Responses 1'!$C190),"",COUNTIF('Form Responses 1'!$C$2:$C190,B$1)/COUNTA('Form Responses 1'!$C$2:$C190))</f>
        <v>0.6666666667</v>
      </c>
      <c r="C190" s="11">
        <f>IF(ISBLANK('Form Responses 1'!$C190),"",COUNTIF('Form Responses 1'!$C$2:$C190,C$1)/COUNTA('Form Responses 1'!$C$2:$C190))</f>
        <v>0.1957671958</v>
      </c>
      <c r="D190" s="11">
        <f>IF(ISBLANK('Form Responses 1'!$C190),"",COUNTIF('Form Responses 1'!$C$2:$C190,D$1)/COUNTA('Form Responses 1'!$C$2:$C190))</f>
        <v>0.1375661376</v>
      </c>
      <c r="E190" s="11"/>
      <c r="F190" s="11">
        <f t="shared" ref="F190:G190" si="190">B190-C190</f>
        <v>0.4708994709</v>
      </c>
      <c r="G190" s="11">
        <f t="shared" si="190"/>
        <v>0.0582010582</v>
      </c>
    </row>
    <row r="191">
      <c r="A191">
        <f t="shared" si="3"/>
        <v>190</v>
      </c>
      <c r="B191" s="11">
        <f>IF(ISBLANK('Form Responses 1'!$C191),"",COUNTIF('Form Responses 1'!$C$2:$C191,B$1)/COUNTA('Form Responses 1'!$C$2:$C191))</f>
        <v>0.6631578947</v>
      </c>
      <c r="C191" s="11">
        <f>IF(ISBLANK('Form Responses 1'!$C191),"",COUNTIF('Form Responses 1'!$C$2:$C191,C$1)/COUNTA('Form Responses 1'!$C$2:$C191))</f>
        <v>0.2</v>
      </c>
      <c r="D191" s="11">
        <f>IF(ISBLANK('Form Responses 1'!$C191),"",COUNTIF('Form Responses 1'!$C$2:$C191,D$1)/COUNTA('Form Responses 1'!$C$2:$C191))</f>
        <v>0.1368421053</v>
      </c>
      <c r="E191" s="11"/>
      <c r="F191" s="11">
        <f t="shared" ref="F191:G191" si="191">B191-C191</f>
        <v>0.4631578947</v>
      </c>
      <c r="G191" s="11">
        <f t="shared" si="191"/>
        <v>0.06315789474</v>
      </c>
    </row>
    <row r="192">
      <c r="A192">
        <f t="shared" si="3"/>
        <v>191</v>
      </c>
      <c r="B192" s="11">
        <f>IF(ISBLANK('Form Responses 1'!$C192),"",COUNTIF('Form Responses 1'!$C$2:$C192,B$1)/COUNTA('Form Responses 1'!$C$2:$C192))</f>
        <v>0.664921466</v>
      </c>
      <c r="C192" s="11">
        <f>IF(ISBLANK('Form Responses 1'!$C192),"",COUNTIF('Form Responses 1'!$C$2:$C192,C$1)/COUNTA('Form Responses 1'!$C$2:$C192))</f>
        <v>0.1989528796</v>
      </c>
      <c r="D192" s="11">
        <f>IF(ISBLANK('Form Responses 1'!$C192),"",COUNTIF('Form Responses 1'!$C$2:$C192,D$1)/COUNTA('Form Responses 1'!$C$2:$C192))</f>
        <v>0.1361256545</v>
      </c>
      <c r="E192" s="11"/>
      <c r="F192" s="11">
        <f t="shared" ref="F192:G192" si="192">B192-C192</f>
        <v>0.4659685864</v>
      </c>
      <c r="G192" s="11">
        <f t="shared" si="192"/>
        <v>0.06282722513</v>
      </c>
    </row>
    <row r="193">
      <c r="A193">
        <f t="shared" si="3"/>
        <v>192</v>
      </c>
      <c r="B193" s="11">
        <f>IF(ISBLANK('Form Responses 1'!$C193),"",COUNTIF('Form Responses 1'!$C$2:$C193,B$1)/COUNTA('Form Responses 1'!$C$2:$C193))</f>
        <v>0.6666666667</v>
      </c>
      <c r="C193" s="11">
        <f>IF(ISBLANK('Form Responses 1'!$C193),"",COUNTIF('Form Responses 1'!$C$2:$C193,C$1)/COUNTA('Form Responses 1'!$C$2:$C193))</f>
        <v>0.1979166667</v>
      </c>
      <c r="D193" s="11">
        <f>IF(ISBLANK('Form Responses 1'!$C193),"",COUNTIF('Form Responses 1'!$C$2:$C193,D$1)/COUNTA('Form Responses 1'!$C$2:$C193))</f>
        <v>0.1354166667</v>
      </c>
      <c r="E193" s="11"/>
      <c r="F193" s="11">
        <f t="shared" ref="F193:G193" si="193">B193-C193</f>
        <v>0.46875</v>
      </c>
      <c r="G193" s="11">
        <f t="shared" si="193"/>
        <v>0.0625</v>
      </c>
    </row>
    <row r="194">
      <c r="A194">
        <f t="shared" si="3"/>
        <v>193</v>
      </c>
      <c r="B194" s="11">
        <f>IF(ISBLANK('Form Responses 1'!$C194),"",COUNTIF('Form Responses 1'!$C$2:$C194,B$1)/COUNTA('Form Responses 1'!$C$2:$C194))</f>
        <v>0.6683937824</v>
      </c>
      <c r="C194" s="11">
        <f>IF(ISBLANK('Form Responses 1'!$C194),"",COUNTIF('Form Responses 1'!$C$2:$C194,C$1)/COUNTA('Form Responses 1'!$C$2:$C194))</f>
        <v>0.1968911917</v>
      </c>
      <c r="D194" s="11">
        <f>IF(ISBLANK('Form Responses 1'!$C194),"",COUNTIF('Form Responses 1'!$C$2:$C194,D$1)/COUNTA('Form Responses 1'!$C$2:$C194))</f>
        <v>0.1347150259</v>
      </c>
      <c r="E194" s="11"/>
      <c r="F194" s="11">
        <f t="shared" ref="F194:G194" si="194">B194-C194</f>
        <v>0.4715025907</v>
      </c>
      <c r="G194" s="11">
        <f t="shared" si="194"/>
        <v>0.0621761658</v>
      </c>
    </row>
    <row r="195">
      <c r="A195">
        <f t="shared" si="3"/>
        <v>194</v>
      </c>
      <c r="B195" s="11">
        <f>IF(ISBLANK('Form Responses 1'!$C195),"",COUNTIF('Form Responses 1'!$C$2:$C195,B$1)/COUNTA('Form Responses 1'!$C$2:$C195))</f>
        <v>0.6701030928</v>
      </c>
      <c r="C195" s="11">
        <f>IF(ISBLANK('Form Responses 1'!$C195),"",COUNTIF('Form Responses 1'!$C$2:$C195,C$1)/COUNTA('Form Responses 1'!$C$2:$C195))</f>
        <v>0.1958762887</v>
      </c>
      <c r="D195" s="11">
        <f>IF(ISBLANK('Form Responses 1'!$C195),"",COUNTIF('Form Responses 1'!$C$2:$C195,D$1)/COUNTA('Form Responses 1'!$C$2:$C195))</f>
        <v>0.1340206186</v>
      </c>
      <c r="E195" s="11"/>
      <c r="F195" s="11">
        <f t="shared" ref="F195:G195" si="195">B195-C195</f>
        <v>0.4742268041</v>
      </c>
      <c r="G195" s="11">
        <f t="shared" si="195"/>
        <v>0.0618556701</v>
      </c>
    </row>
    <row r="196">
      <c r="A196">
        <f t="shared" si="3"/>
        <v>195</v>
      </c>
      <c r="B196" s="11">
        <f>IF(ISBLANK('Form Responses 1'!$C196),"",COUNTIF('Form Responses 1'!$C$2:$C196,B$1)/COUNTA('Form Responses 1'!$C$2:$C196))</f>
        <v>0.6666666667</v>
      </c>
      <c r="C196" s="11">
        <f>IF(ISBLANK('Form Responses 1'!$C196),"",COUNTIF('Form Responses 1'!$C$2:$C196,C$1)/COUNTA('Form Responses 1'!$C$2:$C196))</f>
        <v>0.2</v>
      </c>
      <c r="D196" s="11">
        <f>IF(ISBLANK('Form Responses 1'!$C196),"",COUNTIF('Form Responses 1'!$C$2:$C196,D$1)/COUNTA('Form Responses 1'!$C$2:$C196))</f>
        <v>0.1333333333</v>
      </c>
      <c r="E196" s="11"/>
      <c r="F196" s="11">
        <f t="shared" ref="F196:G196" si="196">B196-C196</f>
        <v>0.4666666667</v>
      </c>
      <c r="G196" s="11">
        <f t="shared" si="196"/>
        <v>0.06666666667</v>
      </c>
    </row>
    <row r="197">
      <c r="A197">
        <f t="shared" si="3"/>
        <v>196</v>
      </c>
      <c r="B197" s="11">
        <f>IF(ISBLANK('Form Responses 1'!$C197),"",COUNTIF('Form Responses 1'!$C$2:$C197,B$1)/COUNTA('Form Responses 1'!$C$2:$C197))</f>
        <v>0.6632653061</v>
      </c>
      <c r="C197" s="11">
        <f>IF(ISBLANK('Form Responses 1'!$C197),"",COUNTIF('Form Responses 1'!$C$2:$C197,C$1)/COUNTA('Form Responses 1'!$C$2:$C197))</f>
        <v>0.1989795918</v>
      </c>
      <c r="D197" s="11">
        <f>IF(ISBLANK('Form Responses 1'!$C197),"",COUNTIF('Form Responses 1'!$C$2:$C197,D$1)/COUNTA('Form Responses 1'!$C$2:$C197))</f>
        <v>0.137755102</v>
      </c>
      <c r="E197" s="11"/>
      <c r="F197" s="11">
        <f t="shared" ref="F197:G197" si="197">B197-C197</f>
        <v>0.4642857143</v>
      </c>
      <c r="G197" s="11">
        <f t="shared" si="197"/>
        <v>0.0612244898</v>
      </c>
    </row>
    <row r="198">
      <c r="A198">
        <f t="shared" si="3"/>
        <v>197</v>
      </c>
      <c r="B198" s="11">
        <f>IF(ISBLANK('Form Responses 1'!$C198),"",COUNTIF('Form Responses 1'!$C$2:$C198,B$1)/COUNTA('Form Responses 1'!$C$2:$C198))</f>
        <v>0.6598984772</v>
      </c>
      <c r="C198" s="11">
        <f>IF(ISBLANK('Form Responses 1'!$C198),"",COUNTIF('Form Responses 1'!$C$2:$C198,C$1)/COUNTA('Form Responses 1'!$C$2:$C198))</f>
        <v>0.1979695431</v>
      </c>
      <c r="D198" s="11">
        <f>IF(ISBLANK('Form Responses 1'!$C198),"",COUNTIF('Form Responses 1'!$C$2:$C198,D$1)/COUNTA('Form Responses 1'!$C$2:$C198))</f>
        <v>0.1421319797</v>
      </c>
      <c r="E198" s="11"/>
      <c r="F198" s="11">
        <f t="shared" ref="F198:G198" si="198">B198-C198</f>
        <v>0.461928934</v>
      </c>
      <c r="G198" s="11">
        <f t="shared" si="198"/>
        <v>0.05583756345</v>
      </c>
    </row>
    <row r="199">
      <c r="A199">
        <f t="shared" si="3"/>
        <v>198</v>
      </c>
      <c r="B199" s="11">
        <f>IF(ISBLANK('Form Responses 1'!$C199),"",COUNTIF('Form Responses 1'!$C$2:$C199,B$1)/COUNTA('Form Responses 1'!$C$2:$C199))</f>
        <v>0.6565656566</v>
      </c>
      <c r="C199" s="11">
        <f>IF(ISBLANK('Form Responses 1'!$C199),"",COUNTIF('Form Responses 1'!$C$2:$C199,C$1)/COUNTA('Form Responses 1'!$C$2:$C199))</f>
        <v>0.202020202</v>
      </c>
      <c r="D199" s="11">
        <f>IF(ISBLANK('Form Responses 1'!$C199),"",COUNTIF('Form Responses 1'!$C$2:$C199,D$1)/COUNTA('Form Responses 1'!$C$2:$C199))</f>
        <v>0.1414141414</v>
      </c>
      <c r="E199" s="11"/>
      <c r="F199" s="11">
        <f t="shared" ref="F199:G199" si="199">B199-C199</f>
        <v>0.4545454545</v>
      </c>
      <c r="G199" s="11">
        <f t="shared" si="199"/>
        <v>0.06060606061</v>
      </c>
    </row>
    <row r="200">
      <c r="A200">
        <f t="shared" si="3"/>
        <v>199</v>
      </c>
      <c r="B200" s="11">
        <f>IF(ISBLANK('Form Responses 1'!$C200),"",COUNTIF('Form Responses 1'!$C$2:$C200,B$1)/COUNTA('Form Responses 1'!$C$2:$C200))</f>
        <v>0.6582914573</v>
      </c>
      <c r="C200" s="11">
        <f>IF(ISBLANK('Form Responses 1'!$C200),"",COUNTIF('Form Responses 1'!$C$2:$C200,C$1)/COUNTA('Form Responses 1'!$C$2:$C200))</f>
        <v>0.2010050251</v>
      </c>
      <c r="D200" s="11">
        <f>IF(ISBLANK('Form Responses 1'!$C200),"",COUNTIF('Form Responses 1'!$C$2:$C200,D$1)/COUNTA('Form Responses 1'!$C$2:$C200))</f>
        <v>0.1407035176</v>
      </c>
      <c r="E200" s="11"/>
      <c r="F200" s="11">
        <f t="shared" ref="F200:G200" si="200">B200-C200</f>
        <v>0.4572864322</v>
      </c>
      <c r="G200" s="11">
        <f t="shared" si="200"/>
        <v>0.06030150754</v>
      </c>
    </row>
    <row r="201">
      <c r="A201">
        <f t="shared" si="3"/>
        <v>200</v>
      </c>
      <c r="B201" s="11">
        <f>IF(ISBLANK('Form Responses 1'!$C201),"",COUNTIF('Form Responses 1'!$C$2:$C201,B$1)/COUNTA('Form Responses 1'!$C$2:$C201))</f>
        <v>0.655</v>
      </c>
      <c r="C201" s="11">
        <f>IF(ISBLANK('Form Responses 1'!$C201),"",COUNTIF('Form Responses 1'!$C$2:$C201,C$1)/COUNTA('Form Responses 1'!$C$2:$C201))</f>
        <v>0.205</v>
      </c>
      <c r="D201" s="11">
        <f>IF(ISBLANK('Form Responses 1'!$C201),"",COUNTIF('Form Responses 1'!$C$2:$C201,D$1)/COUNTA('Form Responses 1'!$C$2:$C201))</f>
        <v>0.14</v>
      </c>
      <c r="E201" s="11"/>
      <c r="F201" s="11">
        <f t="shared" ref="F201:G201" si="201">B201-C201</f>
        <v>0.45</v>
      </c>
      <c r="G201" s="11">
        <f t="shared" si="201"/>
        <v>0.065</v>
      </c>
    </row>
    <row r="202">
      <c r="A202">
        <f t="shared" si="3"/>
        <v>201</v>
      </c>
      <c r="B202" s="11">
        <f>IF(ISBLANK('Form Responses 1'!$C202),"",COUNTIF('Form Responses 1'!$C$2:$C202,B$1)/COUNTA('Form Responses 1'!$C$2:$C202))</f>
        <v>0.6517412935</v>
      </c>
      <c r="C202" s="11">
        <f>IF(ISBLANK('Form Responses 1'!$C202),"",COUNTIF('Form Responses 1'!$C$2:$C202,C$1)/COUNTA('Form Responses 1'!$C$2:$C202))</f>
        <v>0.2039800995</v>
      </c>
      <c r="D202" s="11">
        <f>IF(ISBLANK('Form Responses 1'!$C202),"",COUNTIF('Form Responses 1'!$C$2:$C202,D$1)/COUNTA('Form Responses 1'!$C$2:$C202))</f>
        <v>0.144278607</v>
      </c>
      <c r="E202" s="11"/>
      <c r="F202" s="11">
        <f t="shared" ref="F202:G202" si="202">B202-C202</f>
        <v>0.447761194</v>
      </c>
      <c r="G202" s="11">
        <f t="shared" si="202"/>
        <v>0.05970149254</v>
      </c>
    </row>
    <row r="203">
      <c r="A203">
        <f t="shared" si="3"/>
        <v>202</v>
      </c>
      <c r="B203" s="11">
        <f>IF(ISBLANK('Form Responses 1'!$C203),"",COUNTIF('Form Responses 1'!$C$2:$C203,B$1)/COUNTA('Form Responses 1'!$C$2:$C203))</f>
        <v>0.6534653465</v>
      </c>
      <c r="C203" s="11">
        <f>IF(ISBLANK('Form Responses 1'!$C203),"",COUNTIF('Form Responses 1'!$C$2:$C203,C$1)/COUNTA('Form Responses 1'!$C$2:$C203))</f>
        <v>0.202970297</v>
      </c>
      <c r="D203" s="11">
        <f>IF(ISBLANK('Form Responses 1'!$C203),"",COUNTIF('Form Responses 1'!$C$2:$C203,D$1)/COUNTA('Form Responses 1'!$C$2:$C203))</f>
        <v>0.1435643564</v>
      </c>
      <c r="E203" s="11"/>
      <c r="F203" s="11">
        <f t="shared" ref="F203:G203" si="203">B203-C203</f>
        <v>0.4504950495</v>
      </c>
      <c r="G203" s="11">
        <f t="shared" si="203"/>
        <v>0.05940594059</v>
      </c>
    </row>
    <row r="204">
      <c r="A204">
        <f t="shared" si="3"/>
        <v>203</v>
      </c>
      <c r="B204" s="11">
        <f>IF(ISBLANK('Form Responses 1'!$C204),"",COUNTIF('Form Responses 1'!$C$2:$C204,B$1)/COUNTA('Form Responses 1'!$C$2:$C204))</f>
        <v>0.6551724138</v>
      </c>
      <c r="C204" s="11">
        <f>IF(ISBLANK('Form Responses 1'!$C204),"",COUNTIF('Form Responses 1'!$C$2:$C204,C$1)/COUNTA('Form Responses 1'!$C$2:$C204))</f>
        <v>0.2019704433</v>
      </c>
      <c r="D204" s="11">
        <f>IF(ISBLANK('Form Responses 1'!$C204),"",COUNTIF('Form Responses 1'!$C$2:$C204,D$1)/COUNTA('Form Responses 1'!$C$2:$C204))</f>
        <v>0.1428571429</v>
      </c>
      <c r="E204" s="11"/>
      <c r="F204" s="11">
        <f t="shared" ref="F204:G204" si="204">B204-C204</f>
        <v>0.4532019704</v>
      </c>
      <c r="G204" s="11">
        <f t="shared" si="204"/>
        <v>0.05911330049</v>
      </c>
    </row>
    <row r="205">
      <c r="A205">
        <f t="shared" si="3"/>
        <v>204</v>
      </c>
      <c r="B205" s="11">
        <f>IF(ISBLANK('Form Responses 1'!$C205),"",COUNTIF('Form Responses 1'!$C$2:$C205,B$1)/COUNTA('Form Responses 1'!$C$2:$C205))</f>
        <v>0.6568627451</v>
      </c>
      <c r="C205" s="11">
        <f>IF(ISBLANK('Form Responses 1'!$C205),"",COUNTIF('Form Responses 1'!$C$2:$C205,C$1)/COUNTA('Form Responses 1'!$C$2:$C205))</f>
        <v>0.2009803922</v>
      </c>
      <c r="D205" s="11">
        <f>IF(ISBLANK('Form Responses 1'!$C205),"",COUNTIF('Form Responses 1'!$C$2:$C205,D$1)/COUNTA('Form Responses 1'!$C$2:$C205))</f>
        <v>0.1421568627</v>
      </c>
      <c r="E205" s="11"/>
      <c r="F205" s="11">
        <f t="shared" ref="F205:G205" si="205">B205-C205</f>
        <v>0.4558823529</v>
      </c>
      <c r="G205" s="11">
        <f t="shared" si="205"/>
        <v>0.05882352941</v>
      </c>
    </row>
    <row r="206">
      <c r="A206">
        <f t="shared" si="3"/>
        <v>205</v>
      </c>
      <c r="B206" s="11">
        <f>IF(ISBLANK('Form Responses 1'!$C206),"",COUNTIF('Form Responses 1'!$C$2:$C206,B$1)/COUNTA('Form Responses 1'!$C$2:$C206))</f>
        <v>0.6585365854</v>
      </c>
      <c r="C206" s="11">
        <f>IF(ISBLANK('Form Responses 1'!$C206),"",COUNTIF('Form Responses 1'!$C$2:$C206,C$1)/COUNTA('Form Responses 1'!$C$2:$C206))</f>
        <v>0.2</v>
      </c>
      <c r="D206" s="11">
        <f>IF(ISBLANK('Form Responses 1'!$C206),"",COUNTIF('Form Responses 1'!$C$2:$C206,D$1)/COUNTA('Form Responses 1'!$C$2:$C206))</f>
        <v>0.1414634146</v>
      </c>
      <c r="E206" s="11"/>
      <c r="F206" s="11">
        <f t="shared" ref="F206:G206" si="206">B206-C206</f>
        <v>0.4585365854</v>
      </c>
      <c r="G206" s="11">
        <f t="shared" si="206"/>
        <v>0.05853658537</v>
      </c>
    </row>
    <row r="207">
      <c r="A207">
        <f t="shared" si="3"/>
        <v>206</v>
      </c>
      <c r="B207" s="11">
        <f>IF(ISBLANK('Form Responses 1'!$C207),"",COUNTIF('Form Responses 1'!$C$2:$C207,B$1)/COUNTA('Form Responses 1'!$C$2:$C207))</f>
        <v>0.6553398058</v>
      </c>
      <c r="C207" s="11">
        <f>IF(ISBLANK('Form Responses 1'!$C207),"",COUNTIF('Form Responses 1'!$C$2:$C207,C$1)/COUNTA('Form Responses 1'!$C$2:$C207))</f>
        <v>0.2038834951</v>
      </c>
      <c r="D207" s="11">
        <f>IF(ISBLANK('Form Responses 1'!$C207),"",COUNTIF('Form Responses 1'!$C$2:$C207,D$1)/COUNTA('Form Responses 1'!$C$2:$C207))</f>
        <v>0.140776699</v>
      </c>
      <c r="E207" s="11"/>
      <c r="F207" s="11">
        <f t="shared" ref="F207:G207" si="207">B207-C207</f>
        <v>0.4514563107</v>
      </c>
      <c r="G207" s="11">
        <f t="shared" si="207"/>
        <v>0.06310679612</v>
      </c>
    </row>
    <row r="208">
      <c r="A208">
        <f t="shared" si="3"/>
        <v>207</v>
      </c>
      <c r="B208" s="11">
        <f>IF(ISBLANK('Form Responses 1'!$C208),"",COUNTIF('Form Responses 1'!$C$2:$C208,B$1)/COUNTA('Form Responses 1'!$C$2:$C208))</f>
        <v>0.6570048309</v>
      </c>
      <c r="C208" s="11">
        <f>IF(ISBLANK('Form Responses 1'!$C208),"",COUNTIF('Form Responses 1'!$C$2:$C208,C$1)/COUNTA('Form Responses 1'!$C$2:$C208))</f>
        <v>0.2028985507</v>
      </c>
      <c r="D208" s="11">
        <f>IF(ISBLANK('Form Responses 1'!$C208),"",COUNTIF('Form Responses 1'!$C$2:$C208,D$1)/COUNTA('Form Responses 1'!$C$2:$C208))</f>
        <v>0.1400966184</v>
      </c>
      <c r="E208" s="11"/>
      <c r="F208" s="11">
        <f t="shared" ref="F208:G208" si="208">B208-C208</f>
        <v>0.4541062802</v>
      </c>
      <c r="G208" s="11">
        <f t="shared" si="208"/>
        <v>0.06280193237</v>
      </c>
    </row>
    <row r="209">
      <c r="A209">
        <f t="shared" si="3"/>
        <v>208</v>
      </c>
      <c r="B209" s="11">
        <f>IF(ISBLANK('Form Responses 1'!$C209),"",COUNTIF('Form Responses 1'!$C$2:$C209,B$1)/COUNTA('Form Responses 1'!$C$2:$C209))</f>
        <v>0.6538461538</v>
      </c>
      <c r="C209" s="11">
        <f>IF(ISBLANK('Form Responses 1'!$C209),"",COUNTIF('Form Responses 1'!$C$2:$C209,C$1)/COUNTA('Form Responses 1'!$C$2:$C209))</f>
        <v>0.2067307692</v>
      </c>
      <c r="D209" s="11">
        <f>IF(ISBLANK('Form Responses 1'!$C209),"",COUNTIF('Form Responses 1'!$C$2:$C209,D$1)/COUNTA('Form Responses 1'!$C$2:$C209))</f>
        <v>0.1394230769</v>
      </c>
      <c r="E209" s="11"/>
      <c r="F209" s="11">
        <f t="shared" ref="F209:G209" si="209">B209-C209</f>
        <v>0.4471153846</v>
      </c>
      <c r="G209" s="11">
        <f t="shared" si="209"/>
        <v>0.06730769231</v>
      </c>
    </row>
    <row r="210">
      <c r="A210">
        <f t="shared" si="3"/>
        <v>209</v>
      </c>
      <c r="B210" s="11">
        <f>IF(ISBLANK('Form Responses 1'!$C210),"",COUNTIF('Form Responses 1'!$C$2:$C210,B$1)/COUNTA('Form Responses 1'!$C$2:$C210))</f>
        <v>0.6555023923</v>
      </c>
      <c r="C210" s="11">
        <f>IF(ISBLANK('Form Responses 1'!$C210),"",COUNTIF('Form Responses 1'!$C$2:$C210,C$1)/COUNTA('Form Responses 1'!$C$2:$C210))</f>
        <v>0.2057416268</v>
      </c>
      <c r="D210" s="11">
        <f>IF(ISBLANK('Form Responses 1'!$C210),"",COUNTIF('Form Responses 1'!$C$2:$C210,D$1)/COUNTA('Form Responses 1'!$C$2:$C210))</f>
        <v>0.1387559809</v>
      </c>
      <c r="E210" s="11"/>
      <c r="F210" s="11">
        <f t="shared" ref="F210:G210" si="210">B210-C210</f>
        <v>0.4497607656</v>
      </c>
      <c r="G210" s="11">
        <f t="shared" si="210"/>
        <v>0.06698564593</v>
      </c>
    </row>
    <row r="211">
      <c r="A211">
        <f t="shared" si="3"/>
        <v>210</v>
      </c>
      <c r="B211" s="11">
        <f>IF(ISBLANK('Form Responses 1'!$C211),"",COUNTIF('Form Responses 1'!$C$2:$C211,B$1)/COUNTA('Form Responses 1'!$C$2:$C211))</f>
        <v>0.6523809524</v>
      </c>
      <c r="C211" s="11">
        <f>IF(ISBLANK('Form Responses 1'!$C211),"",COUNTIF('Form Responses 1'!$C$2:$C211,C$1)/COUNTA('Form Responses 1'!$C$2:$C211))</f>
        <v>0.2095238095</v>
      </c>
      <c r="D211" s="11">
        <f>IF(ISBLANK('Form Responses 1'!$C211),"",COUNTIF('Form Responses 1'!$C$2:$C211,D$1)/COUNTA('Form Responses 1'!$C$2:$C211))</f>
        <v>0.1380952381</v>
      </c>
      <c r="E211" s="11"/>
      <c r="F211" s="11">
        <f t="shared" ref="F211:G211" si="211">B211-C211</f>
        <v>0.4428571429</v>
      </c>
      <c r="G211" s="11">
        <f t="shared" si="211"/>
        <v>0.07142857143</v>
      </c>
    </row>
    <row r="212">
      <c r="A212">
        <f t="shared" si="3"/>
        <v>211</v>
      </c>
      <c r="B212" s="11">
        <f>IF(ISBLANK('Form Responses 1'!$C212),"",COUNTIF('Form Responses 1'!$C$2:$C212,B$1)/COUNTA('Form Responses 1'!$C$2:$C212))</f>
        <v>0.6492890995</v>
      </c>
      <c r="C212" s="11">
        <f>IF(ISBLANK('Form Responses 1'!$C212),"",COUNTIF('Form Responses 1'!$C$2:$C212,C$1)/COUNTA('Form Responses 1'!$C$2:$C212))</f>
        <v>0.2132701422</v>
      </c>
      <c r="D212" s="11">
        <f>IF(ISBLANK('Form Responses 1'!$C212),"",COUNTIF('Form Responses 1'!$C$2:$C212,D$1)/COUNTA('Form Responses 1'!$C$2:$C212))</f>
        <v>0.1374407583</v>
      </c>
      <c r="E212" s="11"/>
      <c r="F212" s="11">
        <f t="shared" ref="F212:G212" si="212">B212-C212</f>
        <v>0.4360189573</v>
      </c>
      <c r="G212" s="11">
        <f t="shared" si="212"/>
        <v>0.07582938389</v>
      </c>
    </row>
    <row r="213">
      <c r="A213">
        <f t="shared" si="3"/>
        <v>212</v>
      </c>
      <c r="B213" s="11">
        <f>IF(ISBLANK('Form Responses 1'!$C213),"",COUNTIF('Form Responses 1'!$C$2:$C213,B$1)/COUNTA('Form Responses 1'!$C$2:$C213))</f>
        <v>0.6509433962</v>
      </c>
      <c r="C213" s="11">
        <f>IF(ISBLANK('Form Responses 1'!$C213),"",COUNTIF('Form Responses 1'!$C$2:$C213,C$1)/COUNTA('Form Responses 1'!$C$2:$C213))</f>
        <v>0.2122641509</v>
      </c>
      <c r="D213" s="11">
        <f>IF(ISBLANK('Form Responses 1'!$C213),"",COUNTIF('Form Responses 1'!$C$2:$C213,D$1)/COUNTA('Form Responses 1'!$C$2:$C213))</f>
        <v>0.1367924528</v>
      </c>
      <c r="E213" s="11"/>
      <c r="F213" s="11">
        <f t="shared" ref="F213:G213" si="213">B213-C213</f>
        <v>0.4386792453</v>
      </c>
      <c r="G213" s="11">
        <f t="shared" si="213"/>
        <v>0.07547169811</v>
      </c>
    </row>
    <row r="214">
      <c r="A214">
        <f t="shared" si="3"/>
        <v>213</v>
      </c>
      <c r="B214" s="11">
        <f>IF(ISBLANK('Form Responses 1'!$C214),"",COUNTIF('Form Responses 1'!$C$2:$C214,B$1)/COUNTA('Form Responses 1'!$C$2:$C214))</f>
        <v>0.6525821596</v>
      </c>
      <c r="C214" s="11">
        <f>IF(ISBLANK('Form Responses 1'!$C214),"",COUNTIF('Form Responses 1'!$C$2:$C214,C$1)/COUNTA('Form Responses 1'!$C$2:$C214))</f>
        <v>0.2112676056</v>
      </c>
      <c r="D214" s="11">
        <f>IF(ISBLANK('Form Responses 1'!$C214),"",COUNTIF('Form Responses 1'!$C$2:$C214,D$1)/COUNTA('Form Responses 1'!$C$2:$C214))</f>
        <v>0.1361502347</v>
      </c>
      <c r="E214" s="11"/>
      <c r="F214" s="11">
        <f t="shared" ref="F214:G214" si="214">B214-C214</f>
        <v>0.441314554</v>
      </c>
      <c r="G214" s="11">
        <f t="shared" si="214"/>
        <v>0.07511737089</v>
      </c>
    </row>
    <row r="215">
      <c r="A215">
        <f t="shared" si="3"/>
        <v>214</v>
      </c>
      <c r="B215" s="11">
        <f>IF(ISBLANK('Form Responses 1'!$C215),"",COUNTIF('Form Responses 1'!$C$2:$C215,B$1)/COUNTA('Form Responses 1'!$C$2:$C215))</f>
        <v>0.6495327103</v>
      </c>
      <c r="C215" s="11">
        <f>IF(ISBLANK('Form Responses 1'!$C215),"",COUNTIF('Form Responses 1'!$C$2:$C215,C$1)/COUNTA('Form Responses 1'!$C$2:$C215))</f>
        <v>0.214953271</v>
      </c>
      <c r="D215" s="11">
        <f>IF(ISBLANK('Form Responses 1'!$C215),"",COUNTIF('Form Responses 1'!$C$2:$C215,D$1)/COUNTA('Form Responses 1'!$C$2:$C215))</f>
        <v>0.1355140187</v>
      </c>
      <c r="E215" s="11"/>
      <c r="F215" s="11">
        <f t="shared" ref="F215:G215" si="215">B215-C215</f>
        <v>0.4345794393</v>
      </c>
      <c r="G215" s="11">
        <f t="shared" si="215"/>
        <v>0.07943925234</v>
      </c>
    </row>
    <row r="216">
      <c r="A216">
        <f t="shared" si="3"/>
        <v>215</v>
      </c>
      <c r="B216" s="11">
        <f>IF(ISBLANK('Form Responses 1'!$C216),"",COUNTIF('Form Responses 1'!$C$2:$C216,B$1)/COUNTA('Form Responses 1'!$C$2:$C216))</f>
        <v>0.6511627907</v>
      </c>
      <c r="C216" s="11">
        <f>IF(ISBLANK('Form Responses 1'!$C216),"",COUNTIF('Form Responses 1'!$C$2:$C216,C$1)/COUNTA('Form Responses 1'!$C$2:$C216))</f>
        <v>0.2139534884</v>
      </c>
      <c r="D216" s="11">
        <f>IF(ISBLANK('Form Responses 1'!$C216),"",COUNTIF('Form Responses 1'!$C$2:$C216,D$1)/COUNTA('Form Responses 1'!$C$2:$C216))</f>
        <v>0.1348837209</v>
      </c>
      <c r="E216" s="11"/>
      <c r="F216" s="11">
        <f t="shared" ref="F216:G216" si="216">B216-C216</f>
        <v>0.4372093023</v>
      </c>
      <c r="G216" s="11">
        <f t="shared" si="216"/>
        <v>0.07906976744</v>
      </c>
    </row>
    <row r="217">
      <c r="A217">
        <f t="shared" si="3"/>
        <v>216</v>
      </c>
      <c r="B217" s="11">
        <f>IF(ISBLANK('Form Responses 1'!$C217),"",COUNTIF('Form Responses 1'!$C$2:$C217,B$1)/COUNTA('Form Responses 1'!$C$2:$C217))</f>
        <v>0.6527777778</v>
      </c>
      <c r="C217" s="11">
        <f>IF(ISBLANK('Form Responses 1'!$C217),"",COUNTIF('Form Responses 1'!$C$2:$C217,C$1)/COUNTA('Form Responses 1'!$C$2:$C217))</f>
        <v>0.212962963</v>
      </c>
      <c r="D217" s="11">
        <f>IF(ISBLANK('Form Responses 1'!$C217),"",COUNTIF('Form Responses 1'!$C$2:$C217,D$1)/COUNTA('Form Responses 1'!$C$2:$C217))</f>
        <v>0.1342592593</v>
      </c>
      <c r="E217" s="11"/>
      <c r="F217" s="11">
        <f t="shared" ref="F217:G217" si="217">B217-C217</f>
        <v>0.4398148148</v>
      </c>
      <c r="G217" s="11">
        <f t="shared" si="217"/>
        <v>0.0787037037</v>
      </c>
    </row>
    <row r="218">
      <c r="A218">
        <f t="shared" si="3"/>
        <v>217</v>
      </c>
      <c r="B218" s="11">
        <f>IF(ISBLANK('Form Responses 1'!$C218),"",COUNTIF('Form Responses 1'!$C$2:$C218,B$1)/COUNTA('Form Responses 1'!$C$2:$C218))</f>
        <v>0.6543778802</v>
      </c>
      <c r="C218" s="11">
        <f>IF(ISBLANK('Form Responses 1'!$C218),"",COUNTIF('Form Responses 1'!$C$2:$C218,C$1)/COUNTA('Form Responses 1'!$C$2:$C218))</f>
        <v>0.2119815668</v>
      </c>
      <c r="D218" s="11">
        <f>IF(ISBLANK('Form Responses 1'!$C218),"",COUNTIF('Form Responses 1'!$C$2:$C218,D$1)/COUNTA('Form Responses 1'!$C$2:$C218))</f>
        <v>0.133640553</v>
      </c>
      <c r="E218" s="11"/>
      <c r="F218" s="11">
        <f t="shared" ref="F218:G218" si="218">B218-C218</f>
        <v>0.4423963134</v>
      </c>
      <c r="G218" s="11">
        <f t="shared" si="218"/>
        <v>0.07834101382</v>
      </c>
    </row>
    <row r="219">
      <c r="A219">
        <f t="shared" si="3"/>
        <v>218</v>
      </c>
      <c r="B219" s="11">
        <f>IF(ISBLANK('Form Responses 1'!$C219),"",COUNTIF('Form Responses 1'!$C$2:$C219,B$1)/COUNTA('Form Responses 1'!$C$2:$C219))</f>
        <v>0.6559633028</v>
      </c>
      <c r="C219" s="11">
        <f>IF(ISBLANK('Form Responses 1'!$C219),"",COUNTIF('Form Responses 1'!$C$2:$C219,C$1)/COUNTA('Form Responses 1'!$C$2:$C219))</f>
        <v>0.2110091743</v>
      </c>
      <c r="D219" s="11">
        <f>IF(ISBLANK('Form Responses 1'!$C219),"",COUNTIF('Form Responses 1'!$C$2:$C219,D$1)/COUNTA('Form Responses 1'!$C$2:$C219))</f>
        <v>0.1330275229</v>
      </c>
      <c r="E219" s="11"/>
      <c r="F219" s="11">
        <f t="shared" ref="F219:G219" si="219">B219-C219</f>
        <v>0.4449541284</v>
      </c>
      <c r="G219" s="11">
        <f t="shared" si="219"/>
        <v>0.07798165138</v>
      </c>
    </row>
    <row r="220">
      <c r="A220">
        <f t="shared" si="3"/>
        <v>219</v>
      </c>
      <c r="B220" s="11">
        <f>IF(ISBLANK('Form Responses 1'!$C220),"",COUNTIF('Form Responses 1'!$C$2:$C220,B$1)/COUNTA('Form Responses 1'!$C$2:$C220))</f>
        <v>0.6529680365</v>
      </c>
      <c r="C220" s="11">
        <f>IF(ISBLANK('Form Responses 1'!$C220),"",COUNTIF('Form Responses 1'!$C$2:$C220,C$1)/COUNTA('Form Responses 1'!$C$2:$C220))</f>
        <v>0.2100456621</v>
      </c>
      <c r="D220" s="11">
        <f>IF(ISBLANK('Form Responses 1'!$C220),"",COUNTIF('Form Responses 1'!$C$2:$C220,D$1)/COUNTA('Form Responses 1'!$C$2:$C220))</f>
        <v>0.1369863014</v>
      </c>
      <c r="E220" s="11"/>
      <c r="F220" s="11">
        <f t="shared" ref="F220:G220" si="220">B220-C220</f>
        <v>0.4429223744</v>
      </c>
      <c r="G220" s="11">
        <f t="shared" si="220"/>
        <v>0.07305936073</v>
      </c>
    </row>
    <row r="221">
      <c r="A221">
        <f t="shared" si="3"/>
        <v>220</v>
      </c>
      <c r="B221" s="11">
        <f>IF(ISBLANK('Form Responses 1'!$C221),"",COUNTIF('Form Responses 1'!$C$2:$C221,B$1)/COUNTA('Form Responses 1'!$C$2:$C221))</f>
        <v>0.6545454545</v>
      </c>
      <c r="C221" s="11">
        <f>IF(ISBLANK('Form Responses 1'!$C221),"",COUNTIF('Form Responses 1'!$C$2:$C221,C$1)/COUNTA('Form Responses 1'!$C$2:$C221))</f>
        <v>0.2090909091</v>
      </c>
      <c r="D221" s="11">
        <f>IF(ISBLANK('Form Responses 1'!$C221),"",COUNTIF('Form Responses 1'!$C$2:$C221,D$1)/COUNTA('Form Responses 1'!$C$2:$C221))</f>
        <v>0.1363636364</v>
      </c>
      <c r="E221" s="11"/>
      <c r="F221" s="11">
        <f t="shared" ref="F221:G221" si="221">B221-C221</f>
        <v>0.4454545455</v>
      </c>
      <c r="G221" s="11">
        <f t="shared" si="221"/>
        <v>0.07272727273</v>
      </c>
    </row>
    <row r="222">
      <c r="A222">
        <f t="shared" si="3"/>
        <v>221</v>
      </c>
      <c r="B222" s="11">
        <f>IF(ISBLANK('Form Responses 1'!$C222),"",COUNTIF('Form Responses 1'!$C$2:$C222,B$1)/COUNTA('Form Responses 1'!$C$2:$C222))</f>
        <v>0.6561085973</v>
      </c>
      <c r="C222" s="11">
        <f>IF(ISBLANK('Form Responses 1'!$C222),"",COUNTIF('Form Responses 1'!$C$2:$C222,C$1)/COUNTA('Form Responses 1'!$C$2:$C222))</f>
        <v>0.2081447964</v>
      </c>
      <c r="D222" s="11">
        <f>IF(ISBLANK('Form Responses 1'!$C222),"",COUNTIF('Form Responses 1'!$C$2:$C222,D$1)/COUNTA('Form Responses 1'!$C$2:$C222))</f>
        <v>0.1357466063</v>
      </c>
      <c r="E222" s="11"/>
      <c r="F222" s="11">
        <f t="shared" ref="F222:G222" si="222">B222-C222</f>
        <v>0.4479638009</v>
      </c>
      <c r="G222" s="11">
        <f t="shared" si="222"/>
        <v>0.07239819005</v>
      </c>
    </row>
    <row r="223">
      <c r="A223">
        <f t="shared" si="3"/>
        <v>222</v>
      </c>
      <c r="B223" s="11">
        <f>IF(ISBLANK('Form Responses 1'!$C223),"",COUNTIF('Form Responses 1'!$C$2:$C223,B$1)/COUNTA('Form Responses 1'!$C$2:$C223))</f>
        <v>0.6576576577</v>
      </c>
      <c r="C223" s="11">
        <f>IF(ISBLANK('Form Responses 1'!$C223),"",COUNTIF('Form Responses 1'!$C$2:$C223,C$1)/COUNTA('Form Responses 1'!$C$2:$C223))</f>
        <v>0.2072072072</v>
      </c>
      <c r="D223" s="11">
        <f>IF(ISBLANK('Form Responses 1'!$C223),"",COUNTIF('Form Responses 1'!$C$2:$C223,D$1)/COUNTA('Form Responses 1'!$C$2:$C223))</f>
        <v>0.1351351351</v>
      </c>
      <c r="E223" s="11"/>
      <c r="F223" s="11">
        <f t="shared" ref="F223:G223" si="223">B223-C223</f>
        <v>0.4504504505</v>
      </c>
      <c r="G223" s="11">
        <f t="shared" si="223"/>
        <v>0.07207207207</v>
      </c>
    </row>
    <row r="224">
      <c r="A224">
        <f t="shared" si="3"/>
        <v>223</v>
      </c>
      <c r="B224" s="11">
        <f>IF(ISBLANK('Form Responses 1'!$C224),"",COUNTIF('Form Responses 1'!$C$2:$C224,B$1)/COUNTA('Form Responses 1'!$C$2:$C224))</f>
        <v>0.6591928251</v>
      </c>
      <c r="C224" s="11">
        <f>IF(ISBLANK('Form Responses 1'!$C224),"",COUNTIF('Form Responses 1'!$C$2:$C224,C$1)/COUNTA('Form Responses 1'!$C$2:$C224))</f>
        <v>0.2062780269</v>
      </c>
      <c r="D224" s="11">
        <f>IF(ISBLANK('Form Responses 1'!$C224),"",COUNTIF('Form Responses 1'!$C$2:$C224,D$1)/COUNTA('Form Responses 1'!$C$2:$C224))</f>
        <v>0.134529148</v>
      </c>
      <c r="E224" s="11"/>
      <c r="F224" s="11">
        <f t="shared" ref="F224:G224" si="224">B224-C224</f>
        <v>0.4529147982</v>
      </c>
      <c r="G224" s="11">
        <f t="shared" si="224"/>
        <v>0.07174887892</v>
      </c>
    </row>
    <row r="225">
      <c r="A225">
        <f t="shared" si="3"/>
        <v>224</v>
      </c>
      <c r="B225" s="11">
        <f>IF(ISBLANK('Form Responses 1'!$C225),"",COUNTIF('Form Responses 1'!$C$2:$C225,B$1)/COUNTA('Form Responses 1'!$C$2:$C225))</f>
        <v>0.65625</v>
      </c>
      <c r="C225" s="11">
        <f>IF(ISBLANK('Form Responses 1'!$C225),"",COUNTIF('Form Responses 1'!$C$2:$C225,C$1)/COUNTA('Form Responses 1'!$C$2:$C225))</f>
        <v>0.2053571429</v>
      </c>
      <c r="D225" s="11">
        <f>IF(ISBLANK('Form Responses 1'!$C225),"",COUNTIF('Form Responses 1'!$C$2:$C225,D$1)/COUNTA('Form Responses 1'!$C$2:$C225))</f>
        <v>0.1383928571</v>
      </c>
      <c r="E225" s="11"/>
      <c r="F225" s="11">
        <f t="shared" ref="F225:G225" si="225">B225-C225</f>
        <v>0.4508928571</v>
      </c>
      <c r="G225" s="11">
        <f t="shared" si="225"/>
        <v>0.06696428571</v>
      </c>
    </row>
    <row r="226">
      <c r="A226">
        <f t="shared" si="3"/>
        <v>225</v>
      </c>
      <c r="B226" s="11">
        <f>IF(ISBLANK('Form Responses 1'!$C226),"",COUNTIF('Form Responses 1'!$C$2:$C226,B$1)/COUNTA('Form Responses 1'!$C$2:$C226))</f>
        <v>0.6577777778</v>
      </c>
      <c r="C226" s="11">
        <f>IF(ISBLANK('Form Responses 1'!$C226),"",COUNTIF('Form Responses 1'!$C$2:$C226,C$1)/COUNTA('Form Responses 1'!$C$2:$C226))</f>
        <v>0.2044444444</v>
      </c>
      <c r="D226" s="11">
        <f>IF(ISBLANK('Form Responses 1'!$C226),"",COUNTIF('Form Responses 1'!$C$2:$C226,D$1)/COUNTA('Form Responses 1'!$C$2:$C226))</f>
        <v>0.1377777778</v>
      </c>
      <c r="E226" s="11"/>
      <c r="F226" s="11">
        <f t="shared" ref="F226:G226" si="226">B226-C226</f>
        <v>0.4533333333</v>
      </c>
      <c r="G226" s="11">
        <f t="shared" si="226"/>
        <v>0.06666666667</v>
      </c>
    </row>
    <row r="227">
      <c r="A227">
        <f t="shared" si="3"/>
        <v>226</v>
      </c>
      <c r="B227" s="11">
        <f>IF(ISBLANK('Form Responses 1'!$C227),"",COUNTIF('Form Responses 1'!$C$2:$C227,B$1)/COUNTA('Form Responses 1'!$C$2:$C227))</f>
        <v>0.6592920354</v>
      </c>
      <c r="C227" s="11">
        <f>IF(ISBLANK('Form Responses 1'!$C227),"",COUNTIF('Form Responses 1'!$C$2:$C227,C$1)/COUNTA('Form Responses 1'!$C$2:$C227))</f>
        <v>0.203539823</v>
      </c>
      <c r="D227" s="11">
        <f>IF(ISBLANK('Form Responses 1'!$C227),"",COUNTIF('Form Responses 1'!$C$2:$C227,D$1)/COUNTA('Form Responses 1'!$C$2:$C227))</f>
        <v>0.1371681416</v>
      </c>
      <c r="E227" s="11"/>
      <c r="F227" s="11">
        <f t="shared" ref="F227:G227" si="227">B227-C227</f>
        <v>0.4557522124</v>
      </c>
      <c r="G227" s="11">
        <f t="shared" si="227"/>
        <v>0.06637168142</v>
      </c>
    </row>
    <row r="228">
      <c r="A228">
        <f t="shared" si="3"/>
        <v>227</v>
      </c>
      <c r="B228" s="11">
        <f>IF(ISBLANK('Form Responses 1'!$C228),"",COUNTIF('Form Responses 1'!$C$2:$C228,B$1)/COUNTA('Form Responses 1'!$C$2:$C228))</f>
        <v>0.6607929515</v>
      </c>
      <c r="C228" s="11">
        <f>IF(ISBLANK('Form Responses 1'!$C228),"",COUNTIF('Form Responses 1'!$C$2:$C228,C$1)/COUNTA('Form Responses 1'!$C$2:$C228))</f>
        <v>0.2026431718</v>
      </c>
      <c r="D228" s="11">
        <f>IF(ISBLANK('Form Responses 1'!$C228),"",COUNTIF('Form Responses 1'!$C$2:$C228,D$1)/COUNTA('Form Responses 1'!$C$2:$C228))</f>
        <v>0.1365638767</v>
      </c>
      <c r="E228" s="11"/>
      <c r="F228" s="11">
        <f t="shared" ref="F228:G228" si="228">B228-C228</f>
        <v>0.4581497797</v>
      </c>
      <c r="G228" s="11">
        <f t="shared" si="228"/>
        <v>0.06607929515</v>
      </c>
    </row>
    <row r="229">
      <c r="A229">
        <f t="shared" si="3"/>
        <v>228</v>
      </c>
      <c r="B229" s="11">
        <f>IF(ISBLANK('Form Responses 1'!$C229),"",COUNTIF('Form Responses 1'!$C$2:$C229,B$1)/COUNTA('Form Responses 1'!$C$2:$C229))</f>
        <v>0.6622807018</v>
      </c>
      <c r="C229" s="11">
        <f>IF(ISBLANK('Form Responses 1'!$C229),"",COUNTIF('Form Responses 1'!$C$2:$C229,C$1)/COUNTA('Form Responses 1'!$C$2:$C229))</f>
        <v>0.201754386</v>
      </c>
      <c r="D229" s="11">
        <f>IF(ISBLANK('Form Responses 1'!$C229),"",COUNTIF('Form Responses 1'!$C$2:$C229,D$1)/COUNTA('Form Responses 1'!$C$2:$C229))</f>
        <v>0.1359649123</v>
      </c>
      <c r="E229" s="11"/>
      <c r="F229" s="11">
        <f t="shared" ref="F229:G229" si="229">B229-C229</f>
        <v>0.4605263158</v>
      </c>
      <c r="G229" s="11">
        <f t="shared" si="229"/>
        <v>0.06578947368</v>
      </c>
    </row>
    <row r="230">
      <c r="A230">
        <f t="shared" si="3"/>
        <v>229</v>
      </c>
      <c r="B230" s="11">
        <f>IF(ISBLANK('Form Responses 1'!$C230),"",COUNTIF('Form Responses 1'!$C$2:$C230,B$1)/COUNTA('Form Responses 1'!$C$2:$C230))</f>
        <v>0.6637554585</v>
      </c>
      <c r="C230" s="11">
        <f>IF(ISBLANK('Form Responses 1'!$C230),"",COUNTIF('Form Responses 1'!$C$2:$C230,C$1)/COUNTA('Form Responses 1'!$C$2:$C230))</f>
        <v>0.2008733624</v>
      </c>
      <c r="D230" s="11">
        <f>IF(ISBLANK('Form Responses 1'!$C230),"",COUNTIF('Form Responses 1'!$C$2:$C230,D$1)/COUNTA('Form Responses 1'!$C$2:$C230))</f>
        <v>0.135371179</v>
      </c>
      <c r="E230" s="11"/>
      <c r="F230" s="11">
        <f t="shared" ref="F230:G230" si="230">B230-C230</f>
        <v>0.4628820961</v>
      </c>
      <c r="G230" s="11">
        <f t="shared" si="230"/>
        <v>0.06550218341</v>
      </c>
    </row>
    <row r="231">
      <c r="A231">
        <f t="shared" si="3"/>
        <v>230</v>
      </c>
      <c r="B231" s="11">
        <f>IF(ISBLANK('Form Responses 1'!$C231),"",COUNTIF('Form Responses 1'!$C$2:$C231,B$1)/COUNTA('Form Responses 1'!$C$2:$C231))</f>
        <v>0.6652173913</v>
      </c>
      <c r="C231" s="11">
        <f>IF(ISBLANK('Form Responses 1'!$C231),"",COUNTIF('Form Responses 1'!$C$2:$C231,C$1)/COUNTA('Form Responses 1'!$C$2:$C231))</f>
        <v>0.2</v>
      </c>
      <c r="D231" s="11">
        <f>IF(ISBLANK('Form Responses 1'!$C231),"",COUNTIF('Form Responses 1'!$C$2:$C231,D$1)/COUNTA('Form Responses 1'!$C$2:$C231))</f>
        <v>0.1347826087</v>
      </c>
      <c r="E231" s="11"/>
      <c r="F231" s="11">
        <f t="shared" ref="F231:G231" si="231">B231-C231</f>
        <v>0.4652173913</v>
      </c>
      <c r="G231" s="11">
        <f t="shared" si="231"/>
        <v>0.0652173913</v>
      </c>
    </row>
    <row r="232">
      <c r="A232">
        <f t="shared" si="3"/>
        <v>231</v>
      </c>
      <c r="B232" s="11">
        <f>IF(ISBLANK('Form Responses 1'!$C232),"",COUNTIF('Form Responses 1'!$C$2:$C232,B$1)/COUNTA('Form Responses 1'!$C$2:$C232))</f>
        <v>0.6666666667</v>
      </c>
      <c r="C232" s="11">
        <f>IF(ISBLANK('Form Responses 1'!$C232),"",COUNTIF('Form Responses 1'!$C$2:$C232,C$1)/COUNTA('Form Responses 1'!$C$2:$C232))</f>
        <v>0.1991341991</v>
      </c>
      <c r="D232" s="11">
        <f>IF(ISBLANK('Form Responses 1'!$C232),"",COUNTIF('Form Responses 1'!$C$2:$C232,D$1)/COUNTA('Form Responses 1'!$C$2:$C232))</f>
        <v>0.1341991342</v>
      </c>
      <c r="E232" s="11"/>
      <c r="F232" s="11">
        <f t="shared" ref="F232:G232" si="232">B232-C232</f>
        <v>0.4675324675</v>
      </c>
      <c r="G232" s="11">
        <f t="shared" si="232"/>
        <v>0.06493506494</v>
      </c>
    </row>
    <row r="233">
      <c r="A233">
        <f t="shared" si="3"/>
        <v>232</v>
      </c>
      <c r="B233" s="11">
        <f>IF(ISBLANK('Form Responses 1'!$C233),"",COUNTIF('Form Responses 1'!$C$2:$C233,B$1)/COUNTA('Form Responses 1'!$C$2:$C233))</f>
        <v>0.6637931034</v>
      </c>
      <c r="C233" s="11">
        <f>IF(ISBLANK('Form Responses 1'!$C233),"",COUNTIF('Form Responses 1'!$C$2:$C233,C$1)/COUNTA('Form Responses 1'!$C$2:$C233))</f>
        <v>0.1982758621</v>
      </c>
      <c r="D233" s="11">
        <f>IF(ISBLANK('Form Responses 1'!$C233),"",COUNTIF('Form Responses 1'!$C$2:$C233,D$1)/COUNTA('Form Responses 1'!$C$2:$C233))</f>
        <v>0.1379310345</v>
      </c>
      <c r="E233" s="11"/>
      <c r="F233" s="11">
        <f t="shared" ref="F233:G233" si="233">B233-C233</f>
        <v>0.4655172414</v>
      </c>
      <c r="G233" s="11">
        <f t="shared" si="233"/>
        <v>0.06034482759</v>
      </c>
    </row>
    <row r="234">
      <c r="A234">
        <f t="shared" si="3"/>
        <v>233</v>
      </c>
      <c r="B234" s="11">
        <f>IF(ISBLANK('Form Responses 1'!$C234),"",COUNTIF('Form Responses 1'!$C$2:$C234,B$1)/COUNTA('Form Responses 1'!$C$2:$C234))</f>
        <v>0.6652360515</v>
      </c>
      <c r="C234" s="11">
        <f>IF(ISBLANK('Form Responses 1'!$C234),"",COUNTIF('Form Responses 1'!$C$2:$C234,C$1)/COUNTA('Form Responses 1'!$C$2:$C234))</f>
        <v>0.1974248927</v>
      </c>
      <c r="D234" s="11">
        <f>IF(ISBLANK('Form Responses 1'!$C234),"",COUNTIF('Form Responses 1'!$C$2:$C234,D$1)/COUNTA('Form Responses 1'!$C$2:$C234))</f>
        <v>0.1373390558</v>
      </c>
      <c r="E234" s="11"/>
      <c r="F234" s="11">
        <f t="shared" ref="F234:G234" si="234">B234-C234</f>
        <v>0.4678111588</v>
      </c>
      <c r="G234" s="11">
        <f t="shared" si="234"/>
        <v>0.06008583691</v>
      </c>
    </row>
    <row r="235">
      <c r="A235">
        <f t="shared" si="3"/>
        <v>234</v>
      </c>
      <c r="B235" s="11">
        <f>IF(ISBLANK('Form Responses 1'!$C235),"",COUNTIF('Form Responses 1'!$C$2:$C235,B$1)/COUNTA('Form Responses 1'!$C$2:$C235))</f>
        <v>0.6666666667</v>
      </c>
      <c r="C235" s="11">
        <f>IF(ISBLANK('Form Responses 1'!$C235),"",COUNTIF('Form Responses 1'!$C$2:$C235,C$1)/COUNTA('Form Responses 1'!$C$2:$C235))</f>
        <v>0.1965811966</v>
      </c>
      <c r="D235" s="11">
        <f>IF(ISBLANK('Form Responses 1'!$C235),"",COUNTIF('Form Responses 1'!$C$2:$C235,D$1)/COUNTA('Form Responses 1'!$C$2:$C235))</f>
        <v>0.1367521368</v>
      </c>
      <c r="E235" s="11"/>
      <c r="F235" s="11">
        <f t="shared" ref="F235:G235" si="235">B235-C235</f>
        <v>0.4700854701</v>
      </c>
      <c r="G235" s="11">
        <f t="shared" si="235"/>
        <v>0.05982905983</v>
      </c>
    </row>
    <row r="236">
      <c r="A236">
        <f t="shared" si="3"/>
        <v>235</v>
      </c>
      <c r="B236" s="11">
        <f>IF(ISBLANK('Form Responses 1'!$C236),"",COUNTIF('Form Responses 1'!$C$2:$C236,B$1)/COUNTA('Form Responses 1'!$C$2:$C236))</f>
        <v>0.6680851064</v>
      </c>
      <c r="C236" s="11">
        <f>IF(ISBLANK('Form Responses 1'!$C236),"",COUNTIF('Form Responses 1'!$C$2:$C236,C$1)/COUNTA('Form Responses 1'!$C$2:$C236))</f>
        <v>0.1957446809</v>
      </c>
      <c r="D236" s="11">
        <f>IF(ISBLANK('Form Responses 1'!$C236),"",COUNTIF('Form Responses 1'!$C$2:$C236,D$1)/COUNTA('Form Responses 1'!$C$2:$C236))</f>
        <v>0.1361702128</v>
      </c>
      <c r="E236" s="11"/>
      <c r="F236" s="11">
        <f t="shared" ref="F236:G236" si="236">B236-C236</f>
        <v>0.4723404255</v>
      </c>
      <c r="G236" s="11">
        <f t="shared" si="236"/>
        <v>0.05957446809</v>
      </c>
    </row>
    <row r="237">
      <c r="A237">
        <f t="shared" si="3"/>
        <v>236</v>
      </c>
      <c r="B237" s="11">
        <f>IF(ISBLANK('Form Responses 1'!$C237),"",COUNTIF('Form Responses 1'!$C$2:$C237,B$1)/COUNTA('Form Responses 1'!$C$2:$C237))</f>
        <v>0.6694915254</v>
      </c>
      <c r="C237" s="11">
        <f>IF(ISBLANK('Form Responses 1'!$C237),"",COUNTIF('Form Responses 1'!$C$2:$C237,C$1)/COUNTA('Form Responses 1'!$C$2:$C237))</f>
        <v>0.1949152542</v>
      </c>
      <c r="D237" s="11">
        <f>IF(ISBLANK('Form Responses 1'!$C237),"",COUNTIF('Form Responses 1'!$C$2:$C237,D$1)/COUNTA('Form Responses 1'!$C$2:$C237))</f>
        <v>0.1355932203</v>
      </c>
      <c r="E237" s="11"/>
      <c r="F237" s="11">
        <f t="shared" ref="F237:G237" si="237">B237-C237</f>
        <v>0.4745762712</v>
      </c>
      <c r="G237" s="11">
        <f t="shared" si="237"/>
        <v>0.0593220339</v>
      </c>
    </row>
    <row r="238">
      <c r="A238">
        <f t="shared" si="3"/>
        <v>237</v>
      </c>
      <c r="B238" s="11">
        <f>IF(ISBLANK('Form Responses 1'!$C238),"",COUNTIF('Form Responses 1'!$C$2:$C238,B$1)/COUNTA('Form Responses 1'!$C$2:$C238))</f>
        <v>0.6666666667</v>
      </c>
      <c r="C238" s="11">
        <f>IF(ISBLANK('Form Responses 1'!$C238),"",COUNTIF('Form Responses 1'!$C$2:$C238,C$1)/COUNTA('Form Responses 1'!$C$2:$C238))</f>
        <v>0.1983122363</v>
      </c>
      <c r="D238" s="11">
        <f>IF(ISBLANK('Form Responses 1'!$C238),"",COUNTIF('Form Responses 1'!$C$2:$C238,D$1)/COUNTA('Form Responses 1'!$C$2:$C238))</f>
        <v>0.135021097</v>
      </c>
      <c r="E238" s="11"/>
      <c r="F238" s="11">
        <f t="shared" ref="F238:G238" si="238">B238-C238</f>
        <v>0.4683544304</v>
      </c>
      <c r="G238" s="11">
        <f t="shared" si="238"/>
        <v>0.06329113924</v>
      </c>
    </row>
    <row r="239">
      <c r="A239">
        <f t="shared" si="3"/>
        <v>238</v>
      </c>
      <c r="B239" s="11">
        <f>IF(ISBLANK('Form Responses 1'!$C239),"",COUNTIF('Form Responses 1'!$C$2:$C239,B$1)/COUNTA('Form Responses 1'!$C$2:$C239))</f>
        <v>0.6638655462</v>
      </c>
      <c r="C239" s="11">
        <f>IF(ISBLANK('Form Responses 1'!$C239),"",COUNTIF('Form Responses 1'!$C$2:$C239,C$1)/COUNTA('Form Responses 1'!$C$2:$C239))</f>
        <v>0.2016806723</v>
      </c>
      <c r="D239" s="11">
        <f>IF(ISBLANK('Form Responses 1'!$C239),"",COUNTIF('Form Responses 1'!$C$2:$C239,D$1)/COUNTA('Form Responses 1'!$C$2:$C239))</f>
        <v>0.1344537815</v>
      </c>
      <c r="E239" s="11"/>
      <c r="F239" s="11">
        <f t="shared" ref="F239:G239" si="239">B239-C239</f>
        <v>0.4621848739</v>
      </c>
      <c r="G239" s="11">
        <f t="shared" si="239"/>
        <v>0.06722689076</v>
      </c>
    </row>
    <row r="240">
      <c r="A240">
        <f t="shared" si="3"/>
        <v>239</v>
      </c>
      <c r="B240" s="11">
        <f>IF(ISBLANK('Form Responses 1'!$C240),"",COUNTIF('Form Responses 1'!$C$2:$C240,B$1)/COUNTA('Form Responses 1'!$C$2:$C240))</f>
        <v>0.6610878661</v>
      </c>
      <c r="C240" s="11">
        <f>IF(ISBLANK('Form Responses 1'!$C240),"",COUNTIF('Form Responses 1'!$C$2:$C240,C$1)/COUNTA('Form Responses 1'!$C$2:$C240))</f>
        <v>0.2008368201</v>
      </c>
      <c r="D240" s="11">
        <f>IF(ISBLANK('Form Responses 1'!$C240),"",COUNTIF('Form Responses 1'!$C$2:$C240,D$1)/COUNTA('Form Responses 1'!$C$2:$C240))</f>
        <v>0.1380753138</v>
      </c>
      <c r="E240" s="11"/>
      <c r="F240" s="11">
        <f t="shared" ref="F240:G240" si="240">B240-C240</f>
        <v>0.460251046</v>
      </c>
      <c r="G240" s="11">
        <f t="shared" si="240"/>
        <v>0.06276150628</v>
      </c>
    </row>
    <row r="241">
      <c r="A241">
        <f t="shared" si="3"/>
        <v>240</v>
      </c>
      <c r="B241" s="11">
        <f>IF(ISBLANK('Form Responses 1'!$C241),"",COUNTIF('Form Responses 1'!$C$2:$C241,B$1)/COUNTA('Form Responses 1'!$C$2:$C241))</f>
        <v>0.6625</v>
      </c>
      <c r="C241" s="11">
        <f>IF(ISBLANK('Form Responses 1'!$C241),"",COUNTIF('Form Responses 1'!$C$2:$C241,C$1)/COUNTA('Form Responses 1'!$C$2:$C241))</f>
        <v>0.2</v>
      </c>
      <c r="D241" s="11">
        <f>IF(ISBLANK('Form Responses 1'!$C241),"",COUNTIF('Form Responses 1'!$C$2:$C241,D$1)/COUNTA('Form Responses 1'!$C$2:$C241))</f>
        <v>0.1375</v>
      </c>
      <c r="E241" s="11"/>
      <c r="F241" s="11">
        <f t="shared" ref="F241:G241" si="241">B241-C241</f>
        <v>0.4625</v>
      </c>
      <c r="G241" s="11">
        <f t="shared" si="241"/>
        <v>0.0625</v>
      </c>
    </row>
    <row r="242">
      <c r="A242">
        <f t="shared" si="3"/>
        <v>241</v>
      </c>
      <c r="B242" s="11">
        <f>IF(ISBLANK('Form Responses 1'!$C242),"",COUNTIF('Form Responses 1'!$C$2:$C242,B$1)/COUNTA('Form Responses 1'!$C$2:$C242))</f>
        <v>0.6597510373</v>
      </c>
      <c r="C242" s="11">
        <f>IF(ISBLANK('Form Responses 1'!$C242),"",COUNTIF('Form Responses 1'!$C$2:$C242,C$1)/COUNTA('Form Responses 1'!$C$2:$C242))</f>
        <v>0.2033195021</v>
      </c>
      <c r="D242" s="11">
        <f>IF(ISBLANK('Form Responses 1'!$C242),"",COUNTIF('Form Responses 1'!$C$2:$C242,D$1)/COUNTA('Form Responses 1'!$C$2:$C242))</f>
        <v>0.1369294606</v>
      </c>
      <c r="E242" s="11"/>
      <c r="F242" s="11">
        <f t="shared" ref="F242:G242" si="242">B242-C242</f>
        <v>0.4564315353</v>
      </c>
      <c r="G242" s="11">
        <f t="shared" si="242"/>
        <v>0.06639004149</v>
      </c>
    </row>
    <row r="243">
      <c r="A243">
        <f t="shared" si="3"/>
        <v>242</v>
      </c>
      <c r="B243" s="11">
        <f>IF(ISBLANK('Form Responses 1'!$C243),"",COUNTIF('Form Responses 1'!$C$2:$C243,B$1)/COUNTA('Form Responses 1'!$C$2:$C243))</f>
        <v>0.6570247934</v>
      </c>
      <c r="C243" s="11">
        <f>IF(ISBLANK('Form Responses 1'!$C243),"",COUNTIF('Form Responses 1'!$C$2:$C243,C$1)/COUNTA('Form Responses 1'!$C$2:$C243))</f>
        <v>0.2024793388</v>
      </c>
      <c r="D243" s="11">
        <f>IF(ISBLANK('Form Responses 1'!$C243),"",COUNTIF('Form Responses 1'!$C$2:$C243,D$1)/COUNTA('Form Responses 1'!$C$2:$C243))</f>
        <v>0.1404958678</v>
      </c>
      <c r="E243" s="11"/>
      <c r="F243" s="11">
        <f t="shared" ref="F243:G243" si="243">B243-C243</f>
        <v>0.4545454545</v>
      </c>
      <c r="G243" s="11">
        <f t="shared" si="243"/>
        <v>0.06198347107</v>
      </c>
    </row>
    <row r="244">
      <c r="A244">
        <f t="shared" si="3"/>
        <v>243</v>
      </c>
      <c r="B244" s="11">
        <f>IF(ISBLANK('Form Responses 1'!$C244),"",COUNTIF('Form Responses 1'!$C$2:$C244,B$1)/COUNTA('Form Responses 1'!$C$2:$C244))</f>
        <v>0.6543209877</v>
      </c>
      <c r="C244" s="11">
        <f>IF(ISBLANK('Form Responses 1'!$C244),"",COUNTIF('Form Responses 1'!$C$2:$C244,C$1)/COUNTA('Form Responses 1'!$C$2:$C244))</f>
        <v>0.2057613169</v>
      </c>
      <c r="D244" s="11">
        <f>IF(ISBLANK('Form Responses 1'!$C244),"",COUNTIF('Form Responses 1'!$C$2:$C244,D$1)/COUNTA('Form Responses 1'!$C$2:$C244))</f>
        <v>0.1399176955</v>
      </c>
      <c r="E244" s="11"/>
      <c r="F244" s="11">
        <f t="shared" ref="F244:G244" si="244">B244-C244</f>
        <v>0.4485596708</v>
      </c>
      <c r="G244" s="11">
        <f t="shared" si="244"/>
        <v>0.0658436214</v>
      </c>
    </row>
    <row r="245">
      <c r="A245">
        <f t="shared" si="3"/>
        <v>244</v>
      </c>
      <c r="B245" s="11">
        <f>IF(ISBLANK('Form Responses 1'!$C245),"",COUNTIF('Form Responses 1'!$C$2:$C245,B$1)/COUNTA('Form Responses 1'!$C$2:$C245))</f>
        <v>0.6557377049</v>
      </c>
      <c r="C245" s="11">
        <f>IF(ISBLANK('Form Responses 1'!$C245),"",COUNTIF('Form Responses 1'!$C$2:$C245,C$1)/COUNTA('Form Responses 1'!$C$2:$C245))</f>
        <v>0.2049180328</v>
      </c>
      <c r="D245" s="11">
        <f>IF(ISBLANK('Form Responses 1'!$C245),"",COUNTIF('Form Responses 1'!$C$2:$C245,D$1)/COUNTA('Form Responses 1'!$C$2:$C245))</f>
        <v>0.1393442623</v>
      </c>
      <c r="E245" s="11"/>
      <c r="F245" s="11">
        <f t="shared" ref="F245:G245" si="245">B245-C245</f>
        <v>0.4508196721</v>
      </c>
      <c r="G245" s="11">
        <f t="shared" si="245"/>
        <v>0.06557377049</v>
      </c>
    </row>
    <row r="246">
      <c r="A246">
        <f t="shared" si="3"/>
        <v>245</v>
      </c>
      <c r="B246" s="11">
        <f>IF(ISBLANK('Form Responses 1'!$C246),"",COUNTIF('Form Responses 1'!$C$2:$C246,B$1)/COUNTA('Form Responses 1'!$C$2:$C246))</f>
        <v>0.6530612245</v>
      </c>
      <c r="C246" s="11">
        <f>IF(ISBLANK('Form Responses 1'!$C246),"",COUNTIF('Form Responses 1'!$C$2:$C246,C$1)/COUNTA('Form Responses 1'!$C$2:$C246))</f>
        <v>0.2040816327</v>
      </c>
      <c r="D246" s="11">
        <f>IF(ISBLANK('Form Responses 1'!$C246),"",COUNTIF('Form Responses 1'!$C$2:$C246,D$1)/COUNTA('Form Responses 1'!$C$2:$C246))</f>
        <v>0.1428571429</v>
      </c>
      <c r="E246" s="11"/>
      <c r="F246" s="11">
        <f t="shared" ref="F246:G246" si="246">B246-C246</f>
        <v>0.4489795918</v>
      </c>
      <c r="G246" s="11">
        <f t="shared" si="246"/>
        <v>0.0612244898</v>
      </c>
    </row>
    <row r="247">
      <c r="A247">
        <f t="shared" si="3"/>
        <v>246</v>
      </c>
      <c r="B247" s="11">
        <f>IF(ISBLANK('Form Responses 1'!$C247),"",COUNTIF('Form Responses 1'!$C$2:$C247,B$1)/COUNTA('Form Responses 1'!$C$2:$C247))</f>
        <v>0.6504065041</v>
      </c>
      <c r="C247" s="11">
        <f>IF(ISBLANK('Form Responses 1'!$C247),"",COUNTIF('Form Responses 1'!$C$2:$C247,C$1)/COUNTA('Form Responses 1'!$C$2:$C247))</f>
        <v>0.2073170732</v>
      </c>
      <c r="D247" s="11">
        <f>IF(ISBLANK('Form Responses 1'!$C247),"",COUNTIF('Form Responses 1'!$C$2:$C247,D$1)/COUNTA('Form Responses 1'!$C$2:$C247))</f>
        <v>0.1422764228</v>
      </c>
      <c r="E247" s="11"/>
      <c r="F247" s="11">
        <f t="shared" ref="F247:G247" si="247">B247-C247</f>
        <v>0.4430894309</v>
      </c>
      <c r="G247" s="11">
        <f t="shared" si="247"/>
        <v>0.06504065041</v>
      </c>
    </row>
    <row r="248">
      <c r="A248">
        <f t="shared" si="3"/>
        <v>247</v>
      </c>
      <c r="B248" s="11">
        <f>IF(ISBLANK('Form Responses 1'!$C248),"",COUNTIF('Form Responses 1'!$C$2:$C248,B$1)/COUNTA('Form Responses 1'!$C$2:$C248))</f>
        <v>0.6518218623</v>
      </c>
      <c r="C248" s="11">
        <f>IF(ISBLANK('Form Responses 1'!$C248),"",COUNTIF('Form Responses 1'!$C$2:$C248,C$1)/COUNTA('Form Responses 1'!$C$2:$C248))</f>
        <v>0.2064777328</v>
      </c>
      <c r="D248" s="11">
        <f>IF(ISBLANK('Form Responses 1'!$C248),"",COUNTIF('Form Responses 1'!$C$2:$C248,D$1)/COUNTA('Form Responses 1'!$C$2:$C248))</f>
        <v>0.1417004049</v>
      </c>
      <c r="E248" s="11"/>
      <c r="F248" s="11">
        <f t="shared" ref="F248:G248" si="248">B248-C248</f>
        <v>0.4453441296</v>
      </c>
      <c r="G248" s="11">
        <f t="shared" si="248"/>
        <v>0.06477732794</v>
      </c>
    </row>
    <row r="249">
      <c r="A249">
        <f t="shared" si="3"/>
        <v>248</v>
      </c>
      <c r="B249" s="11">
        <f>IF(ISBLANK('Form Responses 1'!$C249),"",COUNTIF('Form Responses 1'!$C$2:$C249,B$1)/COUNTA('Form Responses 1'!$C$2:$C249))</f>
        <v>0.6532258065</v>
      </c>
      <c r="C249" s="11">
        <f>IF(ISBLANK('Form Responses 1'!$C249),"",COUNTIF('Form Responses 1'!$C$2:$C249,C$1)/COUNTA('Form Responses 1'!$C$2:$C249))</f>
        <v>0.2056451613</v>
      </c>
      <c r="D249" s="11">
        <f>IF(ISBLANK('Form Responses 1'!$C249),"",COUNTIF('Form Responses 1'!$C$2:$C249,D$1)/COUNTA('Form Responses 1'!$C$2:$C249))</f>
        <v>0.1411290323</v>
      </c>
      <c r="E249" s="11"/>
      <c r="F249" s="11">
        <f t="shared" ref="F249:G249" si="249">B249-C249</f>
        <v>0.4475806452</v>
      </c>
      <c r="G249" s="11">
        <f t="shared" si="249"/>
        <v>0.06451612903</v>
      </c>
    </row>
    <row r="250">
      <c r="A250">
        <f t="shared" si="3"/>
        <v>249</v>
      </c>
      <c r="B250" s="11">
        <f>IF(ISBLANK('Form Responses 1'!$C250),"",COUNTIF('Form Responses 1'!$C$2:$C250,B$1)/COUNTA('Form Responses 1'!$C$2:$C250))</f>
        <v>0.6546184739</v>
      </c>
      <c r="C250" s="11">
        <f>IF(ISBLANK('Form Responses 1'!$C250),"",COUNTIF('Form Responses 1'!$C$2:$C250,C$1)/COUNTA('Form Responses 1'!$C$2:$C250))</f>
        <v>0.2048192771</v>
      </c>
      <c r="D250" s="11">
        <f>IF(ISBLANK('Form Responses 1'!$C250),"",COUNTIF('Form Responses 1'!$C$2:$C250,D$1)/COUNTA('Form Responses 1'!$C$2:$C250))</f>
        <v>0.140562249</v>
      </c>
      <c r="E250" s="11"/>
      <c r="F250" s="11">
        <f t="shared" ref="F250:G250" si="250">B250-C250</f>
        <v>0.4497991968</v>
      </c>
      <c r="G250" s="11">
        <f t="shared" si="250"/>
        <v>0.06425702811</v>
      </c>
    </row>
    <row r="251">
      <c r="A251">
        <f t="shared" si="3"/>
        <v>250</v>
      </c>
      <c r="B251" s="11">
        <f>IF(ISBLANK('Form Responses 1'!$C251),"",COUNTIF('Form Responses 1'!$C$2:$C251,B$1)/COUNTA('Form Responses 1'!$C$2:$C251))</f>
        <v>0.656</v>
      </c>
      <c r="C251" s="11">
        <f>IF(ISBLANK('Form Responses 1'!$C251),"",COUNTIF('Form Responses 1'!$C$2:$C251,C$1)/COUNTA('Form Responses 1'!$C$2:$C251))</f>
        <v>0.204</v>
      </c>
      <c r="D251" s="11">
        <f>IF(ISBLANK('Form Responses 1'!$C251),"",COUNTIF('Form Responses 1'!$C$2:$C251,D$1)/COUNTA('Form Responses 1'!$C$2:$C251))</f>
        <v>0.14</v>
      </c>
      <c r="E251" s="11"/>
      <c r="F251" s="11">
        <f t="shared" ref="F251:G251" si="251">B251-C251</f>
        <v>0.452</v>
      </c>
      <c r="G251" s="11">
        <f t="shared" si="251"/>
        <v>0.064</v>
      </c>
    </row>
    <row r="252">
      <c r="A252">
        <f t="shared" si="3"/>
        <v>251</v>
      </c>
      <c r="B252" s="11">
        <f>IF(ISBLANK('Form Responses 1'!$C252),"",COUNTIF('Form Responses 1'!$C$2:$C252,B$1)/COUNTA('Form Responses 1'!$C$2:$C252))</f>
        <v>0.6573705179</v>
      </c>
      <c r="C252" s="11">
        <f>IF(ISBLANK('Form Responses 1'!$C252),"",COUNTIF('Form Responses 1'!$C$2:$C252,C$1)/COUNTA('Form Responses 1'!$C$2:$C252))</f>
        <v>0.203187251</v>
      </c>
      <c r="D252" s="11">
        <f>IF(ISBLANK('Form Responses 1'!$C252),"",COUNTIF('Form Responses 1'!$C$2:$C252,D$1)/COUNTA('Form Responses 1'!$C$2:$C252))</f>
        <v>0.1394422311</v>
      </c>
      <c r="E252" s="11"/>
      <c r="F252" s="11">
        <f t="shared" ref="F252:G252" si="252">B252-C252</f>
        <v>0.4541832669</v>
      </c>
      <c r="G252" s="11">
        <f t="shared" si="252"/>
        <v>0.06374501992</v>
      </c>
    </row>
    <row r="253">
      <c r="A253">
        <f t="shared" si="3"/>
        <v>252</v>
      </c>
      <c r="B253" s="11">
        <f>IF(ISBLANK('Form Responses 1'!$C253),"",COUNTIF('Form Responses 1'!$C$2:$C253,B$1)/COUNTA('Form Responses 1'!$C$2:$C253))</f>
        <v>0.6547619048</v>
      </c>
      <c r="C253" s="11">
        <f>IF(ISBLANK('Form Responses 1'!$C253),"",COUNTIF('Form Responses 1'!$C$2:$C253,C$1)/COUNTA('Form Responses 1'!$C$2:$C253))</f>
        <v>0.2023809524</v>
      </c>
      <c r="D253" s="11">
        <f>IF(ISBLANK('Form Responses 1'!$C253),"",COUNTIF('Form Responses 1'!$C$2:$C253,D$1)/COUNTA('Form Responses 1'!$C$2:$C253))</f>
        <v>0.1428571429</v>
      </c>
      <c r="E253" s="11"/>
      <c r="F253" s="11">
        <f t="shared" ref="F253:G253" si="253">B253-C253</f>
        <v>0.4523809524</v>
      </c>
      <c r="G253" s="11">
        <f t="shared" si="253"/>
        <v>0.05952380952</v>
      </c>
    </row>
    <row r="254">
      <c r="A254">
        <f t="shared" si="3"/>
        <v>253</v>
      </c>
      <c r="B254" s="11">
        <f>IF(ISBLANK('Form Responses 1'!$C254),"",COUNTIF('Form Responses 1'!$C$2:$C254,B$1)/COUNTA('Form Responses 1'!$C$2:$C254))</f>
        <v>0.6561264822</v>
      </c>
      <c r="C254" s="11">
        <f>IF(ISBLANK('Form Responses 1'!$C254),"",COUNTIF('Form Responses 1'!$C$2:$C254,C$1)/COUNTA('Form Responses 1'!$C$2:$C254))</f>
        <v>0.2015810277</v>
      </c>
      <c r="D254" s="11">
        <f>IF(ISBLANK('Form Responses 1'!$C254),"",COUNTIF('Form Responses 1'!$C$2:$C254,D$1)/COUNTA('Form Responses 1'!$C$2:$C254))</f>
        <v>0.1422924901</v>
      </c>
      <c r="E254" s="11"/>
      <c r="F254" s="11">
        <f t="shared" ref="F254:G254" si="254">B254-C254</f>
        <v>0.4545454545</v>
      </c>
      <c r="G254" s="11">
        <f t="shared" si="254"/>
        <v>0.05928853755</v>
      </c>
    </row>
    <row r="255">
      <c r="A255">
        <f t="shared" si="3"/>
        <v>254</v>
      </c>
      <c r="B255" s="11">
        <f>IF(ISBLANK('Form Responses 1'!$C255),"",COUNTIF('Form Responses 1'!$C$2:$C255,B$1)/COUNTA('Form Responses 1'!$C$2:$C255))</f>
        <v>0.657480315</v>
      </c>
      <c r="C255" s="11">
        <f>IF(ISBLANK('Form Responses 1'!$C255),"",COUNTIF('Form Responses 1'!$C$2:$C255,C$1)/COUNTA('Form Responses 1'!$C$2:$C255))</f>
        <v>0.2007874016</v>
      </c>
      <c r="D255" s="11">
        <f>IF(ISBLANK('Form Responses 1'!$C255),"",COUNTIF('Form Responses 1'!$C$2:$C255,D$1)/COUNTA('Form Responses 1'!$C$2:$C255))</f>
        <v>0.1417322835</v>
      </c>
      <c r="E255" s="11"/>
      <c r="F255" s="11">
        <f t="shared" ref="F255:G255" si="255">B255-C255</f>
        <v>0.4566929134</v>
      </c>
      <c r="G255" s="11">
        <f t="shared" si="255"/>
        <v>0.05905511811</v>
      </c>
    </row>
    <row r="256">
      <c r="A256">
        <f t="shared" si="3"/>
        <v>255</v>
      </c>
      <c r="B256" s="11">
        <f>IF(ISBLANK('Form Responses 1'!$C256),"",COUNTIF('Form Responses 1'!$C$2:$C256,B$1)/COUNTA('Form Responses 1'!$C$2:$C256))</f>
        <v>0.6588235294</v>
      </c>
      <c r="C256" s="11">
        <f>IF(ISBLANK('Form Responses 1'!$C256),"",COUNTIF('Form Responses 1'!$C$2:$C256,C$1)/COUNTA('Form Responses 1'!$C$2:$C256))</f>
        <v>0.2</v>
      </c>
      <c r="D256" s="11">
        <f>IF(ISBLANK('Form Responses 1'!$C256),"",COUNTIF('Form Responses 1'!$C$2:$C256,D$1)/COUNTA('Form Responses 1'!$C$2:$C256))</f>
        <v>0.1411764706</v>
      </c>
      <c r="E256" s="11"/>
      <c r="F256" s="11">
        <f t="shared" ref="F256:G256" si="256">B256-C256</f>
        <v>0.4588235294</v>
      </c>
      <c r="G256" s="11">
        <f t="shared" si="256"/>
        <v>0.05882352941</v>
      </c>
    </row>
    <row r="257">
      <c r="A257">
        <f t="shared" si="3"/>
        <v>256</v>
      </c>
      <c r="B257" s="11">
        <f>IF(ISBLANK('Form Responses 1'!$C257),"",COUNTIF('Form Responses 1'!$C$2:$C257,B$1)/COUNTA('Form Responses 1'!$C$2:$C257))</f>
        <v>0.66015625</v>
      </c>
      <c r="C257" s="11">
        <f>IF(ISBLANK('Form Responses 1'!$C257),"",COUNTIF('Form Responses 1'!$C$2:$C257,C$1)/COUNTA('Form Responses 1'!$C$2:$C257))</f>
        <v>0.19921875</v>
      </c>
      <c r="D257" s="11">
        <f>IF(ISBLANK('Form Responses 1'!$C257),"",COUNTIF('Form Responses 1'!$C$2:$C257,D$1)/COUNTA('Form Responses 1'!$C$2:$C257))</f>
        <v>0.140625</v>
      </c>
      <c r="E257" s="11"/>
      <c r="F257" s="11">
        <f t="shared" ref="F257:G257" si="257">B257-C257</f>
        <v>0.4609375</v>
      </c>
      <c r="G257" s="11">
        <f t="shared" si="257"/>
        <v>0.05859375</v>
      </c>
    </row>
    <row r="258">
      <c r="A258">
        <f t="shared" si="3"/>
        <v>257</v>
      </c>
      <c r="B258" s="11">
        <f>IF(ISBLANK('Form Responses 1'!$C258),"",COUNTIF('Form Responses 1'!$C$2:$C258,B$1)/COUNTA('Form Responses 1'!$C$2:$C258))</f>
        <v>0.6614785992</v>
      </c>
      <c r="C258" s="11">
        <f>IF(ISBLANK('Form Responses 1'!$C258),"",COUNTIF('Form Responses 1'!$C$2:$C258,C$1)/COUNTA('Form Responses 1'!$C$2:$C258))</f>
        <v>0.1984435798</v>
      </c>
      <c r="D258" s="11">
        <f>IF(ISBLANK('Form Responses 1'!$C258),"",COUNTIF('Form Responses 1'!$C$2:$C258,D$1)/COUNTA('Form Responses 1'!$C$2:$C258))</f>
        <v>0.140077821</v>
      </c>
      <c r="E258" s="11"/>
      <c r="F258" s="11">
        <f t="shared" ref="F258:G258" si="258">B258-C258</f>
        <v>0.4630350195</v>
      </c>
      <c r="G258" s="11">
        <f t="shared" si="258"/>
        <v>0.05836575875</v>
      </c>
    </row>
    <row r="259">
      <c r="A259">
        <f t="shared" si="3"/>
        <v>258</v>
      </c>
      <c r="B259" s="11">
        <f>IF(ISBLANK('Form Responses 1'!$C259),"",COUNTIF('Form Responses 1'!$C$2:$C259,B$1)/COUNTA('Form Responses 1'!$C$2:$C259))</f>
        <v>0.6589147287</v>
      </c>
      <c r="C259" s="11">
        <f>IF(ISBLANK('Form Responses 1'!$C259),"",COUNTIF('Form Responses 1'!$C$2:$C259,C$1)/COUNTA('Form Responses 1'!$C$2:$C259))</f>
        <v>0.1976744186</v>
      </c>
      <c r="D259" s="11">
        <f>IF(ISBLANK('Form Responses 1'!$C259),"",COUNTIF('Form Responses 1'!$C$2:$C259,D$1)/COUNTA('Form Responses 1'!$C$2:$C259))</f>
        <v>0.1434108527</v>
      </c>
      <c r="E259" s="11"/>
      <c r="F259" s="11">
        <f t="shared" ref="F259:G259" si="259">B259-C259</f>
        <v>0.4612403101</v>
      </c>
      <c r="G259" s="11">
        <f t="shared" si="259"/>
        <v>0.05426356589</v>
      </c>
    </row>
    <row r="260">
      <c r="A260">
        <f t="shared" si="3"/>
        <v>259</v>
      </c>
      <c r="B260" s="11">
        <f>IF(ISBLANK('Form Responses 1'!$C260),"",COUNTIF('Form Responses 1'!$C$2:$C260,B$1)/COUNTA('Form Responses 1'!$C$2:$C260))</f>
        <v>0.6602316602</v>
      </c>
      <c r="C260" s="11">
        <f>IF(ISBLANK('Form Responses 1'!$C260),"",COUNTIF('Form Responses 1'!$C$2:$C260,C$1)/COUNTA('Form Responses 1'!$C$2:$C260))</f>
        <v>0.1969111969</v>
      </c>
      <c r="D260" s="11">
        <f>IF(ISBLANK('Form Responses 1'!$C260),"",COUNTIF('Form Responses 1'!$C$2:$C260,D$1)/COUNTA('Form Responses 1'!$C$2:$C260))</f>
        <v>0.1428571429</v>
      </c>
      <c r="E260" s="11"/>
      <c r="F260" s="11">
        <f t="shared" ref="F260:G260" si="260">B260-C260</f>
        <v>0.4633204633</v>
      </c>
      <c r="G260" s="11">
        <f t="shared" si="260"/>
        <v>0.05405405405</v>
      </c>
    </row>
    <row r="261">
      <c r="A261">
        <f t="shared" si="3"/>
        <v>260</v>
      </c>
      <c r="B261" s="11">
        <f>IF(ISBLANK('Form Responses 1'!$C261),"",COUNTIF('Form Responses 1'!$C$2:$C261,B$1)/COUNTA('Form Responses 1'!$C$2:$C261))</f>
        <v>0.6615384615</v>
      </c>
      <c r="C261" s="11">
        <f>IF(ISBLANK('Form Responses 1'!$C261),"",COUNTIF('Form Responses 1'!$C$2:$C261,C$1)/COUNTA('Form Responses 1'!$C$2:$C261))</f>
        <v>0.1961538462</v>
      </c>
      <c r="D261" s="11">
        <f>IF(ISBLANK('Form Responses 1'!$C261),"",COUNTIF('Form Responses 1'!$C$2:$C261,D$1)/COUNTA('Form Responses 1'!$C$2:$C261))</f>
        <v>0.1423076923</v>
      </c>
      <c r="E261" s="11"/>
      <c r="F261" s="11">
        <f t="shared" ref="F261:G261" si="261">B261-C261</f>
        <v>0.4653846154</v>
      </c>
      <c r="G261" s="11">
        <f t="shared" si="261"/>
        <v>0.05384615385</v>
      </c>
    </row>
    <row r="262">
      <c r="A262">
        <f t="shared" si="3"/>
        <v>261</v>
      </c>
      <c r="B262" s="11">
        <f>IF(ISBLANK('Form Responses 1'!$C262),"",COUNTIF('Form Responses 1'!$C$2:$C262,B$1)/COUNTA('Form Responses 1'!$C$2:$C262))</f>
        <v>0.6590038314</v>
      </c>
      <c r="C262" s="11">
        <f>IF(ISBLANK('Form Responses 1'!$C262),"",COUNTIF('Form Responses 1'!$C$2:$C262,C$1)/COUNTA('Form Responses 1'!$C$2:$C262))</f>
        <v>0.1992337165</v>
      </c>
      <c r="D262" s="11">
        <f>IF(ISBLANK('Form Responses 1'!$C262),"",COUNTIF('Form Responses 1'!$C$2:$C262,D$1)/COUNTA('Form Responses 1'!$C$2:$C262))</f>
        <v>0.1417624521</v>
      </c>
      <c r="E262" s="11"/>
      <c r="F262" s="11">
        <f t="shared" ref="F262:G262" si="262">B262-C262</f>
        <v>0.4597701149</v>
      </c>
      <c r="G262" s="11">
        <f t="shared" si="262"/>
        <v>0.05747126437</v>
      </c>
    </row>
    <row r="263">
      <c r="A263">
        <f t="shared" si="3"/>
        <v>262</v>
      </c>
      <c r="B263" s="11">
        <f>IF(ISBLANK('Form Responses 1'!$C263),"",COUNTIF('Form Responses 1'!$C$2:$C263,B$1)/COUNTA('Form Responses 1'!$C$2:$C263))</f>
        <v>0.6603053435</v>
      </c>
      <c r="C263" s="11">
        <f>IF(ISBLANK('Form Responses 1'!$C263),"",COUNTIF('Form Responses 1'!$C$2:$C263,C$1)/COUNTA('Form Responses 1'!$C$2:$C263))</f>
        <v>0.1984732824</v>
      </c>
      <c r="D263" s="11">
        <f>IF(ISBLANK('Form Responses 1'!$C263),"",COUNTIF('Form Responses 1'!$C$2:$C263,D$1)/COUNTA('Form Responses 1'!$C$2:$C263))</f>
        <v>0.141221374</v>
      </c>
      <c r="E263" s="11"/>
      <c r="F263" s="11">
        <f t="shared" ref="F263:G263" si="263">B263-C263</f>
        <v>0.4618320611</v>
      </c>
      <c r="G263" s="11">
        <f t="shared" si="263"/>
        <v>0.0572519084</v>
      </c>
    </row>
    <row r="264">
      <c r="A264">
        <f t="shared" si="3"/>
        <v>263</v>
      </c>
      <c r="B264" s="11">
        <f>IF(ISBLANK('Form Responses 1'!$C264),"",COUNTIF('Form Responses 1'!$C$2:$C264,B$1)/COUNTA('Form Responses 1'!$C$2:$C264))</f>
        <v>0.6577946768</v>
      </c>
      <c r="C264" s="11">
        <f>IF(ISBLANK('Form Responses 1'!$C264),"",COUNTIF('Form Responses 1'!$C$2:$C264,C$1)/COUNTA('Form Responses 1'!$C$2:$C264))</f>
        <v>0.2015209125</v>
      </c>
      <c r="D264" s="11">
        <f>IF(ISBLANK('Form Responses 1'!$C264),"",COUNTIF('Form Responses 1'!$C$2:$C264,D$1)/COUNTA('Form Responses 1'!$C$2:$C264))</f>
        <v>0.1406844106</v>
      </c>
      <c r="E264" s="11"/>
      <c r="F264" s="11">
        <f t="shared" ref="F264:G264" si="264">B264-C264</f>
        <v>0.4562737643</v>
      </c>
      <c r="G264" s="11">
        <f t="shared" si="264"/>
        <v>0.0608365019</v>
      </c>
    </row>
    <row r="265">
      <c r="A265">
        <f t="shared" si="3"/>
        <v>264</v>
      </c>
      <c r="B265" s="11">
        <f>IF(ISBLANK('Form Responses 1'!$C265),"",COUNTIF('Form Responses 1'!$C$2:$C265,B$1)/COUNTA('Form Responses 1'!$C$2:$C265))</f>
        <v>0.6590909091</v>
      </c>
      <c r="C265" s="11">
        <f>IF(ISBLANK('Form Responses 1'!$C265),"",COUNTIF('Form Responses 1'!$C$2:$C265,C$1)/COUNTA('Form Responses 1'!$C$2:$C265))</f>
        <v>0.2007575758</v>
      </c>
      <c r="D265" s="11">
        <f>IF(ISBLANK('Form Responses 1'!$C265),"",COUNTIF('Form Responses 1'!$C$2:$C265,D$1)/COUNTA('Form Responses 1'!$C$2:$C265))</f>
        <v>0.1401515152</v>
      </c>
      <c r="E265" s="11"/>
      <c r="F265" s="11">
        <f t="shared" ref="F265:G265" si="265">B265-C265</f>
        <v>0.4583333333</v>
      </c>
      <c r="G265" s="11">
        <f t="shared" si="265"/>
        <v>0.06060606061</v>
      </c>
    </row>
    <row r="266">
      <c r="A266">
        <f t="shared" si="3"/>
        <v>265</v>
      </c>
      <c r="B266" s="11">
        <f>IF(ISBLANK('Form Responses 1'!$C266),"",COUNTIF('Form Responses 1'!$C$2:$C266,B$1)/COUNTA('Form Responses 1'!$C$2:$C266))</f>
        <v>0.6603773585</v>
      </c>
      <c r="C266" s="11">
        <f>IF(ISBLANK('Form Responses 1'!$C266),"",COUNTIF('Form Responses 1'!$C$2:$C266,C$1)/COUNTA('Form Responses 1'!$C$2:$C266))</f>
        <v>0.2</v>
      </c>
      <c r="D266" s="11">
        <f>IF(ISBLANK('Form Responses 1'!$C266),"",COUNTIF('Form Responses 1'!$C$2:$C266,D$1)/COUNTA('Form Responses 1'!$C$2:$C266))</f>
        <v>0.1396226415</v>
      </c>
      <c r="E266" s="11"/>
      <c r="F266" s="11">
        <f t="shared" ref="F266:G266" si="266">B266-C266</f>
        <v>0.4603773585</v>
      </c>
      <c r="G266" s="11">
        <f t="shared" si="266"/>
        <v>0.06037735849</v>
      </c>
    </row>
    <row r="267">
      <c r="A267">
        <f t="shared" si="3"/>
        <v>266</v>
      </c>
      <c r="B267" s="11">
        <f>IF(ISBLANK('Form Responses 1'!$C267),"",COUNTIF('Form Responses 1'!$C$2:$C267,B$1)/COUNTA('Form Responses 1'!$C$2:$C267))</f>
        <v>0.6578947368</v>
      </c>
      <c r="C267" s="11">
        <f>IF(ISBLANK('Form Responses 1'!$C267),"",COUNTIF('Form Responses 1'!$C$2:$C267,C$1)/COUNTA('Form Responses 1'!$C$2:$C267))</f>
        <v>0.1992481203</v>
      </c>
      <c r="D267" s="11">
        <f>IF(ISBLANK('Form Responses 1'!$C267),"",COUNTIF('Form Responses 1'!$C$2:$C267,D$1)/COUNTA('Form Responses 1'!$C$2:$C267))</f>
        <v>0.1428571429</v>
      </c>
      <c r="E267" s="11"/>
      <c r="F267" s="11">
        <f t="shared" ref="F267:G267" si="267">B267-C267</f>
        <v>0.4586466165</v>
      </c>
      <c r="G267" s="11">
        <f t="shared" si="267"/>
        <v>0.05639097744</v>
      </c>
    </row>
    <row r="268">
      <c r="A268">
        <f t="shared" si="3"/>
        <v>267</v>
      </c>
      <c r="B268" s="11">
        <f>IF(ISBLANK('Form Responses 1'!$C268),"",COUNTIF('Form Responses 1'!$C$2:$C268,B$1)/COUNTA('Form Responses 1'!$C$2:$C268))</f>
        <v>0.65917603</v>
      </c>
      <c r="C268" s="11">
        <f>IF(ISBLANK('Form Responses 1'!$C268),"",COUNTIF('Form Responses 1'!$C$2:$C268,C$1)/COUNTA('Form Responses 1'!$C$2:$C268))</f>
        <v>0.1985018727</v>
      </c>
      <c r="D268" s="11">
        <f>IF(ISBLANK('Form Responses 1'!$C268),"",COUNTIF('Form Responses 1'!$C$2:$C268,D$1)/COUNTA('Form Responses 1'!$C$2:$C268))</f>
        <v>0.1423220974</v>
      </c>
      <c r="E268" s="11"/>
      <c r="F268" s="11">
        <f t="shared" ref="F268:G268" si="268">B268-C268</f>
        <v>0.4606741573</v>
      </c>
      <c r="G268" s="11">
        <f t="shared" si="268"/>
        <v>0.05617977528</v>
      </c>
    </row>
    <row r="269">
      <c r="A269">
        <f t="shared" si="3"/>
        <v>268</v>
      </c>
      <c r="B269" s="11">
        <f>IF(ISBLANK('Form Responses 1'!$C269),"",COUNTIF('Form Responses 1'!$C$2:$C269,B$1)/COUNTA('Form Responses 1'!$C$2:$C269))</f>
        <v>0.6604477612</v>
      </c>
      <c r="C269" s="11">
        <f>IF(ISBLANK('Form Responses 1'!$C269),"",COUNTIF('Form Responses 1'!$C$2:$C269,C$1)/COUNTA('Form Responses 1'!$C$2:$C269))</f>
        <v>0.197761194</v>
      </c>
      <c r="D269" s="11">
        <f>IF(ISBLANK('Form Responses 1'!$C269),"",COUNTIF('Form Responses 1'!$C$2:$C269,D$1)/COUNTA('Form Responses 1'!$C$2:$C269))</f>
        <v>0.1417910448</v>
      </c>
      <c r="E269" s="11"/>
      <c r="F269" s="11">
        <f t="shared" ref="F269:G269" si="269">B269-C269</f>
        <v>0.4626865672</v>
      </c>
      <c r="G269" s="11">
        <f t="shared" si="269"/>
        <v>0.05597014925</v>
      </c>
    </row>
    <row r="270">
      <c r="A270">
        <f t="shared" si="3"/>
        <v>269</v>
      </c>
      <c r="B270" s="11">
        <f>IF(ISBLANK('Form Responses 1'!$C270),"",COUNTIF('Form Responses 1'!$C$2:$C270,B$1)/COUNTA('Form Responses 1'!$C$2:$C270))</f>
        <v>0.6579925651</v>
      </c>
      <c r="C270" s="11">
        <f>IF(ISBLANK('Form Responses 1'!$C270),"",COUNTIF('Form Responses 1'!$C$2:$C270,C$1)/COUNTA('Form Responses 1'!$C$2:$C270))</f>
        <v>0.2007434944</v>
      </c>
      <c r="D270" s="11">
        <f>IF(ISBLANK('Form Responses 1'!$C270),"",COUNTIF('Form Responses 1'!$C$2:$C270,D$1)/COUNTA('Form Responses 1'!$C$2:$C270))</f>
        <v>0.1412639405</v>
      </c>
      <c r="E270" s="11"/>
      <c r="F270" s="11">
        <f t="shared" ref="F270:G270" si="270">B270-C270</f>
        <v>0.4572490706</v>
      </c>
      <c r="G270" s="11">
        <f t="shared" si="270"/>
        <v>0.0594795539</v>
      </c>
    </row>
    <row r="271">
      <c r="A271">
        <f t="shared" si="3"/>
        <v>270</v>
      </c>
      <c r="B271" s="11">
        <f>IF(ISBLANK('Form Responses 1'!$C271),"",COUNTIF('Form Responses 1'!$C$2:$C271,B$1)/COUNTA('Form Responses 1'!$C$2:$C271))</f>
        <v>0.6592592593</v>
      </c>
      <c r="C271" s="11">
        <f>IF(ISBLANK('Form Responses 1'!$C271),"",COUNTIF('Form Responses 1'!$C$2:$C271,C$1)/COUNTA('Form Responses 1'!$C$2:$C271))</f>
        <v>0.2</v>
      </c>
      <c r="D271" s="11">
        <f>IF(ISBLANK('Form Responses 1'!$C271),"",COUNTIF('Form Responses 1'!$C$2:$C271,D$1)/COUNTA('Form Responses 1'!$C$2:$C271))</f>
        <v>0.1407407407</v>
      </c>
      <c r="E271" s="11"/>
      <c r="F271" s="11">
        <f t="shared" ref="F271:G271" si="271">B271-C271</f>
        <v>0.4592592593</v>
      </c>
      <c r="G271" s="11">
        <f t="shared" si="271"/>
        <v>0.05925925926</v>
      </c>
    </row>
    <row r="272">
      <c r="A272">
        <f t="shared" si="3"/>
        <v>271</v>
      </c>
      <c r="B272" s="11">
        <f>IF(ISBLANK('Form Responses 1'!$C272),"",COUNTIF('Form Responses 1'!$C$2:$C272,B$1)/COUNTA('Form Responses 1'!$C$2:$C272))</f>
        <v>0.6568265683</v>
      </c>
      <c r="C272" s="11">
        <f>IF(ISBLANK('Form Responses 1'!$C272),"",COUNTIF('Form Responses 1'!$C$2:$C272,C$1)/COUNTA('Form Responses 1'!$C$2:$C272))</f>
        <v>0.1992619926</v>
      </c>
      <c r="D272" s="11">
        <f>IF(ISBLANK('Form Responses 1'!$C272),"",COUNTIF('Form Responses 1'!$C$2:$C272,D$1)/COUNTA('Form Responses 1'!$C$2:$C272))</f>
        <v>0.1439114391</v>
      </c>
      <c r="E272" s="11"/>
      <c r="F272" s="11">
        <f t="shared" ref="F272:G272" si="272">B272-C272</f>
        <v>0.4575645756</v>
      </c>
      <c r="G272" s="11">
        <f t="shared" si="272"/>
        <v>0.05535055351</v>
      </c>
    </row>
    <row r="273">
      <c r="A273">
        <f t="shared" si="3"/>
        <v>272</v>
      </c>
      <c r="B273" s="11">
        <f>IF(ISBLANK('Form Responses 1'!$C273),"",COUNTIF('Form Responses 1'!$C$2:$C273,B$1)/COUNTA('Form Responses 1'!$C$2:$C273))</f>
        <v>0.6580882353</v>
      </c>
      <c r="C273" s="11">
        <f>IF(ISBLANK('Form Responses 1'!$C273),"",COUNTIF('Form Responses 1'!$C$2:$C273,C$1)/COUNTA('Form Responses 1'!$C$2:$C273))</f>
        <v>0.1985294118</v>
      </c>
      <c r="D273" s="11">
        <f>IF(ISBLANK('Form Responses 1'!$C273),"",COUNTIF('Form Responses 1'!$C$2:$C273,D$1)/COUNTA('Form Responses 1'!$C$2:$C273))</f>
        <v>0.1433823529</v>
      </c>
      <c r="E273" s="11"/>
      <c r="F273" s="11">
        <f t="shared" ref="F273:G273" si="273">B273-C273</f>
        <v>0.4595588235</v>
      </c>
      <c r="G273" s="11">
        <f t="shared" si="273"/>
        <v>0.05514705882</v>
      </c>
    </row>
    <row r="274">
      <c r="A274">
        <f t="shared" si="3"/>
        <v>273</v>
      </c>
      <c r="B274" s="11">
        <f>IF(ISBLANK('Form Responses 1'!$C274),"",COUNTIF('Form Responses 1'!$C$2:$C274,B$1)/COUNTA('Form Responses 1'!$C$2:$C274))</f>
        <v>0.6593406593</v>
      </c>
      <c r="C274" s="11">
        <f>IF(ISBLANK('Form Responses 1'!$C274),"",COUNTIF('Form Responses 1'!$C$2:$C274,C$1)/COUNTA('Form Responses 1'!$C$2:$C274))</f>
        <v>0.1978021978</v>
      </c>
      <c r="D274" s="11">
        <f>IF(ISBLANK('Form Responses 1'!$C274),"",COUNTIF('Form Responses 1'!$C$2:$C274,D$1)/COUNTA('Form Responses 1'!$C$2:$C274))</f>
        <v>0.1428571429</v>
      </c>
      <c r="E274" s="11"/>
      <c r="F274" s="11">
        <f t="shared" ref="F274:G274" si="274">B274-C274</f>
        <v>0.4615384615</v>
      </c>
      <c r="G274" s="11">
        <f t="shared" si="274"/>
        <v>0.05494505495</v>
      </c>
    </row>
    <row r="275">
      <c r="A275">
        <f t="shared" si="3"/>
        <v>274</v>
      </c>
      <c r="B275" s="11">
        <f>IF(ISBLANK('Form Responses 1'!$C275),"",COUNTIF('Form Responses 1'!$C$2:$C275,B$1)/COUNTA('Form Responses 1'!$C$2:$C275))</f>
        <v>0.6605839416</v>
      </c>
      <c r="C275" s="11">
        <f>IF(ISBLANK('Form Responses 1'!$C275),"",COUNTIF('Form Responses 1'!$C$2:$C275,C$1)/COUNTA('Form Responses 1'!$C$2:$C275))</f>
        <v>0.197080292</v>
      </c>
      <c r="D275" s="11">
        <f>IF(ISBLANK('Form Responses 1'!$C275),"",COUNTIF('Form Responses 1'!$C$2:$C275,D$1)/COUNTA('Form Responses 1'!$C$2:$C275))</f>
        <v>0.1423357664</v>
      </c>
      <c r="E275" s="11"/>
      <c r="F275" s="11">
        <f t="shared" ref="F275:G275" si="275">B275-C275</f>
        <v>0.4635036496</v>
      </c>
      <c r="G275" s="11">
        <f t="shared" si="275"/>
        <v>0.05474452555</v>
      </c>
    </row>
    <row r="276">
      <c r="A276">
        <f t="shared" si="3"/>
        <v>275</v>
      </c>
      <c r="B276" s="11">
        <f>IF(ISBLANK('Form Responses 1'!$C276),"",COUNTIF('Form Responses 1'!$C$2:$C276,B$1)/COUNTA('Form Responses 1'!$C$2:$C276))</f>
        <v>0.6618181818</v>
      </c>
      <c r="C276" s="11">
        <f>IF(ISBLANK('Form Responses 1'!$C276),"",COUNTIF('Form Responses 1'!$C$2:$C276,C$1)/COUNTA('Form Responses 1'!$C$2:$C276))</f>
        <v>0.1963636364</v>
      </c>
      <c r="D276" s="11">
        <f>IF(ISBLANK('Form Responses 1'!$C276),"",COUNTIF('Form Responses 1'!$C$2:$C276,D$1)/COUNTA('Form Responses 1'!$C$2:$C276))</f>
        <v>0.1418181818</v>
      </c>
      <c r="E276" s="11"/>
      <c r="F276" s="11">
        <f t="shared" ref="F276:G276" si="276">B276-C276</f>
        <v>0.4654545455</v>
      </c>
      <c r="G276" s="11">
        <f t="shared" si="276"/>
        <v>0.05454545455</v>
      </c>
    </row>
    <row r="277">
      <c r="A277">
        <f t="shared" si="3"/>
        <v>276</v>
      </c>
      <c r="B277" s="11">
        <f>IF(ISBLANK('Form Responses 1'!$C277),"",COUNTIF('Form Responses 1'!$C$2:$C277,B$1)/COUNTA('Form Responses 1'!$C$2:$C277))</f>
        <v>0.6594202899</v>
      </c>
      <c r="C277" s="11">
        <f>IF(ISBLANK('Form Responses 1'!$C277),"",COUNTIF('Form Responses 1'!$C$2:$C277,C$1)/COUNTA('Form Responses 1'!$C$2:$C277))</f>
        <v>0.1992753623</v>
      </c>
      <c r="D277" s="11">
        <f>IF(ISBLANK('Form Responses 1'!$C277),"",COUNTIF('Form Responses 1'!$C$2:$C277,D$1)/COUNTA('Form Responses 1'!$C$2:$C277))</f>
        <v>0.1413043478</v>
      </c>
      <c r="E277" s="11"/>
      <c r="F277" s="11">
        <f t="shared" ref="F277:G277" si="277">B277-C277</f>
        <v>0.4601449275</v>
      </c>
      <c r="G277" s="11">
        <f t="shared" si="277"/>
        <v>0.05797101449</v>
      </c>
    </row>
    <row r="278">
      <c r="A278">
        <f t="shared" si="3"/>
        <v>277</v>
      </c>
      <c r="B278" s="11">
        <f>IF(ISBLANK('Form Responses 1'!$C278),"",COUNTIF('Form Responses 1'!$C$2:$C278,B$1)/COUNTA('Form Responses 1'!$C$2:$C278))</f>
        <v>0.6606498195</v>
      </c>
      <c r="C278" s="11">
        <f>IF(ISBLANK('Form Responses 1'!$C278),"",COUNTIF('Form Responses 1'!$C$2:$C278,C$1)/COUNTA('Form Responses 1'!$C$2:$C278))</f>
        <v>0.1985559567</v>
      </c>
      <c r="D278" s="11">
        <f>IF(ISBLANK('Form Responses 1'!$C278),"",COUNTIF('Form Responses 1'!$C$2:$C278,D$1)/COUNTA('Form Responses 1'!$C$2:$C278))</f>
        <v>0.1407942238</v>
      </c>
      <c r="E278" s="11"/>
      <c r="F278" s="11">
        <f t="shared" ref="F278:G278" si="278">B278-C278</f>
        <v>0.4620938628</v>
      </c>
      <c r="G278" s="11">
        <f t="shared" si="278"/>
        <v>0.05776173285</v>
      </c>
    </row>
    <row r="279">
      <c r="A279">
        <f t="shared" si="3"/>
        <v>278</v>
      </c>
      <c r="B279" s="11">
        <f>IF(ISBLANK('Form Responses 1'!$C279),"",COUNTIF('Form Responses 1'!$C$2:$C279,B$1)/COUNTA('Form Responses 1'!$C$2:$C279))</f>
        <v>0.6618705036</v>
      </c>
      <c r="C279" s="11">
        <f>IF(ISBLANK('Form Responses 1'!$C279),"",COUNTIF('Form Responses 1'!$C$2:$C279,C$1)/COUNTA('Form Responses 1'!$C$2:$C279))</f>
        <v>0.1978417266</v>
      </c>
      <c r="D279" s="11">
        <f>IF(ISBLANK('Form Responses 1'!$C279),"",COUNTIF('Form Responses 1'!$C$2:$C279,D$1)/COUNTA('Form Responses 1'!$C$2:$C279))</f>
        <v>0.1402877698</v>
      </c>
      <c r="E279" s="11"/>
      <c r="F279" s="11">
        <f t="shared" ref="F279:G279" si="279">B279-C279</f>
        <v>0.464028777</v>
      </c>
      <c r="G279" s="11">
        <f t="shared" si="279"/>
        <v>0.05755395683</v>
      </c>
    </row>
    <row r="280">
      <c r="A280">
        <f t="shared" si="3"/>
        <v>279</v>
      </c>
      <c r="B280" s="11">
        <f>IF(ISBLANK('Form Responses 1'!$C280),"",COUNTIF('Form Responses 1'!$C$2:$C280,B$1)/COUNTA('Form Responses 1'!$C$2:$C280))</f>
        <v>0.6630824373</v>
      </c>
      <c r="C280" s="11">
        <f>IF(ISBLANK('Form Responses 1'!$C280),"",COUNTIF('Form Responses 1'!$C$2:$C280,C$1)/COUNTA('Form Responses 1'!$C$2:$C280))</f>
        <v>0.1971326165</v>
      </c>
      <c r="D280" s="11">
        <f>IF(ISBLANK('Form Responses 1'!$C280),"",COUNTIF('Form Responses 1'!$C$2:$C280,D$1)/COUNTA('Form Responses 1'!$C$2:$C280))</f>
        <v>0.1397849462</v>
      </c>
      <c r="E280" s="11"/>
      <c r="F280" s="11">
        <f t="shared" ref="F280:G280" si="280">B280-C280</f>
        <v>0.4659498208</v>
      </c>
      <c r="G280" s="11">
        <f t="shared" si="280"/>
        <v>0.05734767025</v>
      </c>
    </row>
    <row r="281">
      <c r="A281">
        <f t="shared" si="3"/>
        <v>280</v>
      </c>
      <c r="B281" s="11">
        <f>IF(ISBLANK('Form Responses 1'!$C281),"",COUNTIF('Form Responses 1'!$C$2:$C281,B$1)/COUNTA('Form Responses 1'!$C$2:$C281))</f>
        <v>0.6642857143</v>
      </c>
      <c r="C281" s="11">
        <f>IF(ISBLANK('Form Responses 1'!$C281),"",COUNTIF('Form Responses 1'!$C$2:$C281,C$1)/COUNTA('Form Responses 1'!$C$2:$C281))</f>
        <v>0.1964285714</v>
      </c>
      <c r="D281" s="11">
        <f>IF(ISBLANK('Form Responses 1'!$C281),"",COUNTIF('Form Responses 1'!$C$2:$C281,D$1)/COUNTA('Form Responses 1'!$C$2:$C281))</f>
        <v>0.1392857143</v>
      </c>
      <c r="E281" s="11"/>
      <c r="F281" s="11">
        <f t="shared" ref="F281:G281" si="281">B281-C281</f>
        <v>0.4678571429</v>
      </c>
      <c r="G281" s="11">
        <f t="shared" si="281"/>
        <v>0.05714285714</v>
      </c>
    </row>
    <row r="282">
      <c r="A282">
        <f t="shared" si="3"/>
        <v>281</v>
      </c>
      <c r="B282" s="11">
        <f>IF(ISBLANK('Form Responses 1'!$C282),"",COUNTIF('Form Responses 1'!$C$2:$C282,B$1)/COUNTA('Form Responses 1'!$C$2:$C282))</f>
        <v>0.665480427</v>
      </c>
      <c r="C282" s="11">
        <f>IF(ISBLANK('Form Responses 1'!$C282),"",COUNTIF('Form Responses 1'!$C$2:$C282,C$1)/COUNTA('Form Responses 1'!$C$2:$C282))</f>
        <v>0.1957295374</v>
      </c>
      <c r="D282" s="11">
        <f>IF(ISBLANK('Form Responses 1'!$C282),"",COUNTIF('Form Responses 1'!$C$2:$C282,D$1)/COUNTA('Form Responses 1'!$C$2:$C282))</f>
        <v>0.1387900356</v>
      </c>
      <c r="E282" s="11"/>
      <c r="F282" s="11">
        <f t="shared" ref="F282:G282" si="282">B282-C282</f>
        <v>0.4697508897</v>
      </c>
      <c r="G282" s="11">
        <f t="shared" si="282"/>
        <v>0.05693950178</v>
      </c>
    </row>
    <row r="283">
      <c r="A283">
        <f t="shared" si="3"/>
        <v>282</v>
      </c>
      <c r="B283" s="11">
        <f>IF(ISBLANK('Form Responses 1'!$C283),"",COUNTIF('Form Responses 1'!$C$2:$C283,B$1)/COUNTA('Form Responses 1'!$C$2:$C283))</f>
        <v>0.6666666667</v>
      </c>
      <c r="C283" s="11">
        <f>IF(ISBLANK('Form Responses 1'!$C283),"",COUNTIF('Form Responses 1'!$C$2:$C283,C$1)/COUNTA('Form Responses 1'!$C$2:$C283))</f>
        <v>0.195035461</v>
      </c>
      <c r="D283" s="11">
        <f>IF(ISBLANK('Form Responses 1'!$C283),"",COUNTIF('Form Responses 1'!$C$2:$C283,D$1)/COUNTA('Form Responses 1'!$C$2:$C283))</f>
        <v>0.1382978723</v>
      </c>
      <c r="E283" s="11"/>
      <c r="F283" s="11">
        <f t="shared" ref="F283:G283" si="283">B283-C283</f>
        <v>0.4716312057</v>
      </c>
      <c r="G283" s="11">
        <f t="shared" si="283"/>
        <v>0.05673758865</v>
      </c>
    </row>
    <row r="284">
      <c r="A284">
        <f t="shared" si="3"/>
        <v>283</v>
      </c>
      <c r="B284" s="11">
        <f>IF(ISBLANK('Form Responses 1'!$C284),"",COUNTIF('Form Responses 1'!$C$2:$C284,B$1)/COUNTA('Form Responses 1'!$C$2:$C284))</f>
        <v>0.667844523</v>
      </c>
      <c r="C284" s="11">
        <f>IF(ISBLANK('Form Responses 1'!$C284),"",COUNTIF('Form Responses 1'!$C$2:$C284,C$1)/COUNTA('Form Responses 1'!$C$2:$C284))</f>
        <v>0.1943462898</v>
      </c>
      <c r="D284" s="11">
        <f>IF(ISBLANK('Form Responses 1'!$C284),"",COUNTIF('Form Responses 1'!$C$2:$C284,D$1)/COUNTA('Form Responses 1'!$C$2:$C284))</f>
        <v>0.1378091873</v>
      </c>
      <c r="E284" s="11"/>
      <c r="F284" s="11">
        <f t="shared" ref="F284:G284" si="284">B284-C284</f>
        <v>0.4734982332</v>
      </c>
      <c r="G284" s="11">
        <f t="shared" si="284"/>
        <v>0.05653710247</v>
      </c>
    </row>
    <row r="285">
      <c r="A285">
        <f t="shared" si="3"/>
        <v>284</v>
      </c>
      <c r="B285" s="11">
        <f>IF(ISBLANK('Form Responses 1'!$C285),"",COUNTIF('Form Responses 1'!$C$2:$C285,B$1)/COUNTA('Form Responses 1'!$C$2:$C285))</f>
        <v>0.6654929577</v>
      </c>
      <c r="C285" s="11">
        <f>IF(ISBLANK('Form Responses 1'!$C285),"",COUNTIF('Form Responses 1'!$C$2:$C285,C$1)/COUNTA('Form Responses 1'!$C$2:$C285))</f>
        <v>0.1936619718</v>
      </c>
      <c r="D285" s="11">
        <f>IF(ISBLANK('Form Responses 1'!$C285),"",COUNTIF('Form Responses 1'!$C$2:$C285,D$1)/COUNTA('Form Responses 1'!$C$2:$C285))</f>
        <v>0.1408450704</v>
      </c>
      <c r="E285" s="11"/>
      <c r="F285" s="11">
        <f t="shared" ref="F285:G285" si="285">B285-C285</f>
        <v>0.4718309859</v>
      </c>
      <c r="G285" s="11">
        <f t="shared" si="285"/>
        <v>0.05281690141</v>
      </c>
    </row>
    <row r="286">
      <c r="A286">
        <f t="shared" si="3"/>
        <v>285</v>
      </c>
      <c r="B286" s="11">
        <f>IF(ISBLANK('Form Responses 1'!$C286),"",COUNTIF('Form Responses 1'!$C$2:$C286,B$1)/COUNTA('Form Responses 1'!$C$2:$C286))</f>
        <v>0.6666666667</v>
      </c>
      <c r="C286" s="11">
        <f>IF(ISBLANK('Form Responses 1'!$C286),"",COUNTIF('Form Responses 1'!$C$2:$C286,C$1)/COUNTA('Form Responses 1'!$C$2:$C286))</f>
        <v>0.1929824561</v>
      </c>
      <c r="D286" s="11">
        <f>IF(ISBLANK('Form Responses 1'!$C286),"",COUNTIF('Form Responses 1'!$C$2:$C286,D$1)/COUNTA('Form Responses 1'!$C$2:$C286))</f>
        <v>0.1403508772</v>
      </c>
      <c r="E286" s="11"/>
      <c r="F286" s="11">
        <f t="shared" ref="F286:G286" si="286">B286-C286</f>
        <v>0.4736842105</v>
      </c>
      <c r="G286" s="11">
        <f t="shared" si="286"/>
        <v>0.05263157895</v>
      </c>
    </row>
    <row r="287">
      <c r="A287">
        <f t="shared" si="3"/>
        <v>286</v>
      </c>
      <c r="B287" s="11">
        <f>IF(ISBLANK('Form Responses 1'!$C287),"",COUNTIF('Form Responses 1'!$C$2:$C287,B$1)/COUNTA('Form Responses 1'!$C$2:$C287))</f>
        <v>0.6643356643</v>
      </c>
      <c r="C287" s="11">
        <f>IF(ISBLANK('Form Responses 1'!$C287),"",COUNTIF('Form Responses 1'!$C$2:$C287,C$1)/COUNTA('Form Responses 1'!$C$2:$C287))</f>
        <v>0.1958041958</v>
      </c>
      <c r="D287" s="11">
        <f>IF(ISBLANK('Form Responses 1'!$C287),"",COUNTIF('Form Responses 1'!$C$2:$C287,D$1)/COUNTA('Form Responses 1'!$C$2:$C287))</f>
        <v>0.1398601399</v>
      </c>
      <c r="E287" s="11"/>
      <c r="F287" s="11">
        <f t="shared" ref="F287:G287" si="287">B287-C287</f>
        <v>0.4685314685</v>
      </c>
      <c r="G287" s="11">
        <f t="shared" si="287"/>
        <v>0.05594405594</v>
      </c>
    </row>
    <row r="288">
      <c r="A288">
        <f t="shared" si="3"/>
        <v>287</v>
      </c>
      <c r="B288" s="11">
        <f>IF(ISBLANK('Form Responses 1'!$C288),"",COUNTIF('Form Responses 1'!$C$2:$C288,B$1)/COUNTA('Form Responses 1'!$C$2:$C288))</f>
        <v>0.6620209059</v>
      </c>
      <c r="C288" s="11">
        <f>IF(ISBLANK('Form Responses 1'!$C288),"",COUNTIF('Form Responses 1'!$C$2:$C288,C$1)/COUNTA('Form Responses 1'!$C$2:$C288))</f>
        <v>0.1951219512</v>
      </c>
      <c r="D288" s="11">
        <f>IF(ISBLANK('Form Responses 1'!$C288),"",COUNTIF('Form Responses 1'!$C$2:$C288,D$1)/COUNTA('Form Responses 1'!$C$2:$C288))</f>
        <v>0.1428571429</v>
      </c>
      <c r="E288" s="11"/>
      <c r="F288" s="11">
        <f t="shared" ref="F288:G288" si="288">B288-C288</f>
        <v>0.4668989547</v>
      </c>
      <c r="G288" s="11">
        <f t="shared" si="288"/>
        <v>0.05226480836</v>
      </c>
    </row>
    <row r="289">
      <c r="A289">
        <f t="shared" si="3"/>
        <v>288</v>
      </c>
      <c r="B289" s="11">
        <f>IF(ISBLANK('Form Responses 1'!$C289),"",COUNTIF('Form Responses 1'!$C$2:$C289,B$1)/COUNTA('Form Responses 1'!$C$2:$C289))</f>
        <v>0.6631944444</v>
      </c>
      <c r="C289" s="11">
        <f>IF(ISBLANK('Form Responses 1'!$C289),"",COUNTIF('Form Responses 1'!$C$2:$C289,C$1)/COUNTA('Form Responses 1'!$C$2:$C289))</f>
        <v>0.1944444444</v>
      </c>
      <c r="D289" s="11">
        <f>IF(ISBLANK('Form Responses 1'!$C289),"",COUNTIF('Form Responses 1'!$C$2:$C289,D$1)/COUNTA('Form Responses 1'!$C$2:$C289))</f>
        <v>0.1423611111</v>
      </c>
      <c r="E289" s="11"/>
      <c r="F289" s="11">
        <f t="shared" ref="F289:G289" si="289">B289-C289</f>
        <v>0.46875</v>
      </c>
      <c r="G289" s="11">
        <f t="shared" si="289"/>
        <v>0.05208333333</v>
      </c>
    </row>
    <row r="290">
      <c r="A290">
        <f t="shared" si="3"/>
        <v>289</v>
      </c>
      <c r="B290" s="11">
        <f>IF(ISBLANK('Form Responses 1'!$C290),"",COUNTIF('Form Responses 1'!$C$2:$C290,B$1)/COUNTA('Form Responses 1'!$C$2:$C290))</f>
        <v>0.660899654</v>
      </c>
      <c r="C290" s="11">
        <f>IF(ISBLANK('Form Responses 1'!$C290),"",COUNTIF('Form Responses 1'!$C$2:$C290,C$1)/COUNTA('Form Responses 1'!$C$2:$C290))</f>
        <v>0.1937716263</v>
      </c>
      <c r="D290" s="11">
        <f>IF(ISBLANK('Form Responses 1'!$C290),"",COUNTIF('Form Responses 1'!$C$2:$C290,D$1)/COUNTA('Form Responses 1'!$C$2:$C290))</f>
        <v>0.1453287197</v>
      </c>
      <c r="E290" s="11"/>
      <c r="F290" s="11">
        <f t="shared" ref="F290:G290" si="290">B290-C290</f>
        <v>0.4671280277</v>
      </c>
      <c r="G290" s="11">
        <f t="shared" si="290"/>
        <v>0.04844290657</v>
      </c>
    </row>
    <row r="291">
      <c r="A291">
        <f t="shared" si="3"/>
        <v>290</v>
      </c>
      <c r="B291" s="11">
        <f>IF(ISBLANK('Form Responses 1'!$C291),"",COUNTIF('Form Responses 1'!$C$2:$C291,B$1)/COUNTA('Form Responses 1'!$C$2:$C291))</f>
        <v>0.6620689655</v>
      </c>
      <c r="C291" s="11">
        <f>IF(ISBLANK('Form Responses 1'!$C291),"",COUNTIF('Form Responses 1'!$C$2:$C291,C$1)/COUNTA('Form Responses 1'!$C$2:$C291))</f>
        <v>0.1931034483</v>
      </c>
      <c r="D291" s="11">
        <f>IF(ISBLANK('Form Responses 1'!$C291),"",COUNTIF('Form Responses 1'!$C$2:$C291,D$1)/COUNTA('Form Responses 1'!$C$2:$C291))</f>
        <v>0.1448275862</v>
      </c>
      <c r="E291" s="11"/>
      <c r="F291" s="11">
        <f t="shared" ref="F291:G291" si="291">B291-C291</f>
        <v>0.4689655172</v>
      </c>
      <c r="G291" s="11">
        <f t="shared" si="291"/>
        <v>0.04827586207</v>
      </c>
    </row>
    <row r="292">
      <c r="A292">
        <f t="shared" si="3"/>
        <v>291</v>
      </c>
      <c r="B292" s="11">
        <f>IF(ISBLANK('Form Responses 1'!$C292),"",COUNTIF('Form Responses 1'!$C$2:$C292,B$1)/COUNTA('Form Responses 1'!$C$2:$C292))</f>
        <v>0.6632302405</v>
      </c>
      <c r="C292" s="11">
        <f>IF(ISBLANK('Form Responses 1'!$C292),"",COUNTIF('Form Responses 1'!$C$2:$C292,C$1)/COUNTA('Form Responses 1'!$C$2:$C292))</f>
        <v>0.1924398625</v>
      </c>
      <c r="D292" s="11">
        <f>IF(ISBLANK('Form Responses 1'!$C292),"",COUNTIF('Form Responses 1'!$C$2:$C292,D$1)/COUNTA('Form Responses 1'!$C$2:$C292))</f>
        <v>0.1443298969</v>
      </c>
      <c r="E292" s="11"/>
      <c r="F292" s="11">
        <f t="shared" ref="F292:G292" si="292">B292-C292</f>
        <v>0.470790378</v>
      </c>
      <c r="G292" s="11">
        <f t="shared" si="292"/>
        <v>0.04810996564</v>
      </c>
    </row>
    <row r="293">
      <c r="A293">
        <f t="shared" si="3"/>
        <v>292</v>
      </c>
      <c r="B293" s="11">
        <f>IF(ISBLANK('Form Responses 1'!$C293),"",COUNTIF('Form Responses 1'!$C$2:$C293,B$1)/COUNTA('Form Responses 1'!$C$2:$C293))</f>
        <v>0.6609589041</v>
      </c>
      <c r="C293" s="11">
        <f>IF(ISBLANK('Form Responses 1'!$C293),"",COUNTIF('Form Responses 1'!$C$2:$C293,C$1)/COUNTA('Form Responses 1'!$C$2:$C293))</f>
        <v>0.1952054795</v>
      </c>
      <c r="D293" s="11">
        <f>IF(ISBLANK('Form Responses 1'!$C293),"",COUNTIF('Form Responses 1'!$C$2:$C293,D$1)/COUNTA('Form Responses 1'!$C$2:$C293))</f>
        <v>0.1438356164</v>
      </c>
      <c r="E293" s="11"/>
      <c r="F293" s="11">
        <f t="shared" ref="F293:G293" si="293">B293-C293</f>
        <v>0.4657534247</v>
      </c>
      <c r="G293" s="11">
        <f t="shared" si="293"/>
        <v>0.05136986301</v>
      </c>
    </row>
    <row r="294">
      <c r="A294">
        <f t="shared" si="3"/>
        <v>293</v>
      </c>
      <c r="B294" s="11">
        <f>IF(ISBLANK('Form Responses 1'!$C294),"",COUNTIF('Form Responses 1'!$C$2:$C294,B$1)/COUNTA('Form Responses 1'!$C$2:$C294))</f>
        <v>0.662116041</v>
      </c>
      <c r="C294" s="11">
        <f>IF(ISBLANK('Form Responses 1'!$C294),"",COUNTIF('Form Responses 1'!$C$2:$C294,C$1)/COUNTA('Form Responses 1'!$C$2:$C294))</f>
        <v>0.1945392491</v>
      </c>
      <c r="D294" s="11">
        <f>IF(ISBLANK('Form Responses 1'!$C294),"",COUNTIF('Form Responses 1'!$C$2:$C294,D$1)/COUNTA('Form Responses 1'!$C$2:$C294))</f>
        <v>0.1433447099</v>
      </c>
      <c r="E294" s="11"/>
      <c r="F294" s="11">
        <f t="shared" ref="F294:G294" si="294">B294-C294</f>
        <v>0.4675767918</v>
      </c>
      <c r="G294" s="11">
        <f t="shared" si="294"/>
        <v>0.05119453925</v>
      </c>
    </row>
    <row r="295">
      <c r="A295">
        <f t="shared" si="3"/>
        <v>294</v>
      </c>
      <c r="B295" s="11">
        <f>IF(ISBLANK('Form Responses 1'!$C295),"",COUNTIF('Form Responses 1'!$C$2:$C295,B$1)/COUNTA('Form Responses 1'!$C$2:$C295))</f>
        <v>0.6632653061</v>
      </c>
      <c r="C295" s="11">
        <f>IF(ISBLANK('Form Responses 1'!$C295),"",COUNTIF('Form Responses 1'!$C$2:$C295,C$1)/COUNTA('Form Responses 1'!$C$2:$C295))</f>
        <v>0.193877551</v>
      </c>
      <c r="D295" s="11">
        <f>IF(ISBLANK('Form Responses 1'!$C295),"",COUNTIF('Form Responses 1'!$C$2:$C295,D$1)/COUNTA('Form Responses 1'!$C$2:$C295))</f>
        <v>0.1428571429</v>
      </c>
      <c r="E295" s="11"/>
      <c r="F295" s="11">
        <f t="shared" ref="F295:G295" si="295">B295-C295</f>
        <v>0.4693877551</v>
      </c>
      <c r="G295" s="11">
        <f t="shared" si="295"/>
        <v>0.05102040816</v>
      </c>
    </row>
    <row r="296">
      <c r="A296">
        <f t="shared" si="3"/>
        <v>295</v>
      </c>
      <c r="B296" s="11">
        <f>IF(ISBLANK('Form Responses 1'!$C296),"",COUNTIF('Form Responses 1'!$C$2:$C296,B$1)/COUNTA('Form Responses 1'!$C$2:$C296))</f>
        <v>0.6644067797</v>
      </c>
      <c r="C296" s="11">
        <f>IF(ISBLANK('Form Responses 1'!$C296),"",COUNTIF('Form Responses 1'!$C$2:$C296,C$1)/COUNTA('Form Responses 1'!$C$2:$C296))</f>
        <v>0.193220339</v>
      </c>
      <c r="D296" s="11">
        <f>IF(ISBLANK('Form Responses 1'!$C296),"",COUNTIF('Form Responses 1'!$C$2:$C296,D$1)/COUNTA('Form Responses 1'!$C$2:$C296))</f>
        <v>0.1423728814</v>
      </c>
      <c r="E296" s="11"/>
      <c r="F296" s="11">
        <f t="shared" ref="F296:G296" si="296">B296-C296</f>
        <v>0.4711864407</v>
      </c>
      <c r="G296" s="11">
        <f t="shared" si="296"/>
        <v>0.05084745763</v>
      </c>
    </row>
    <row r="297">
      <c r="A297">
        <f t="shared" si="3"/>
        <v>296</v>
      </c>
      <c r="B297" s="11">
        <f>IF(ISBLANK('Form Responses 1'!$C297),"",COUNTIF('Form Responses 1'!$C$2:$C297,B$1)/COUNTA('Form Responses 1'!$C$2:$C297))</f>
        <v>0.6655405405</v>
      </c>
      <c r="C297" s="11">
        <f>IF(ISBLANK('Form Responses 1'!$C297),"",COUNTIF('Form Responses 1'!$C$2:$C297,C$1)/COUNTA('Form Responses 1'!$C$2:$C297))</f>
        <v>0.1925675676</v>
      </c>
      <c r="D297" s="11">
        <f>IF(ISBLANK('Form Responses 1'!$C297),"",COUNTIF('Form Responses 1'!$C$2:$C297,D$1)/COUNTA('Form Responses 1'!$C$2:$C297))</f>
        <v>0.1418918919</v>
      </c>
      <c r="E297" s="11"/>
      <c r="F297" s="11">
        <f t="shared" ref="F297:G297" si="297">B297-C297</f>
        <v>0.472972973</v>
      </c>
      <c r="G297" s="11">
        <f t="shared" si="297"/>
        <v>0.05067567568</v>
      </c>
    </row>
    <row r="298">
      <c r="A298">
        <f t="shared" si="3"/>
        <v>297</v>
      </c>
      <c r="B298" s="11">
        <f>IF(ISBLANK('Form Responses 1'!$C298),"",COUNTIF('Form Responses 1'!$C$2:$C298,B$1)/COUNTA('Form Responses 1'!$C$2:$C298))</f>
        <v>0.6666666667</v>
      </c>
      <c r="C298" s="11">
        <f>IF(ISBLANK('Form Responses 1'!$C298),"",COUNTIF('Form Responses 1'!$C$2:$C298,C$1)/COUNTA('Form Responses 1'!$C$2:$C298))</f>
        <v>0.1919191919</v>
      </c>
      <c r="D298" s="11">
        <f>IF(ISBLANK('Form Responses 1'!$C298),"",COUNTIF('Form Responses 1'!$C$2:$C298,D$1)/COUNTA('Form Responses 1'!$C$2:$C298))</f>
        <v>0.1414141414</v>
      </c>
      <c r="E298" s="11"/>
      <c r="F298" s="11">
        <f t="shared" ref="F298:G298" si="298">B298-C298</f>
        <v>0.4747474747</v>
      </c>
      <c r="G298" s="11">
        <f t="shared" si="298"/>
        <v>0.05050505051</v>
      </c>
    </row>
    <row r="299">
      <c r="A299">
        <f t="shared" si="3"/>
        <v>298</v>
      </c>
      <c r="B299" s="11">
        <f>IF(ISBLANK('Form Responses 1'!$C299),"",COUNTIF('Form Responses 1'!$C$2:$C299,B$1)/COUNTA('Form Responses 1'!$C$2:$C299))</f>
        <v>0.6677852349</v>
      </c>
      <c r="C299" s="11">
        <f>IF(ISBLANK('Form Responses 1'!$C299),"",COUNTIF('Form Responses 1'!$C$2:$C299,C$1)/COUNTA('Form Responses 1'!$C$2:$C299))</f>
        <v>0.1912751678</v>
      </c>
      <c r="D299" s="11">
        <f>IF(ISBLANK('Form Responses 1'!$C299),"",COUNTIF('Form Responses 1'!$C$2:$C299,D$1)/COUNTA('Form Responses 1'!$C$2:$C299))</f>
        <v>0.1409395973</v>
      </c>
      <c r="E299" s="11"/>
      <c r="F299" s="11">
        <f t="shared" ref="F299:G299" si="299">B299-C299</f>
        <v>0.4765100671</v>
      </c>
      <c r="G299" s="11">
        <f t="shared" si="299"/>
        <v>0.05033557047</v>
      </c>
    </row>
    <row r="300">
      <c r="A300">
        <f t="shared" si="3"/>
        <v>299</v>
      </c>
      <c r="B300" s="11">
        <f>IF(ISBLANK('Form Responses 1'!$C300),"",COUNTIF('Form Responses 1'!$C$2:$C300,B$1)/COUNTA('Form Responses 1'!$C$2:$C300))</f>
        <v>0.6655518395</v>
      </c>
      <c r="C300" s="11">
        <f>IF(ISBLANK('Form Responses 1'!$C300),"",COUNTIF('Form Responses 1'!$C$2:$C300,C$1)/COUNTA('Form Responses 1'!$C$2:$C300))</f>
        <v>0.1906354515</v>
      </c>
      <c r="D300" s="11">
        <f>IF(ISBLANK('Form Responses 1'!$C300),"",COUNTIF('Form Responses 1'!$C$2:$C300,D$1)/COUNTA('Form Responses 1'!$C$2:$C300))</f>
        <v>0.143812709</v>
      </c>
      <c r="E300" s="11"/>
      <c r="F300" s="11">
        <f t="shared" ref="F300:G300" si="300">B300-C300</f>
        <v>0.474916388</v>
      </c>
      <c r="G300" s="11">
        <f t="shared" si="300"/>
        <v>0.04682274247</v>
      </c>
    </row>
    <row r="301">
      <c r="A301">
        <f t="shared" si="3"/>
        <v>300</v>
      </c>
      <c r="B301" s="11">
        <f>IF(ISBLANK('Form Responses 1'!$C301),"",COUNTIF('Form Responses 1'!$C$2:$C301,B$1)/COUNTA('Form Responses 1'!$C$2:$C301))</f>
        <v>0.6666666667</v>
      </c>
      <c r="C301" s="11">
        <f>IF(ISBLANK('Form Responses 1'!$C301),"",COUNTIF('Form Responses 1'!$C$2:$C301,C$1)/COUNTA('Form Responses 1'!$C$2:$C301))</f>
        <v>0.19</v>
      </c>
      <c r="D301" s="11">
        <f>IF(ISBLANK('Form Responses 1'!$C301),"",COUNTIF('Form Responses 1'!$C$2:$C301,D$1)/COUNTA('Form Responses 1'!$C$2:$C301))</f>
        <v>0.1433333333</v>
      </c>
      <c r="E301" s="11"/>
      <c r="F301" s="11">
        <f t="shared" ref="F301:G301" si="301">B301-C301</f>
        <v>0.4766666667</v>
      </c>
      <c r="G301" s="11">
        <f t="shared" si="301"/>
        <v>0.04666666667</v>
      </c>
    </row>
    <row r="302">
      <c r="A302">
        <f t="shared" si="3"/>
        <v>301</v>
      </c>
      <c r="B302" s="11">
        <f>IF(ISBLANK('Form Responses 1'!$C302),"",COUNTIF('Form Responses 1'!$C$2:$C302,B$1)/COUNTA('Form Responses 1'!$C$2:$C302))</f>
        <v>0.6677740864</v>
      </c>
      <c r="C302" s="11">
        <f>IF(ISBLANK('Form Responses 1'!$C302),"",COUNTIF('Form Responses 1'!$C$2:$C302,C$1)/COUNTA('Form Responses 1'!$C$2:$C302))</f>
        <v>0.1893687708</v>
      </c>
      <c r="D302" s="11">
        <f>IF(ISBLANK('Form Responses 1'!$C302),"",COUNTIF('Form Responses 1'!$C$2:$C302,D$1)/COUNTA('Form Responses 1'!$C$2:$C302))</f>
        <v>0.1428571429</v>
      </c>
      <c r="E302" s="11"/>
      <c r="F302" s="11">
        <f t="shared" ref="F302:G302" si="302">B302-C302</f>
        <v>0.4784053156</v>
      </c>
      <c r="G302" s="11">
        <f t="shared" si="302"/>
        <v>0.04651162791</v>
      </c>
    </row>
    <row r="303">
      <c r="A303">
        <f t="shared" si="3"/>
        <v>302</v>
      </c>
      <c r="B303" s="11">
        <f>IF(ISBLANK('Form Responses 1'!$C303),"",COUNTIF('Form Responses 1'!$C$2:$C303,B$1)/COUNTA('Form Responses 1'!$C$2:$C303))</f>
        <v>0.6688741722</v>
      </c>
      <c r="C303" s="11">
        <f>IF(ISBLANK('Form Responses 1'!$C303),"",COUNTIF('Form Responses 1'!$C$2:$C303,C$1)/COUNTA('Form Responses 1'!$C$2:$C303))</f>
        <v>0.1887417219</v>
      </c>
      <c r="D303" s="11">
        <f>IF(ISBLANK('Form Responses 1'!$C303),"",COUNTIF('Form Responses 1'!$C$2:$C303,D$1)/COUNTA('Form Responses 1'!$C$2:$C303))</f>
        <v>0.142384106</v>
      </c>
      <c r="E303" s="11"/>
      <c r="F303" s="11">
        <f t="shared" ref="F303:G303" si="303">B303-C303</f>
        <v>0.4801324503</v>
      </c>
      <c r="G303" s="11">
        <f t="shared" si="303"/>
        <v>0.04635761589</v>
      </c>
    </row>
    <row r="304">
      <c r="A304">
        <f t="shared" si="3"/>
        <v>303</v>
      </c>
      <c r="B304" s="11">
        <f>IF(ISBLANK('Form Responses 1'!$C304),"",COUNTIF('Form Responses 1'!$C$2:$C304,B$1)/COUNTA('Form Responses 1'!$C$2:$C304))</f>
        <v>0.6699669967</v>
      </c>
      <c r="C304" s="11">
        <f>IF(ISBLANK('Form Responses 1'!$C304),"",COUNTIF('Form Responses 1'!$C$2:$C304,C$1)/COUNTA('Form Responses 1'!$C$2:$C304))</f>
        <v>0.1881188119</v>
      </c>
      <c r="D304" s="11">
        <f>IF(ISBLANK('Form Responses 1'!$C304),"",COUNTIF('Form Responses 1'!$C$2:$C304,D$1)/COUNTA('Form Responses 1'!$C$2:$C304))</f>
        <v>0.1419141914</v>
      </c>
      <c r="E304" s="11"/>
      <c r="F304" s="11">
        <f t="shared" ref="F304:G304" si="304">B304-C304</f>
        <v>0.4818481848</v>
      </c>
      <c r="G304" s="11">
        <f t="shared" si="304"/>
        <v>0.04620462046</v>
      </c>
    </row>
    <row r="305">
      <c r="A305">
        <f t="shared" si="3"/>
        <v>304</v>
      </c>
      <c r="B305" s="11">
        <f>IF(ISBLANK('Form Responses 1'!$C305),"",COUNTIF('Form Responses 1'!$C$2:$C305,B$1)/COUNTA('Form Responses 1'!$C$2:$C305))</f>
        <v>0.6710526316</v>
      </c>
      <c r="C305" s="11">
        <f>IF(ISBLANK('Form Responses 1'!$C305),"",COUNTIF('Form Responses 1'!$C$2:$C305,C$1)/COUNTA('Form Responses 1'!$C$2:$C305))</f>
        <v>0.1875</v>
      </c>
      <c r="D305" s="11">
        <f>IF(ISBLANK('Form Responses 1'!$C305),"",COUNTIF('Form Responses 1'!$C$2:$C305,D$1)/COUNTA('Form Responses 1'!$C$2:$C305))</f>
        <v>0.1414473684</v>
      </c>
      <c r="E305" s="11"/>
      <c r="F305" s="11">
        <f t="shared" ref="F305:G305" si="305">B305-C305</f>
        <v>0.4835526316</v>
      </c>
      <c r="G305" s="11">
        <f t="shared" si="305"/>
        <v>0.04605263158</v>
      </c>
    </row>
    <row r="306">
      <c r="A306">
        <f t="shared" si="3"/>
        <v>305</v>
      </c>
      <c r="B306" s="11">
        <f>IF(ISBLANK('Form Responses 1'!$C306),"",COUNTIF('Form Responses 1'!$C$2:$C306,B$1)/COUNTA('Form Responses 1'!$C$2:$C306))</f>
        <v>0.6721311475</v>
      </c>
      <c r="C306" s="11">
        <f>IF(ISBLANK('Form Responses 1'!$C306),"",COUNTIF('Form Responses 1'!$C$2:$C306,C$1)/COUNTA('Form Responses 1'!$C$2:$C306))</f>
        <v>0.1868852459</v>
      </c>
      <c r="D306" s="11">
        <f>IF(ISBLANK('Form Responses 1'!$C306),"",COUNTIF('Form Responses 1'!$C$2:$C306,D$1)/COUNTA('Form Responses 1'!$C$2:$C306))</f>
        <v>0.1409836066</v>
      </c>
      <c r="E306" s="11"/>
      <c r="F306" s="11">
        <f t="shared" ref="F306:G306" si="306">B306-C306</f>
        <v>0.4852459016</v>
      </c>
      <c r="G306" s="11">
        <f t="shared" si="306"/>
        <v>0.04590163934</v>
      </c>
    </row>
    <row r="307">
      <c r="A307">
        <f t="shared" si="3"/>
        <v>306</v>
      </c>
      <c r="B307" s="11">
        <f>IF(ISBLANK('Form Responses 1'!$C307),"",COUNTIF('Form Responses 1'!$C$2:$C307,B$1)/COUNTA('Form Responses 1'!$C$2:$C307))</f>
        <v>0.6732026144</v>
      </c>
      <c r="C307" s="11">
        <f>IF(ISBLANK('Form Responses 1'!$C307),"",COUNTIF('Form Responses 1'!$C$2:$C307,C$1)/COUNTA('Form Responses 1'!$C$2:$C307))</f>
        <v>0.1862745098</v>
      </c>
      <c r="D307" s="11">
        <f>IF(ISBLANK('Form Responses 1'!$C307),"",COUNTIF('Form Responses 1'!$C$2:$C307,D$1)/COUNTA('Form Responses 1'!$C$2:$C307))</f>
        <v>0.1405228758</v>
      </c>
      <c r="E307" s="11"/>
      <c r="F307" s="11">
        <f t="shared" ref="F307:G307" si="307">B307-C307</f>
        <v>0.4869281046</v>
      </c>
      <c r="G307" s="11">
        <f t="shared" si="307"/>
        <v>0.04575163399</v>
      </c>
    </row>
    <row r="308">
      <c r="A308">
        <f t="shared" si="3"/>
        <v>307</v>
      </c>
      <c r="B308" s="11">
        <f>IF(ISBLANK('Form Responses 1'!$C308),"",COUNTIF('Form Responses 1'!$C$2:$C308,B$1)/COUNTA('Form Responses 1'!$C$2:$C308))</f>
        <v>0.674267101</v>
      </c>
      <c r="C308" s="11">
        <f>IF(ISBLANK('Form Responses 1'!$C308),"",COUNTIF('Form Responses 1'!$C$2:$C308,C$1)/COUNTA('Form Responses 1'!$C$2:$C308))</f>
        <v>0.1856677524</v>
      </c>
      <c r="D308" s="11">
        <f>IF(ISBLANK('Form Responses 1'!$C308),"",COUNTIF('Form Responses 1'!$C$2:$C308,D$1)/COUNTA('Form Responses 1'!$C$2:$C308))</f>
        <v>0.1400651466</v>
      </c>
      <c r="E308" s="11"/>
      <c r="F308" s="11">
        <f t="shared" ref="F308:G308" si="308">B308-C308</f>
        <v>0.4885993485</v>
      </c>
      <c r="G308" s="11">
        <f t="shared" si="308"/>
        <v>0.04560260586</v>
      </c>
    </row>
    <row r="309">
      <c r="A309">
        <f t="shared" si="3"/>
        <v>308</v>
      </c>
      <c r="B309" s="11">
        <f>IF(ISBLANK('Form Responses 1'!$C309),"",COUNTIF('Form Responses 1'!$C$2:$C309,B$1)/COUNTA('Form Responses 1'!$C$2:$C309))</f>
        <v>0.6753246753</v>
      </c>
      <c r="C309" s="11">
        <f>IF(ISBLANK('Form Responses 1'!$C309),"",COUNTIF('Form Responses 1'!$C$2:$C309,C$1)/COUNTA('Form Responses 1'!$C$2:$C309))</f>
        <v>0.1850649351</v>
      </c>
      <c r="D309" s="11">
        <f>IF(ISBLANK('Form Responses 1'!$C309),"",COUNTIF('Form Responses 1'!$C$2:$C309,D$1)/COUNTA('Form Responses 1'!$C$2:$C309))</f>
        <v>0.1396103896</v>
      </c>
      <c r="E309" s="11"/>
      <c r="F309" s="11">
        <f t="shared" ref="F309:G309" si="309">B309-C309</f>
        <v>0.4902597403</v>
      </c>
      <c r="G309" s="11">
        <f t="shared" si="309"/>
        <v>0.04545454545</v>
      </c>
    </row>
    <row r="310">
      <c r="A310">
        <f t="shared" si="3"/>
        <v>309</v>
      </c>
      <c r="B310" s="11">
        <f>IF(ISBLANK('Form Responses 1'!$C310),"",COUNTIF('Form Responses 1'!$C$2:$C310,B$1)/COUNTA('Form Responses 1'!$C$2:$C310))</f>
        <v>0.6731391586</v>
      </c>
      <c r="C310" s="11">
        <f>IF(ISBLANK('Form Responses 1'!$C310),"",COUNTIF('Form Responses 1'!$C$2:$C310,C$1)/COUNTA('Form Responses 1'!$C$2:$C310))</f>
        <v>0.1877022654</v>
      </c>
      <c r="D310" s="11">
        <f>IF(ISBLANK('Form Responses 1'!$C310),"",COUNTIF('Form Responses 1'!$C$2:$C310,D$1)/COUNTA('Form Responses 1'!$C$2:$C310))</f>
        <v>0.1391585761</v>
      </c>
      <c r="E310" s="11"/>
      <c r="F310" s="11">
        <f t="shared" ref="F310:G310" si="310">B310-C310</f>
        <v>0.4854368932</v>
      </c>
      <c r="G310" s="11">
        <f t="shared" si="310"/>
        <v>0.04854368932</v>
      </c>
    </row>
    <row r="311">
      <c r="A311">
        <f t="shared" si="3"/>
        <v>310</v>
      </c>
      <c r="B311" s="11">
        <f>IF(ISBLANK('Form Responses 1'!$C311),"",COUNTIF('Form Responses 1'!$C$2:$C311,B$1)/COUNTA('Form Responses 1'!$C$2:$C311))</f>
        <v>0.6741935484</v>
      </c>
      <c r="C311" s="11">
        <f>IF(ISBLANK('Form Responses 1'!$C311),"",COUNTIF('Form Responses 1'!$C$2:$C311,C$1)/COUNTA('Form Responses 1'!$C$2:$C311))</f>
        <v>0.1870967742</v>
      </c>
      <c r="D311" s="11">
        <f>IF(ISBLANK('Form Responses 1'!$C311),"",COUNTIF('Form Responses 1'!$C$2:$C311,D$1)/COUNTA('Form Responses 1'!$C$2:$C311))</f>
        <v>0.1387096774</v>
      </c>
      <c r="E311" s="11"/>
      <c r="F311" s="11">
        <f t="shared" ref="F311:G311" si="311">B311-C311</f>
        <v>0.4870967742</v>
      </c>
      <c r="G311" s="11">
        <f t="shared" si="311"/>
        <v>0.04838709677</v>
      </c>
    </row>
    <row r="312">
      <c r="A312">
        <f t="shared" si="3"/>
        <v>311</v>
      </c>
      <c r="B312" s="11">
        <f>IF(ISBLANK('Form Responses 1'!$C312),"",COUNTIF('Form Responses 1'!$C$2:$C312,B$1)/COUNTA('Form Responses 1'!$C$2:$C312))</f>
        <v>0.6720257235</v>
      </c>
      <c r="C312" s="11">
        <f>IF(ISBLANK('Form Responses 1'!$C312),"",COUNTIF('Form Responses 1'!$C$2:$C312,C$1)/COUNTA('Form Responses 1'!$C$2:$C312))</f>
        <v>0.1897106109</v>
      </c>
      <c r="D312" s="11">
        <f>IF(ISBLANK('Form Responses 1'!$C312),"",COUNTIF('Form Responses 1'!$C$2:$C312,D$1)/COUNTA('Form Responses 1'!$C$2:$C312))</f>
        <v>0.1382636656</v>
      </c>
      <c r="E312" s="11"/>
      <c r="F312" s="11">
        <f t="shared" ref="F312:G312" si="312">B312-C312</f>
        <v>0.4823151125</v>
      </c>
      <c r="G312" s="11">
        <f t="shared" si="312"/>
        <v>0.05144694534</v>
      </c>
    </row>
    <row r="313">
      <c r="A313">
        <f t="shared" si="3"/>
        <v>312</v>
      </c>
      <c r="B313" s="11">
        <f>IF(ISBLANK('Form Responses 1'!$C313),"",COUNTIF('Form Responses 1'!$C$2:$C313,B$1)/COUNTA('Form Responses 1'!$C$2:$C313))</f>
        <v>0.6698717949</v>
      </c>
      <c r="C313" s="11">
        <f>IF(ISBLANK('Form Responses 1'!$C313),"",COUNTIF('Form Responses 1'!$C$2:$C313,C$1)/COUNTA('Form Responses 1'!$C$2:$C313))</f>
        <v>0.1923076923</v>
      </c>
      <c r="D313" s="11">
        <f>IF(ISBLANK('Form Responses 1'!$C313),"",COUNTIF('Form Responses 1'!$C$2:$C313,D$1)/COUNTA('Form Responses 1'!$C$2:$C313))</f>
        <v>0.1378205128</v>
      </c>
      <c r="E313" s="11"/>
      <c r="F313" s="11">
        <f t="shared" ref="F313:G313" si="313">B313-C313</f>
        <v>0.4775641026</v>
      </c>
      <c r="G313" s="11">
        <f t="shared" si="313"/>
        <v>0.05448717949</v>
      </c>
    </row>
    <row r="314">
      <c r="A314">
        <f t="shared" si="3"/>
        <v>313</v>
      </c>
      <c r="B314" s="11">
        <f>IF(ISBLANK('Form Responses 1'!$C314),"",COUNTIF('Form Responses 1'!$C$2:$C314,B$1)/COUNTA('Form Responses 1'!$C$2:$C314))</f>
        <v>0.6709265176</v>
      </c>
      <c r="C314" s="11">
        <f>IF(ISBLANK('Form Responses 1'!$C314),"",COUNTIF('Form Responses 1'!$C$2:$C314,C$1)/COUNTA('Form Responses 1'!$C$2:$C314))</f>
        <v>0.1916932907</v>
      </c>
      <c r="D314" s="11">
        <f>IF(ISBLANK('Form Responses 1'!$C314),"",COUNTIF('Form Responses 1'!$C$2:$C314,D$1)/COUNTA('Form Responses 1'!$C$2:$C314))</f>
        <v>0.1373801917</v>
      </c>
      <c r="E314" s="11"/>
      <c r="F314" s="11">
        <f t="shared" ref="F314:G314" si="314">B314-C314</f>
        <v>0.4792332268</v>
      </c>
      <c r="G314" s="11">
        <f t="shared" si="314"/>
        <v>0.05431309904</v>
      </c>
    </row>
    <row r="315">
      <c r="A315">
        <f t="shared" si="3"/>
        <v>314</v>
      </c>
      <c r="B315" s="11">
        <f>IF(ISBLANK('Form Responses 1'!$C315),"",COUNTIF('Form Responses 1'!$C$2:$C315,B$1)/COUNTA('Form Responses 1'!$C$2:$C315))</f>
        <v>0.6719745223</v>
      </c>
      <c r="C315" s="11">
        <f>IF(ISBLANK('Form Responses 1'!$C315),"",COUNTIF('Form Responses 1'!$C$2:$C315,C$1)/COUNTA('Form Responses 1'!$C$2:$C315))</f>
        <v>0.1910828025</v>
      </c>
      <c r="D315" s="11">
        <f>IF(ISBLANK('Form Responses 1'!$C315),"",COUNTIF('Form Responses 1'!$C$2:$C315,D$1)/COUNTA('Form Responses 1'!$C$2:$C315))</f>
        <v>0.1369426752</v>
      </c>
      <c r="E315" s="11"/>
      <c r="F315" s="11">
        <f t="shared" ref="F315:G315" si="315">B315-C315</f>
        <v>0.4808917197</v>
      </c>
      <c r="G315" s="11">
        <f t="shared" si="315"/>
        <v>0.05414012739</v>
      </c>
    </row>
    <row r="316">
      <c r="A316">
        <f t="shared" si="3"/>
        <v>315</v>
      </c>
      <c r="B316" s="11">
        <f>IF(ISBLANK('Form Responses 1'!$C316),"",COUNTIF('Form Responses 1'!$C$2:$C316,B$1)/COUNTA('Form Responses 1'!$C$2:$C316))</f>
        <v>0.673015873</v>
      </c>
      <c r="C316" s="11">
        <f>IF(ISBLANK('Form Responses 1'!$C316),"",COUNTIF('Form Responses 1'!$C$2:$C316,C$1)/COUNTA('Form Responses 1'!$C$2:$C316))</f>
        <v>0.1904761905</v>
      </c>
      <c r="D316" s="11">
        <f>IF(ISBLANK('Form Responses 1'!$C316),"",COUNTIF('Form Responses 1'!$C$2:$C316,D$1)/COUNTA('Form Responses 1'!$C$2:$C316))</f>
        <v>0.1365079365</v>
      </c>
      <c r="E316" s="11"/>
      <c r="F316" s="11">
        <f t="shared" ref="F316:G316" si="316">B316-C316</f>
        <v>0.4825396825</v>
      </c>
      <c r="G316" s="11">
        <f t="shared" si="316"/>
        <v>0.05396825397</v>
      </c>
    </row>
    <row r="317">
      <c r="A317">
        <f t="shared" si="3"/>
        <v>316</v>
      </c>
      <c r="B317" s="11">
        <f>IF(ISBLANK('Form Responses 1'!$C317),"",COUNTIF('Form Responses 1'!$C$2:$C317,B$1)/COUNTA('Form Responses 1'!$C$2:$C317))</f>
        <v>0.6740506329</v>
      </c>
      <c r="C317" s="11">
        <f>IF(ISBLANK('Form Responses 1'!$C317),"",COUNTIF('Form Responses 1'!$C$2:$C317,C$1)/COUNTA('Form Responses 1'!$C$2:$C317))</f>
        <v>0.1898734177</v>
      </c>
      <c r="D317" s="11">
        <f>IF(ISBLANK('Form Responses 1'!$C317),"",COUNTIF('Form Responses 1'!$C$2:$C317,D$1)/COUNTA('Form Responses 1'!$C$2:$C317))</f>
        <v>0.1360759494</v>
      </c>
      <c r="E317" s="11"/>
      <c r="F317" s="11">
        <f t="shared" ref="F317:G317" si="317">B317-C317</f>
        <v>0.4841772152</v>
      </c>
      <c r="G317" s="11">
        <f t="shared" si="317"/>
        <v>0.05379746835</v>
      </c>
    </row>
    <row r="318">
      <c r="A318">
        <f t="shared" si="3"/>
        <v>317</v>
      </c>
      <c r="B318" s="11">
        <f>IF(ISBLANK('Form Responses 1'!$C318),"",COUNTIF('Form Responses 1'!$C$2:$C318,B$1)/COUNTA('Form Responses 1'!$C$2:$C318))</f>
        <v>0.6750788644</v>
      </c>
      <c r="C318" s="11">
        <f>IF(ISBLANK('Form Responses 1'!$C318),"",COUNTIF('Form Responses 1'!$C$2:$C318,C$1)/COUNTA('Form Responses 1'!$C$2:$C318))</f>
        <v>0.1892744479</v>
      </c>
      <c r="D318" s="11">
        <f>IF(ISBLANK('Form Responses 1'!$C318),"",COUNTIF('Form Responses 1'!$C$2:$C318,D$1)/COUNTA('Form Responses 1'!$C$2:$C318))</f>
        <v>0.1356466877</v>
      </c>
      <c r="E318" s="11"/>
      <c r="F318" s="11">
        <f t="shared" ref="F318:G318" si="318">B318-C318</f>
        <v>0.4858044164</v>
      </c>
      <c r="G318" s="11">
        <f t="shared" si="318"/>
        <v>0.05362776025</v>
      </c>
    </row>
    <row r="319">
      <c r="A319">
        <f t="shared" si="3"/>
        <v>318</v>
      </c>
      <c r="B319" s="11">
        <f>IF(ISBLANK('Form Responses 1'!$C319),"",COUNTIF('Form Responses 1'!$C$2:$C319,B$1)/COUNTA('Form Responses 1'!$C$2:$C319))</f>
        <v>0.6761006289</v>
      </c>
      <c r="C319" s="11">
        <f>IF(ISBLANK('Form Responses 1'!$C319),"",COUNTIF('Form Responses 1'!$C$2:$C319,C$1)/COUNTA('Form Responses 1'!$C$2:$C319))</f>
        <v>0.1886792453</v>
      </c>
      <c r="D319" s="11">
        <f>IF(ISBLANK('Form Responses 1'!$C319),"",COUNTIF('Form Responses 1'!$C$2:$C319,D$1)/COUNTA('Form Responses 1'!$C$2:$C319))</f>
        <v>0.1352201258</v>
      </c>
      <c r="E319" s="11"/>
      <c r="F319" s="11">
        <f t="shared" ref="F319:G319" si="319">B319-C319</f>
        <v>0.4874213836</v>
      </c>
      <c r="G319" s="11">
        <f t="shared" si="319"/>
        <v>0.0534591195</v>
      </c>
    </row>
    <row r="320">
      <c r="A320">
        <f t="shared" si="3"/>
        <v>319</v>
      </c>
      <c r="B320" s="11">
        <f>IF(ISBLANK('Form Responses 1'!$C320),"",COUNTIF('Form Responses 1'!$C$2:$C320,B$1)/COUNTA('Form Responses 1'!$C$2:$C320))</f>
        <v>0.6739811912</v>
      </c>
      <c r="C320" s="11">
        <f>IF(ISBLANK('Form Responses 1'!$C320),"",COUNTIF('Form Responses 1'!$C$2:$C320,C$1)/COUNTA('Form Responses 1'!$C$2:$C320))</f>
        <v>0.1880877743</v>
      </c>
      <c r="D320" s="11">
        <f>IF(ISBLANK('Form Responses 1'!$C320),"",COUNTIF('Form Responses 1'!$C$2:$C320,D$1)/COUNTA('Form Responses 1'!$C$2:$C320))</f>
        <v>0.1379310345</v>
      </c>
      <c r="E320" s="11"/>
      <c r="F320" s="11">
        <f t="shared" ref="F320:G320" si="320">B320-C320</f>
        <v>0.4858934169</v>
      </c>
      <c r="G320" s="11">
        <f t="shared" si="320"/>
        <v>0.05015673981</v>
      </c>
    </row>
    <row r="321">
      <c r="A321">
        <f t="shared" si="3"/>
        <v>320</v>
      </c>
      <c r="B321" s="11">
        <f>IF(ISBLANK('Form Responses 1'!$C321),"",COUNTIF('Form Responses 1'!$C$2:$C321,B$1)/COUNTA('Form Responses 1'!$C$2:$C321))</f>
        <v>0.675</v>
      </c>
      <c r="C321" s="11">
        <f>IF(ISBLANK('Form Responses 1'!$C321),"",COUNTIF('Form Responses 1'!$C$2:$C321,C$1)/COUNTA('Form Responses 1'!$C$2:$C321))</f>
        <v>0.1875</v>
      </c>
      <c r="D321" s="11">
        <f>IF(ISBLANK('Form Responses 1'!$C321),"",COUNTIF('Form Responses 1'!$C$2:$C321,D$1)/COUNTA('Form Responses 1'!$C$2:$C321))</f>
        <v>0.1375</v>
      </c>
      <c r="E321" s="11"/>
      <c r="F321" s="11">
        <f t="shared" ref="F321:G321" si="321">B321-C321</f>
        <v>0.4875</v>
      </c>
      <c r="G321" s="11">
        <f t="shared" si="321"/>
        <v>0.05</v>
      </c>
    </row>
    <row r="322">
      <c r="A322">
        <f t="shared" si="3"/>
        <v>321</v>
      </c>
      <c r="B322" s="11">
        <f>IF(ISBLANK('Form Responses 1'!$C322),"",COUNTIF('Form Responses 1'!$C$2:$C322,B$1)/COUNTA('Form Responses 1'!$C$2:$C322))</f>
        <v>0.6760124611</v>
      </c>
      <c r="C322" s="11">
        <f>IF(ISBLANK('Form Responses 1'!$C322),"",COUNTIF('Form Responses 1'!$C$2:$C322,C$1)/COUNTA('Form Responses 1'!$C$2:$C322))</f>
        <v>0.1869158879</v>
      </c>
      <c r="D322" s="11">
        <f>IF(ISBLANK('Form Responses 1'!$C322),"",COUNTIF('Form Responses 1'!$C$2:$C322,D$1)/COUNTA('Form Responses 1'!$C$2:$C322))</f>
        <v>0.1370716511</v>
      </c>
      <c r="E322" s="11"/>
      <c r="F322" s="11">
        <f t="shared" ref="F322:G322" si="322">B322-C322</f>
        <v>0.4890965732</v>
      </c>
      <c r="G322" s="11">
        <f t="shared" si="322"/>
        <v>0.04984423676</v>
      </c>
    </row>
    <row r="323">
      <c r="A323">
        <f t="shared" si="3"/>
        <v>322</v>
      </c>
      <c r="B323" s="11">
        <f>IF(ISBLANK('Form Responses 1'!$C323),"",COUNTIF('Form Responses 1'!$C$2:$C323,B$1)/COUNTA('Form Responses 1'!$C$2:$C323))</f>
        <v>0.6770186335</v>
      </c>
      <c r="C323" s="11">
        <f>IF(ISBLANK('Form Responses 1'!$C323),"",COUNTIF('Form Responses 1'!$C$2:$C323,C$1)/COUNTA('Form Responses 1'!$C$2:$C323))</f>
        <v>0.1863354037</v>
      </c>
      <c r="D323" s="11">
        <f>IF(ISBLANK('Form Responses 1'!$C323),"",COUNTIF('Form Responses 1'!$C$2:$C323,D$1)/COUNTA('Form Responses 1'!$C$2:$C323))</f>
        <v>0.1366459627</v>
      </c>
      <c r="E323" s="11"/>
      <c r="F323" s="11">
        <f t="shared" ref="F323:G323" si="323">B323-C323</f>
        <v>0.4906832298</v>
      </c>
      <c r="G323" s="11">
        <f t="shared" si="323"/>
        <v>0.04968944099</v>
      </c>
    </row>
    <row r="324">
      <c r="A324">
        <f t="shared" si="3"/>
        <v>323</v>
      </c>
      <c r="B324" s="11">
        <f>IF(ISBLANK('Form Responses 1'!$C324),"",COUNTIF('Form Responses 1'!$C$2:$C324,B$1)/COUNTA('Form Responses 1'!$C$2:$C324))</f>
        <v>0.6780185759</v>
      </c>
      <c r="C324" s="11">
        <f>IF(ISBLANK('Form Responses 1'!$C324),"",COUNTIF('Form Responses 1'!$C$2:$C324,C$1)/COUNTA('Form Responses 1'!$C$2:$C324))</f>
        <v>0.1857585139</v>
      </c>
      <c r="D324" s="11">
        <f>IF(ISBLANK('Form Responses 1'!$C324),"",COUNTIF('Form Responses 1'!$C$2:$C324,D$1)/COUNTA('Form Responses 1'!$C$2:$C324))</f>
        <v>0.1362229102</v>
      </c>
      <c r="E324" s="11"/>
      <c r="F324" s="11">
        <f t="shared" ref="F324:G324" si="324">B324-C324</f>
        <v>0.4922600619</v>
      </c>
      <c r="G324" s="11">
        <f t="shared" si="324"/>
        <v>0.04953560372</v>
      </c>
    </row>
    <row r="325">
      <c r="A325">
        <f t="shared" si="3"/>
        <v>324</v>
      </c>
      <c r="B325" s="11">
        <f>IF(ISBLANK('Form Responses 1'!$C325),"",COUNTIF('Form Responses 1'!$C$2:$C325,B$1)/COUNTA('Form Responses 1'!$C$2:$C325))</f>
        <v>0.6759259259</v>
      </c>
      <c r="C325" s="11">
        <f>IF(ISBLANK('Form Responses 1'!$C325),"",COUNTIF('Form Responses 1'!$C$2:$C325,C$1)/COUNTA('Form Responses 1'!$C$2:$C325))</f>
        <v>0.1882716049</v>
      </c>
      <c r="D325" s="11">
        <f>IF(ISBLANK('Form Responses 1'!$C325),"",COUNTIF('Form Responses 1'!$C$2:$C325,D$1)/COUNTA('Form Responses 1'!$C$2:$C325))</f>
        <v>0.1358024691</v>
      </c>
      <c r="E325" s="11"/>
      <c r="F325" s="11">
        <f t="shared" ref="F325:G325" si="325">B325-C325</f>
        <v>0.487654321</v>
      </c>
      <c r="G325" s="11">
        <f t="shared" si="325"/>
        <v>0.0524691358</v>
      </c>
    </row>
    <row r="326">
      <c r="A326">
        <f t="shared" si="3"/>
        <v>325</v>
      </c>
      <c r="B326" s="11">
        <f>IF(ISBLANK('Form Responses 1'!$C326),"",COUNTIF('Form Responses 1'!$C$2:$C326,B$1)/COUNTA('Form Responses 1'!$C$2:$C326))</f>
        <v>0.6769230769</v>
      </c>
      <c r="C326" s="11">
        <f>IF(ISBLANK('Form Responses 1'!$C326),"",COUNTIF('Form Responses 1'!$C$2:$C326,C$1)/COUNTA('Form Responses 1'!$C$2:$C326))</f>
        <v>0.1876923077</v>
      </c>
      <c r="D326" s="11">
        <f>IF(ISBLANK('Form Responses 1'!$C326),"",COUNTIF('Form Responses 1'!$C$2:$C326,D$1)/COUNTA('Form Responses 1'!$C$2:$C326))</f>
        <v>0.1353846154</v>
      </c>
      <c r="E326" s="11"/>
      <c r="F326" s="11">
        <f t="shared" ref="F326:G326" si="326">B326-C326</f>
        <v>0.4892307692</v>
      </c>
      <c r="G326" s="11">
        <f t="shared" si="326"/>
        <v>0.05230769231</v>
      </c>
    </row>
    <row r="327">
      <c r="A327">
        <f t="shared" si="3"/>
        <v>326</v>
      </c>
      <c r="B327" s="11">
        <f>IF(ISBLANK('Form Responses 1'!$C327),"",COUNTIF('Form Responses 1'!$C$2:$C327,B$1)/COUNTA('Form Responses 1'!$C$2:$C327))</f>
        <v>0.6779141104</v>
      </c>
      <c r="C327" s="11">
        <f>IF(ISBLANK('Form Responses 1'!$C327),"",COUNTIF('Form Responses 1'!$C$2:$C327,C$1)/COUNTA('Form Responses 1'!$C$2:$C327))</f>
        <v>0.1871165644</v>
      </c>
      <c r="D327" s="11">
        <f>IF(ISBLANK('Form Responses 1'!$C327),"",COUNTIF('Form Responses 1'!$C$2:$C327,D$1)/COUNTA('Form Responses 1'!$C$2:$C327))</f>
        <v>0.1349693252</v>
      </c>
      <c r="E327" s="11"/>
      <c r="F327" s="11">
        <f t="shared" ref="F327:G327" si="327">B327-C327</f>
        <v>0.490797546</v>
      </c>
      <c r="G327" s="11">
        <f t="shared" si="327"/>
        <v>0.05214723926</v>
      </c>
    </row>
    <row r="328">
      <c r="A328">
        <f t="shared" si="3"/>
        <v>327</v>
      </c>
      <c r="B328" s="11">
        <f>IF(ISBLANK('Form Responses 1'!$C328),"",COUNTIF('Form Responses 1'!$C$2:$C328,B$1)/COUNTA('Form Responses 1'!$C$2:$C328))</f>
        <v>0.6758409786</v>
      </c>
      <c r="C328" s="11">
        <f>IF(ISBLANK('Form Responses 1'!$C328),"",COUNTIF('Form Responses 1'!$C$2:$C328,C$1)/COUNTA('Form Responses 1'!$C$2:$C328))</f>
        <v>0.1865443425</v>
      </c>
      <c r="D328" s="11">
        <f>IF(ISBLANK('Form Responses 1'!$C328),"",COUNTIF('Form Responses 1'!$C$2:$C328,D$1)/COUNTA('Form Responses 1'!$C$2:$C328))</f>
        <v>0.1376146789</v>
      </c>
      <c r="E328" s="11"/>
      <c r="F328" s="11">
        <f t="shared" ref="F328:G328" si="328">B328-C328</f>
        <v>0.4892966361</v>
      </c>
      <c r="G328" s="11">
        <f t="shared" si="328"/>
        <v>0.04892966361</v>
      </c>
    </row>
    <row r="329">
      <c r="A329">
        <f t="shared" si="3"/>
        <v>328</v>
      </c>
      <c r="B329" s="11">
        <f>IF(ISBLANK('Form Responses 1'!$C329),"",COUNTIF('Form Responses 1'!$C$2:$C329,B$1)/COUNTA('Form Responses 1'!$C$2:$C329))</f>
        <v>0.6768292683</v>
      </c>
      <c r="C329" s="11">
        <f>IF(ISBLANK('Form Responses 1'!$C329),"",COUNTIF('Form Responses 1'!$C$2:$C329,C$1)/COUNTA('Form Responses 1'!$C$2:$C329))</f>
        <v>0.1859756098</v>
      </c>
      <c r="D329" s="11">
        <f>IF(ISBLANK('Form Responses 1'!$C329),"",COUNTIF('Form Responses 1'!$C$2:$C329,D$1)/COUNTA('Form Responses 1'!$C$2:$C329))</f>
        <v>0.137195122</v>
      </c>
      <c r="E329" s="11"/>
      <c r="F329" s="11">
        <f t="shared" ref="F329:G329" si="329">B329-C329</f>
        <v>0.4908536585</v>
      </c>
      <c r="G329" s="11">
        <f t="shared" si="329"/>
        <v>0.0487804878</v>
      </c>
    </row>
    <row r="330">
      <c r="A330">
        <f t="shared" si="3"/>
        <v>329</v>
      </c>
      <c r="B330" s="11">
        <f>IF(ISBLANK('Form Responses 1'!$C330),"",COUNTIF('Form Responses 1'!$C$2:$C330,B$1)/COUNTA('Form Responses 1'!$C$2:$C330))</f>
        <v>0.6778115502</v>
      </c>
      <c r="C330" s="11">
        <f>IF(ISBLANK('Form Responses 1'!$C330),"",COUNTIF('Form Responses 1'!$C$2:$C330,C$1)/COUNTA('Form Responses 1'!$C$2:$C330))</f>
        <v>0.1854103343</v>
      </c>
      <c r="D330" s="11">
        <f>IF(ISBLANK('Form Responses 1'!$C330),"",COUNTIF('Form Responses 1'!$C$2:$C330,D$1)/COUNTA('Form Responses 1'!$C$2:$C330))</f>
        <v>0.1367781155</v>
      </c>
      <c r="E330" s="11"/>
      <c r="F330" s="11">
        <f t="shared" ref="F330:G330" si="330">B330-C330</f>
        <v>0.4924012158</v>
      </c>
      <c r="G330" s="11">
        <f t="shared" si="330"/>
        <v>0.04863221884</v>
      </c>
    </row>
    <row r="331">
      <c r="A331">
        <f t="shared" si="3"/>
        <v>330</v>
      </c>
      <c r="B331" s="11">
        <f>IF(ISBLANK('Form Responses 1'!$C331),"",COUNTIF('Form Responses 1'!$C$2:$C331,B$1)/COUNTA('Form Responses 1'!$C$2:$C331))</f>
        <v>0.6757575758</v>
      </c>
      <c r="C331" s="11">
        <f>IF(ISBLANK('Form Responses 1'!$C331),"",COUNTIF('Form Responses 1'!$C$2:$C331,C$1)/COUNTA('Form Responses 1'!$C$2:$C331))</f>
        <v>0.1878787879</v>
      </c>
      <c r="D331" s="11">
        <f>IF(ISBLANK('Form Responses 1'!$C331),"",COUNTIF('Form Responses 1'!$C$2:$C331,D$1)/COUNTA('Form Responses 1'!$C$2:$C331))</f>
        <v>0.1363636364</v>
      </c>
      <c r="E331" s="11"/>
      <c r="F331" s="11">
        <f t="shared" ref="F331:G331" si="331">B331-C331</f>
        <v>0.4878787879</v>
      </c>
      <c r="G331" s="11">
        <f t="shared" si="331"/>
        <v>0.05151515152</v>
      </c>
    </row>
    <row r="332">
      <c r="A332">
        <f t="shared" si="3"/>
        <v>331</v>
      </c>
      <c r="B332" s="11">
        <f>IF(ISBLANK('Form Responses 1'!$C332),"",COUNTIF('Form Responses 1'!$C$2:$C332,B$1)/COUNTA('Form Responses 1'!$C$2:$C332))</f>
        <v>0.6737160121</v>
      </c>
      <c r="C332" s="11">
        <f>IF(ISBLANK('Form Responses 1'!$C332),"",COUNTIF('Form Responses 1'!$C$2:$C332,C$1)/COUNTA('Form Responses 1'!$C$2:$C332))</f>
        <v>0.1903323263</v>
      </c>
      <c r="D332" s="11">
        <f>IF(ISBLANK('Form Responses 1'!$C332),"",COUNTIF('Form Responses 1'!$C$2:$C332,D$1)/COUNTA('Form Responses 1'!$C$2:$C332))</f>
        <v>0.1359516616</v>
      </c>
      <c r="E332" s="11"/>
      <c r="F332" s="11">
        <f t="shared" ref="F332:G332" si="332">B332-C332</f>
        <v>0.4833836858</v>
      </c>
      <c r="G332" s="11">
        <f t="shared" si="332"/>
        <v>0.05438066465</v>
      </c>
    </row>
    <row r="333">
      <c r="A333">
        <f t="shared" si="3"/>
        <v>332</v>
      </c>
      <c r="B333" s="11">
        <f>IF(ISBLANK('Form Responses 1'!$C333),"",COUNTIF('Form Responses 1'!$C$2:$C333,B$1)/COUNTA('Form Responses 1'!$C$2:$C333))</f>
        <v>0.671686747</v>
      </c>
      <c r="C333" s="11">
        <f>IF(ISBLANK('Form Responses 1'!$C333),"",COUNTIF('Form Responses 1'!$C$2:$C333,C$1)/COUNTA('Form Responses 1'!$C$2:$C333))</f>
        <v>0.1927710843</v>
      </c>
      <c r="D333" s="11">
        <f>IF(ISBLANK('Form Responses 1'!$C333),"",COUNTIF('Form Responses 1'!$C$2:$C333,D$1)/COUNTA('Form Responses 1'!$C$2:$C333))</f>
        <v>0.1355421687</v>
      </c>
      <c r="E333" s="11"/>
      <c r="F333" s="11">
        <f t="shared" ref="F333:G333" si="333">B333-C333</f>
        <v>0.4789156627</v>
      </c>
      <c r="G333" s="11">
        <f t="shared" si="333"/>
        <v>0.05722891566</v>
      </c>
    </row>
    <row r="334">
      <c r="A334">
        <f t="shared" si="3"/>
        <v>333</v>
      </c>
      <c r="B334" s="11">
        <f>IF(ISBLANK('Form Responses 1'!$C334),"",COUNTIF('Form Responses 1'!$C$2:$C334,B$1)/COUNTA('Form Responses 1'!$C$2:$C334))</f>
        <v>0.6726726727</v>
      </c>
      <c r="C334" s="11">
        <f>IF(ISBLANK('Form Responses 1'!$C334),"",COUNTIF('Form Responses 1'!$C$2:$C334,C$1)/COUNTA('Form Responses 1'!$C$2:$C334))</f>
        <v>0.1921921922</v>
      </c>
      <c r="D334" s="11">
        <f>IF(ISBLANK('Form Responses 1'!$C334),"",COUNTIF('Form Responses 1'!$C$2:$C334,D$1)/COUNTA('Form Responses 1'!$C$2:$C334))</f>
        <v>0.1351351351</v>
      </c>
      <c r="E334" s="11"/>
      <c r="F334" s="11">
        <f t="shared" ref="F334:G334" si="334">B334-C334</f>
        <v>0.4804804805</v>
      </c>
      <c r="G334" s="11">
        <f t="shared" si="334"/>
        <v>0.05705705706</v>
      </c>
    </row>
    <row r="335">
      <c r="A335">
        <f t="shared" si="3"/>
        <v>334</v>
      </c>
      <c r="B335" s="11">
        <f>IF(ISBLANK('Form Responses 1'!$C335),"",COUNTIF('Form Responses 1'!$C$2:$C335,B$1)/COUNTA('Form Responses 1'!$C$2:$C335))</f>
        <v>0.6706586826</v>
      </c>
      <c r="C335" s="11">
        <f>IF(ISBLANK('Form Responses 1'!$C335),"",COUNTIF('Form Responses 1'!$C$2:$C335,C$1)/COUNTA('Form Responses 1'!$C$2:$C335))</f>
        <v>0.1916167665</v>
      </c>
      <c r="D335" s="11">
        <f>IF(ISBLANK('Form Responses 1'!$C335),"",COUNTIF('Form Responses 1'!$C$2:$C335,D$1)/COUNTA('Form Responses 1'!$C$2:$C335))</f>
        <v>0.1377245509</v>
      </c>
      <c r="E335" s="11"/>
      <c r="F335" s="11">
        <f t="shared" ref="F335:G335" si="335">B335-C335</f>
        <v>0.4790419162</v>
      </c>
      <c r="G335" s="11">
        <f t="shared" si="335"/>
        <v>0.05389221557</v>
      </c>
    </row>
    <row r="336">
      <c r="A336">
        <f t="shared" si="3"/>
        <v>335</v>
      </c>
      <c r="B336" s="11">
        <f>IF(ISBLANK('Form Responses 1'!$C336),"",COUNTIF('Form Responses 1'!$C$2:$C336,B$1)/COUNTA('Form Responses 1'!$C$2:$C336))</f>
        <v>0.6686567164</v>
      </c>
      <c r="C336" s="11">
        <f>IF(ISBLANK('Form Responses 1'!$C336),"",COUNTIF('Form Responses 1'!$C$2:$C336,C$1)/COUNTA('Form Responses 1'!$C$2:$C336))</f>
        <v>0.1940298507</v>
      </c>
      <c r="D336" s="11">
        <f>IF(ISBLANK('Form Responses 1'!$C336),"",COUNTIF('Form Responses 1'!$C$2:$C336,D$1)/COUNTA('Form Responses 1'!$C$2:$C336))</f>
        <v>0.1373134328</v>
      </c>
      <c r="E336" s="11"/>
      <c r="F336" s="11">
        <f t="shared" ref="F336:G336" si="336">B336-C336</f>
        <v>0.4746268657</v>
      </c>
      <c r="G336" s="11">
        <f t="shared" si="336"/>
        <v>0.05671641791</v>
      </c>
    </row>
    <row r="337">
      <c r="A337">
        <f t="shared" si="3"/>
        <v>336</v>
      </c>
      <c r="B337" s="11">
        <f>IF(ISBLANK('Form Responses 1'!$C337),"",COUNTIF('Form Responses 1'!$C$2:$C337,B$1)/COUNTA('Form Responses 1'!$C$2:$C337))</f>
        <v>0.6696428571</v>
      </c>
      <c r="C337" s="11">
        <f>IF(ISBLANK('Form Responses 1'!$C337),"",COUNTIF('Form Responses 1'!$C$2:$C337,C$1)/COUNTA('Form Responses 1'!$C$2:$C337))</f>
        <v>0.193452381</v>
      </c>
      <c r="D337" s="11">
        <f>IF(ISBLANK('Form Responses 1'!$C337),"",COUNTIF('Form Responses 1'!$C$2:$C337,D$1)/COUNTA('Form Responses 1'!$C$2:$C337))</f>
        <v>0.1369047619</v>
      </c>
      <c r="E337" s="11"/>
      <c r="F337" s="11">
        <f t="shared" ref="F337:G337" si="337">B337-C337</f>
        <v>0.4761904762</v>
      </c>
      <c r="G337" s="11">
        <f t="shared" si="337"/>
        <v>0.05654761905</v>
      </c>
    </row>
    <row r="338">
      <c r="A338">
        <f t="shared" si="3"/>
        <v>337</v>
      </c>
      <c r="B338" s="11">
        <f>IF(ISBLANK('Form Responses 1'!$C338),"",COUNTIF('Form Responses 1'!$C$2:$C338,B$1)/COUNTA('Form Responses 1'!$C$2:$C338))</f>
        <v>0.6706231454</v>
      </c>
      <c r="C338" s="11">
        <f>IF(ISBLANK('Form Responses 1'!$C338),"",COUNTIF('Form Responses 1'!$C$2:$C338,C$1)/COUNTA('Form Responses 1'!$C$2:$C338))</f>
        <v>0.1928783383</v>
      </c>
      <c r="D338" s="11">
        <f>IF(ISBLANK('Form Responses 1'!$C338),"",COUNTIF('Form Responses 1'!$C$2:$C338,D$1)/COUNTA('Form Responses 1'!$C$2:$C338))</f>
        <v>0.1364985163</v>
      </c>
      <c r="E338" s="11"/>
      <c r="F338" s="11">
        <f t="shared" ref="F338:G338" si="338">B338-C338</f>
        <v>0.4777448071</v>
      </c>
      <c r="G338" s="11">
        <f t="shared" si="338"/>
        <v>0.05637982196</v>
      </c>
    </row>
    <row r="339">
      <c r="A339">
        <f t="shared" si="3"/>
        <v>338</v>
      </c>
      <c r="B339" s="11">
        <f>IF(ISBLANK('Form Responses 1'!$C339),"",COUNTIF('Form Responses 1'!$C$2:$C339,B$1)/COUNTA('Form Responses 1'!$C$2:$C339))</f>
        <v>0.6715976331</v>
      </c>
      <c r="C339" s="11">
        <f>IF(ISBLANK('Form Responses 1'!$C339),"",COUNTIF('Form Responses 1'!$C$2:$C339,C$1)/COUNTA('Form Responses 1'!$C$2:$C339))</f>
        <v>0.1923076923</v>
      </c>
      <c r="D339" s="11">
        <f>IF(ISBLANK('Form Responses 1'!$C339),"",COUNTIF('Form Responses 1'!$C$2:$C339,D$1)/COUNTA('Form Responses 1'!$C$2:$C339))</f>
        <v>0.1360946746</v>
      </c>
      <c r="E339" s="11"/>
      <c r="F339" s="11">
        <f t="shared" ref="F339:G339" si="339">B339-C339</f>
        <v>0.4792899408</v>
      </c>
      <c r="G339" s="11">
        <f t="shared" si="339"/>
        <v>0.05621301775</v>
      </c>
    </row>
    <row r="340">
      <c r="A340">
        <f t="shared" si="3"/>
        <v>339</v>
      </c>
      <c r="B340" s="11">
        <f>IF(ISBLANK('Form Responses 1'!$C340),"",COUNTIF('Form Responses 1'!$C$2:$C340,B$1)/COUNTA('Form Responses 1'!$C$2:$C340))</f>
        <v>0.6696165192</v>
      </c>
      <c r="C340" s="11">
        <f>IF(ISBLANK('Form Responses 1'!$C340),"",COUNTIF('Form Responses 1'!$C$2:$C340,C$1)/COUNTA('Form Responses 1'!$C$2:$C340))</f>
        <v>0.1946902655</v>
      </c>
      <c r="D340" s="11">
        <f>IF(ISBLANK('Form Responses 1'!$C340),"",COUNTIF('Form Responses 1'!$C$2:$C340,D$1)/COUNTA('Form Responses 1'!$C$2:$C340))</f>
        <v>0.1356932153</v>
      </c>
      <c r="E340" s="11"/>
      <c r="F340" s="11">
        <f t="shared" ref="F340:G340" si="340">B340-C340</f>
        <v>0.4749262537</v>
      </c>
      <c r="G340" s="11">
        <f t="shared" si="340"/>
        <v>0.05899705015</v>
      </c>
    </row>
    <row r="341">
      <c r="A341">
        <f t="shared" si="3"/>
        <v>340</v>
      </c>
      <c r="B341" s="11">
        <f>IF(ISBLANK('Form Responses 1'!$C341),"",COUNTIF('Form Responses 1'!$C$2:$C341,B$1)/COUNTA('Form Responses 1'!$C$2:$C341))</f>
        <v>0.6705882353</v>
      </c>
      <c r="C341" s="11">
        <f>IF(ISBLANK('Form Responses 1'!$C341),"",COUNTIF('Form Responses 1'!$C$2:$C341,C$1)/COUNTA('Form Responses 1'!$C$2:$C341))</f>
        <v>0.1941176471</v>
      </c>
      <c r="D341" s="11">
        <f>IF(ISBLANK('Form Responses 1'!$C341),"",COUNTIF('Form Responses 1'!$C$2:$C341,D$1)/COUNTA('Form Responses 1'!$C$2:$C341))</f>
        <v>0.1352941176</v>
      </c>
      <c r="E341" s="11"/>
      <c r="F341" s="11">
        <f t="shared" ref="F341:G341" si="341">B341-C341</f>
        <v>0.4764705882</v>
      </c>
      <c r="G341" s="11">
        <f t="shared" si="341"/>
        <v>0.05882352941</v>
      </c>
    </row>
    <row r="342">
      <c r="A342">
        <f t="shared" si="3"/>
        <v>341</v>
      </c>
      <c r="B342" s="11">
        <f>IF(ISBLANK('Form Responses 1'!$C342),"",COUNTIF('Form Responses 1'!$C$2:$C342,B$1)/COUNTA('Form Responses 1'!$C$2:$C342))</f>
        <v>0.6686217009</v>
      </c>
      <c r="C342" s="11">
        <f>IF(ISBLANK('Form Responses 1'!$C342),"",COUNTIF('Form Responses 1'!$C$2:$C342,C$1)/COUNTA('Form Responses 1'!$C$2:$C342))</f>
        <v>0.1935483871</v>
      </c>
      <c r="D342" s="11">
        <f>IF(ISBLANK('Form Responses 1'!$C342),"",COUNTIF('Form Responses 1'!$C$2:$C342,D$1)/COUNTA('Form Responses 1'!$C$2:$C342))</f>
        <v>0.137829912</v>
      </c>
      <c r="E342" s="11"/>
      <c r="F342" s="11">
        <f t="shared" ref="F342:G342" si="342">B342-C342</f>
        <v>0.4750733138</v>
      </c>
      <c r="G342" s="11">
        <f t="shared" si="342"/>
        <v>0.05571847507</v>
      </c>
    </row>
    <row r="343">
      <c r="A343">
        <f t="shared" si="3"/>
        <v>342</v>
      </c>
      <c r="B343" s="11">
        <f>IF(ISBLANK('Form Responses 1'!$C343),"",COUNTIF('Form Responses 1'!$C$2:$C343,B$1)/COUNTA('Form Responses 1'!$C$2:$C343))</f>
        <v>0.6666666667</v>
      </c>
      <c r="C343" s="11">
        <f>IF(ISBLANK('Form Responses 1'!$C343),"",COUNTIF('Form Responses 1'!$C$2:$C343,C$1)/COUNTA('Form Responses 1'!$C$2:$C343))</f>
        <v>0.1959064327</v>
      </c>
      <c r="D343" s="11">
        <f>IF(ISBLANK('Form Responses 1'!$C343),"",COUNTIF('Form Responses 1'!$C$2:$C343,D$1)/COUNTA('Form Responses 1'!$C$2:$C343))</f>
        <v>0.1374269006</v>
      </c>
      <c r="E343" s="11"/>
      <c r="F343" s="11">
        <f t="shared" ref="F343:G343" si="343">B343-C343</f>
        <v>0.4707602339</v>
      </c>
      <c r="G343" s="11">
        <f t="shared" si="343"/>
        <v>0.05847953216</v>
      </c>
    </row>
    <row r="344">
      <c r="A344">
        <f t="shared" si="3"/>
        <v>343</v>
      </c>
      <c r="B344" s="11">
        <f>IF(ISBLANK('Form Responses 1'!$C344),"",COUNTIF('Form Responses 1'!$C$2:$C344,B$1)/COUNTA('Form Responses 1'!$C$2:$C344))</f>
        <v>0.6647230321</v>
      </c>
      <c r="C344" s="11">
        <f>IF(ISBLANK('Form Responses 1'!$C344),"",COUNTIF('Form Responses 1'!$C$2:$C344,C$1)/COUNTA('Form Responses 1'!$C$2:$C344))</f>
        <v>0.1982507289</v>
      </c>
      <c r="D344" s="11">
        <f>IF(ISBLANK('Form Responses 1'!$C344),"",COUNTIF('Form Responses 1'!$C$2:$C344,D$1)/COUNTA('Form Responses 1'!$C$2:$C344))</f>
        <v>0.1370262391</v>
      </c>
      <c r="E344" s="11"/>
      <c r="F344" s="11">
        <f t="shared" ref="F344:G344" si="344">B344-C344</f>
        <v>0.4664723032</v>
      </c>
      <c r="G344" s="11">
        <f t="shared" si="344"/>
        <v>0.0612244898</v>
      </c>
    </row>
    <row r="345">
      <c r="A345">
        <f t="shared" si="3"/>
        <v>344</v>
      </c>
      <c r="B345" s="11">
        <f>IF(ISBLANK('Form Responses 1'!$C345),"",COUNTIF('Form Responses 1'!$C$2:$C345,B$1)/COUNTA('Form Responses 1'!$C$2:$C345))</f>
        <v>0.6656976744</v>
      </c>
      <c r="C345" s="11">
        <f>IF(ISBLANK('Form Responses 1'!$C345),"",COUNTIF('Form Responses 1'!$C$2:$C345,C$1)/COUNTA('Form Responses 1'!$C$2:$C345))</f>
        <v>0.1976744186</v>
      </c>
      <c r="D345" s="11">
        <f>IF(ISBLANK('Form Responses 1'!$C345),"",COUNTIF('Form Responses 1'!$C$2:$C345,D$1)/COUNTA('Form Responses 1'!$C$2:$C345))</f>
        <v>0.136627907</v>
      </c>
      <c r="E345" s="11"/>
      <c r="F345" s="11">
        <f t="shared" ref="F345:G345" si="345">B345-C345</f>
        <v>0.4680232558</v>
      </c>
      <c r="G345" s="11">
        <f t="shared" si="345"/>
        <v>0.06104651163</v>
      </c>
    </row>
    <row r="346">
      <c r="A346">
        <f t="shared" si="3"/>
        <v>345</v>
      </c>
      <c r="B346" s="11">
        <f>IF(ISBLANK('Form Responses 1'!$C346),"",COUNTIF('Form Responses 1'!$C$2:$C346,B$1)/COUNTA('Form Responses 1'!$C$2:$C346))</f>
        <v>0.6666666667</v>
      </c>
      <c r="C346" s="11">
        <f>IF(ISBLANK('Form Responses 1'!$C346),"",COUNTIF('Form Responses 1'!$C$2:$C346,C$1)/COUNTA('Form Responses 1'!$C$2:$C346))</f>
        <v>0.1971014493</v>
      </c>
      <c r="D346" s="11">
        <f>IF(ISBLANK('Form Responses 1'!$C346),"",COUNTIF('Form Responses 1'!$C$2:$C346,D$1)/COUNTA('Form Responses 1'!$C$2:$C346))</f>
        <v>0.1362318841</v>
      </c>
      <c r="E346" s="11"/>
      <c r="F346" s="11">
        <f t="shared" ref="F346:G346" si="346">B346-C346</f>
        <v>0.4695652174</v>
      </c>
      <c r="G346" s="11">
        <f t="shared" si="346"/>
        <v>0.06086956522</v>
      </c>
    </row>
    <row r="347">
      <c r="A347">
        <f t="shared" si="3"/>
        <v>346</v>
      </c>
      <c r="B347" s="11">
        <f>IF(ISBLANK('Form Responses 1'!$C347),"",COUNTIF('Form Responses 1'!$C$2:$C347,B$1)/COUNTA('Form Responses 1'!$C$2:$C347))</f>
        <v>0.6647398844</v>
      </c>
      <c r="C347" s="11">
        <f>IF(ISBLANK('Form Responses 1'!$C347),"",COUNTIF('Form Responses 1'!$C$2:$C347,C$1)/COUNTA('Form Responses 1'!$C$2:$C347))</f>
        <v>0.1994219653</v>
      </c>
      <c r="D347" s="11">
        <f>IF(ISBLANK('Form Responses 1'!$C347),"",COUNTIF('Form Responses 1'!$C$2:$C347,D$1)/COUNTA('Form Responses 1'!$C$2:$C347))</f>
        <v>0.1358381503</v>
      </c>
      <c r="E347" s="11"/>
      <c r="F347" s="11">
        <f t="shared" ref="F347:G347" si="347">B347-C347</f>
        <v>0.4653179191</v>
      </c>
      <c r="G347" s="11">
        <f t="shared" si="347"/>
        <v>0.06358381503</v>
      </c>
    </row>
    <row r="348">
      <c r="A348">
        <f t="shared" si="3"/>
        <v>347</v>
      </c>
      <c r="B348" s="11">
        <f>IF(ISBLANK('Form Responses 1'!$C348),"",COUNTIF('Form Responses 1'!$C$2:$C348,B$1)/COUNTA('Form Responses 1'!$C$2:$C348))</f>
        <v>0.6657060519</v>
      </c>
      <c r="C348" s="11">
        <f>IF(ISBLANK('Form Responses 1'!$C348),"",COUNTIF('Form Responses 1'!$C$2:$C348,C$1)/COUNTA('Form Responses 1'!$C$2:$C348))</f>
        <v>0.1988472622</v>
      </c>
      <c r="D348" s="11">
        <f>IF(ISBLANK('Form Responses 1'!$C348),"",COUNTIF('Form Responses 1'!$C$2:$C348,D$1)/COUNTA('Form Responses 1'!$C$2:$C348))</f>
        <v>0.1354466859</v>
      </c>
      <c r="E348" s="11"/>
      <c r="F348" s="11">
        <f t="shared" ref="F348:G348" si="348">B348-C348</f>
        <v>0.4668587896</v>
      </c>
      <c r="G348" s="11">
        <f t="shared" si="348"/>
        <v>0.06340057637</v>
      </c>
    </row>
    <row r="349">
      <c r="A349">
        <f t="shared" si="3"/>
        <v>348</v>
      </c>
      <c r="B349" s="11">
        <f>IF(ISBLANK('Form Responses 1'!$C349),"",COUNTIF('Form Responses 1'!$C$2:$C349,B$1)/COUNTA('Form Responses 1'!$C$2:$C349))</f>
        <v>0.6637931034</v>
      </c>
      <c r="C349" s="11">
        <f>IF(ISBLANK('Form Responses 1'!$C349),"",COUNTIF('Form Responses 1'!$C$2:$C349,C$1)/COUNTA('Form Responses 1'!$C$2:$C349))</f>
        <v>0.2011494253</v>
      </c>
      <c r="D349" s="11">
        <f>IF(ISBLANK('Form Responses 1'!$C349),"",COUNTIF('Form Responses 1'!$C$2:$C349,D$1)/COUNTA('Form Responses 1'!$C$2:$C349))</f>
        <v>0.1350574713</v>
      </c>
      <c r="E349" s="11"/>
      <c r="F349" s="11">
        <f t="shared" ref="F349:G349" si="349">B349-C349</f>
        <v>0.4626436782</v>
      </c>
      <c r="G349" s="11">
        <f t="shared" si="349"/>
        <v>0.06609195402</v>
      </c>
    </row>
    <row r="350">
      <c r="A350">
        <f t="shared" si="3"/>
        <v>349</v>
      </c>
      <c r="B350" s="11">
        <f>IF(ISBLANK('Form Responses 1'!$C350),"",COUNTIF('Form Responses 1'!$C$2:$C350,B$1)/COUNTA('Form Responses 1'!$C$2:$C350))</f>
        <v>0.6618911175</v>
      </c>
      <c r="C350" s="11">
        <f>IF(ISBLANK('Form Responses 1'!$C350),"",COUNTIF('Form Responses 1'!$C$2:$C350,C$1)/COUNTA('Form Responses 1'!$C$2:$C350))</f>
        <v>0.2034383954</v>
      </c>
      <c r="D350" s="11">
        <f>IF(ISBLANK('Form Responses 1'!$C350),"",COUNTIF('Form Responses 1'!$C$2:$C350,D$1)/COUNTA('Form Responses 1'!$C$2:$C350))</f>
        <v>0.1346704871</v>
      </c>
      <c r="E350" s="11"/>
      <c r="F350" s="11">
        <f t="shared" ref="F350:G350" si="350">B350-C350</f>
        <v>0.4584527221</v>
      </c>
      <c r="G350" s="11">
        <f t="shared" si="350"/>
        <v>0.06876790831</v>
      </c>
    </row>
    <row r="351">
      <c r="A351">
        <f t="shared" si="3"/>
        <v>350</v>
      </c>
      <c r="B351" s="11">
        <f>IF(ISBLANK('Form Responses 1'!$C351),"",COUNTIF('Form Responses 1'!$C$2:$C351,B$1)/COUNTA('Form Responses 1'!$C$2:$C351))</f>
        <v>0.6628571429</v>
      </c>
      <c r="C351" s="11">
        <f>IF(ISBLANK('Form Responses 1'!$C351),"",COUNTIF('Form Responses 1'!$C$2:$C351,C$1)/COUNTA('Form Responses 1'!$C$2:$C351))</f>
        <v>0.2028571429</v>
      </c>
      <c r="D351" s="11">
        <f>IF(ISBLANK('Form Responses 1'!$C351),"",COUNTIF('Form Responses 1'!$C$2:$C351,D$1)/COUNTA('Form Responses 1'!$C$2:$C351))</f>
        <v>0.1342857143</v>
      </c>
      <c r="E351" s="11"/>
      <c r="F351" s="11">
        <f t="shared" ref="F351:G351" si="351">B351-C351</f>
        <v>0.46</v>
      </c>
      <c r="G351" s="11">
        <f t="shared" si="351"/>
        <v>0.06857142857</v>
      </c>
    </row>
    <row r="352">
      <c r="A352">
        <f t="shared" si="3"/>
        <v>351</v>
      </c>
      <c r="B352" s="11">
        <f>IF(ISBLANK('Form Responses 1'!$C352),"",COUNTIF('Form Responses 1'!$C$2:$C352,B$1)/COUNTA('Form Responses 1'!$C$2:$C352))</f>
        <v>0.6638176638</v>
      </c>
      <c r="C352" s="11">
        <f>IF(ISBLANK('Form Responses 1'!$C352),"",COUNTIF('Form Responses 1'!$C$2:$C352,C$1)/COUNTA('Form Responses 1'!$C$2:$C352))</f>
        <v>0.2022792023</v>
      </c>
      <c r="D352" s="11">
        <f>IF(ISBLANK('Form Responses 1'!$C352),"",COUNTIF('Form Responses 1'!$C$2:$C352,D$1)/COUNTA('Form Responses 1'!$C$2:$C352))</f>
        <v>0.1339031339</v>
      </c>
      <c r="E352" s="11"/>
      <c r="F352" s="11">
        <f t="shared" ref="F352:G352" si="352">B352-C352</f>
        <v>0.4615384615</v>
      </c>
      <c r="G352" s="11">
        <f t="shared" si="352"/>
        <v>0.06837606838</v>
      </c>
    </row>
    <row r="353">
      <c r="A353">
        <f t="shared" si="3"/>
        <v>352</v>
      </c>
      <c r="B353" s="11">
        <f>IF(ISBLANK('Form Responses 1'!$C353),"",COUNTIF('Form Responses 1'!$C$2:$C353,B$1)/COUNTA('Form Responses 1'!$C$2:$C353))</f>
        <v>0.6619318182</v>
      </c>
      <c r="C353" s="11">
        <f>IF(ISBLANK('Form Responses 1'!$C353),"",COUNTIF('Form Responses 1'!$C$2:$C353,C$1)/COUNTA('Form Responses 1'!$C$2:$C353))</f>
        <v>0.2017045455</v>
      </c>
      <c r="D353" s="11">
        <f>IF(ISBLANK('Form Responses 1'!$C353),"",COUNTIF('Form Responses 1'!$C$2:$C353,D$1)/COUNTA('Form Responses 1'!$C$2:$C353))</f>
        <v>0.1363636364</v>
      </c>
      <c r="E353" s="11"/>
      <c r="F353" s="11">
        <f t="shared" ref="F353:G353" si="353">B353-C353</f>
        <v>0.4602272727</v>
      </c>
      <c r="G353" s="11">
        <f t="shared" si="353"/>
        <v>0.06534090909</v>
      </c>
    </row>
    <row r="354">
      <c r="A354">
        <f t="shared" si="3"/>
        <v>353</v>
      </c>
      <c r="B354" s="11">
        <f>IF(ISBLANK('Form Responses 1'!$C354),"",COUNTIF('Form Responses 1'!$C$2:$C354,B$1)/COUNTA('Form Responses 1'!$C$2:$C354))</f>
        <v>0.6628895184</v>
      </c>
      <c r="C354" s="11">
        <f>IF(ISBLANK('Form Responses 1'!$C354),"",COUNTIF('Form Responses 1'!$C$2:$C354,C$1)/COUNTA('Form Responses 1'!$C$2:$C354))</f>
        <v>0.2011331445</v>
      </c>
      <c r="D354" s="11">
        <f>IF(ISBLANK('Form Responses 1'!$C354),"",COUNTIF('Form Responses 1'!$C$2:$C354,D$1)/COUNTA('Form Responses 1'!$C$2:$C354))</f>
        <v>0.1359773371</v>
      </c>
      <c r="E354" s="11"/>
      <c r="F354" s="11">
        <f t="shared" ref="F354:G354" si="354">B354-C354</f>
        <v>0.4617563739</v>
      </c>
      <c r="G354" s="11">
        <f t="shared" si="354"/>
        <v>0.06515580737</v>
      </c>
    </row>
    <row r="355">
      <c r="A355">
        <f t="shared" si="3"/>
        <v>354</v>
      </c>
      <c r="B355" s="11">
        <f>IF(ISBLANK('Form Responses 1'!$C355),"",COUNTIF('Form Responses 1'!$C$2:$C355,B$1)/COUNTA('Form Responses 1'!$C$2:$C355))</f>
        <v>0.6610169492</v>
      </c>
      <c r="C355" s="11">
        <f>IF(ISBLANK('Form Responses 1'!$C355),"",COUNTIF('Form Responses 1'!$C$2:$C355,C$1)/COUNTA('Form Responses 1'!$C$2:$C355))</f>
        <v>0.2005649718</v>
      </c>
      <c r="D355" s="11">
        <f>IF(ISBLANK('Form Responses 1'!$C355),"",COUNTIF('Form Responses 1'!$C$2:$C355,D$1)/COUNTA('Form Responses 1'!$C$2:$C355))</f>
        <v>0.1384180791</v>
      </c>
      <c r="E355" s="11"/>
      <c r="F355" s="11">
        <f t="shared" ref="F355:G355" si="355">B355-C355</f>
        <v>0.4604519774</v>
      </c>
      <c r="G355" s="11">
        <f t="shared" si="355"/>
        <v>0.06214689266</v>
      </c>
    </row>
    <row r="356">
      <c r="A356">
        <f t="shared" si="3"/>
        <v>355</v>
      </c>
      <c r="B356" s="11">
        <f>IF(ISBLANK('Form Responses 1'!$C356),"",COUNTIF('Form Responses 1'!$C$2:$C356,B$1)/COUNTA('Form Responses 1'!$C$2:$C356))</f>
        <v>0.6591549296</v>
      </c>
      <c r="C356" s="11">
        <f>IF(ISBLANK('Form Responses 1'!$C356),"",COUNTIF('Form Responses 1'!$C$2:$C356,C$1)/COUNTA('Form Responses 1'!$C$2:$C356))</f>
        <v>0.2028169014</v>
      </c>
      <c r="D356" s="11">
        <f>IF(ISBLANK('Form Responses 1'!$C356),"",COUNTIF('Form Responses 1'!$C$2:$C356,D$1)/COUNTA('Form Responses 1'!$C$2:$C356))</f>
        <v>0.138028169</v>
      </c>
      <c r="E356" s="11"/>
      <c r="F356" s="11">
        <f t="shared" ref="F356:G356" si="356">B356-C356</f>
        <v>0.4563380282</v>
      </c>
      <c r="G356" s="11">
        <f t="shared" si="356"/>
        <v>0.06478873239</v>
      </c>
    </row>
    <row r="357">
      <c r="A357">
        <f t="shared" si="3"/>
        <v>356</v>
      </c>
      <c r="B357" s="11">
        <f>IF(ISBLANK('Form Responses 1'!$C357),"",COUNTIF('Form Responses 1'!$C$2:$C357,B$1)/COUNTA('Form Responses 1'!$C$2:$C357))</f>
        <v>0.6573033708</v>
      </c>
      <c r="C357" s="11">
        <f>IF(ISBLANK('Form Responses 1'!$C357),"",COUNTIF('Form Responses 1'!$C$2:$C357,C$1)/COUNTA('Form Responses 1'!$C$2:$C357))</f>
        <v>0.2050561798</v>
      </c>
      <c r="D357" s="11">
        <f>IF(ISBLANK('Form Responses 1'!$C357),"",COUNTIF('Form Responses 1'!$C$2:$C357,D$1)/COUNTA('Form Responses 1'!$C$2:$C357))</f>
        <v>0.1376404494</v>
      </c>
      <c r="E357" s="11"/>
      <c r="F357" s="11">
        <f t="shared" ref="F357:G357" si="357">B357-C357</f>
        <v>0.452247191</v>
      </c>
      <c r="G357" s="11">
        <f t="shared" si="357"/>
        <v>0.06741573034</v>
      </c>
    </row>
    <row r="358">
      <c r="A358">
        <f t="shared" si="3"/>
        <v>357</v>
      </c>
      <c r="B358" s="11">
        <f>IF(ISBLANK('Form Responses 1'!$C358),"",COUNTIF('Form Responses 1'!$C$2:$C358,B$1)/COUNTA('Form Responses 1'!$C$2:$C358))</f>
        <v>0.6554621849</v>
      </c>
      <c r="C358" s="11">
        <f>IF(ISBLANK('Form Responses 1'!$C358),"",COUNTIF('Form Responses 1'!$C$2:$C358,C$1)/COUNTA('Form Responses 1'!$C$2:$C358))</f>
        <v>0.2072829132</v>
      </c>
      <c r="D358" s="11">
        <f>IF(ISBLANK('Form Responses 1'!$C358),"",COUNTIF('Form Responses 1'!$C$2:$C358,D$1)/COUNTA('Form Responses 1'!$C$2:$C358))</f>
        <v>0.137254902</v>
      </c>
      <c r="E358" s="11"/>
      <c r="F358" s="11">
        <f t="shared" ref="F358:G358" si="358">B358-C358</f>
        <v>0.4481792717</v>
      </c>
      <c r="G358" s="11">
        <f t="shared" si="358"/>
        <v>0.0700280112</v>
      </c>
    </row>
    <row r="359">
      <c r="A359">
        <f t="shared" si="3"/>
        <v>358</v>
      </c>
      <c r="B359" s="11">
        <f>IF(ISBLANK('Form Responses 1'!$C359),"",COUNTIF('Form Responses 1'!$C$2:$C359,B$1)/COUNTA('Form Responses 1'!$C$2:$C359))</f>
        <v>0.6536312849</v>
      </c>
      <c r="C359" s="11">
        <f>IF(ISBLANK('Form Responses 1'!$C359),"",COUNTIF('Form Responses 1'!$C$2:$C359,C$1)/COUNTA('Form Responses 1'!$C$2:$C359))</f>
        <v>0.2094972067</v>
      </c>
      <c r="D359" s="11">
        <f>IF(ISBLANK('Form Responses 1'!$C359),"",COUNTIF('Form Responses 1'!$C$2:$C359,D$1)/COUNTA('Form Responses 1'!$C$2:$C359))</f>
        <v>0.1368715084</v>
      </c>
      <c r="E359" s="11"/>
      <c r="F359" s="11">
        <f t="shared" ref="F359:G359" si="359">B359-C359</f>
        <v>0.4441340782</v>
      </c>
      <c r="G359" s="11">
        <f t="shared" si="359"/>
        <v>0.07262569832</v>
      </c>
    </row>
    <row r="360">
      <c r="A360">
        <f t="shared" si="3"/>
        <v>359</v>
      </c>
      <c r="B360" s="11">
        <f>IF(ISBLANK('Form Responses 1'!$C360),"",COUNTIF('Form Responses 1'!$C$2:$C360,B$1)/COUNTA('Form Responses 1'!$C$2:$C360))</f>
        <v>0.6545961003</v>
      </c>
      <c r="C360" s="11">
        <f>IF(ISBLANK('Form Responses 1'!$C360),"",COUNTIF('Form Responses 1'!$C$2:$C360,C$1)/COUNTA('Form Responses 1'!$C$2:$C360))</f>
        <v>0.208913649</v>
      </c>
      <c r="D360" s="11">
        <f>IF(ISBLANK('Form Responses 1'!$C360),"",COUNTIF('Form Responses 1'!$C$2:$C360,D$1)/COUNTA('Form Responses 1'!$C$2:$C360))</f>
        <v>0.1364902507</v>
      </c>
      <c r="E360" s="11"/>
      <c r="F360" s="11">
        <f t="shared" ref="F360:G360" si="360">B360-C360</f>
        <v>0.4456824513</v>
      </c>
      <c r="G360" s="11">
        <f t="shared" si="360"/>
        <v>0.07242339833</v>
      </c>
    </row>
    <row r="361">
      <c r="A361">
        <f t="shared" si="3"/>
        <v>360</v>
      </c>
      <c r="B361" s="11">
        <f>IF(ISBLANK('Form Responses 1'!$C361),"",COUNTIF('Form Responses 1'!$C$2:$C361,B$1)/COUNTA('Form Responses 1'!$C$2:$C361))</f>
        <v>0.6555555556</v>
      </c>
      <c r="C361" s="11">
        <f>IF(ISBLANK('Form Responses 1'!$C361),"",COUNTIF('Form Responses 1'!$C$2:$C361,C$1)/COUNTA('Form Responses 1'!$C$2:$C361))</f>
        <v>0.2083333333</v>
      </c>
      <c r="D361" s="11">
        <f>IF(ISBLANK('Form Responses 1'!$C361),"",COUNTIF('Form Responses 1'!$C$2:$C361,D$1)/COUNTA('Form Responses 1'!$C$2:$C361))</f>
        <v>0.1361111111</v>
      </c>
      <c r="E361" s="11"/>
      <c r="F361" s="11">
        <f t="shared" ref="F361:G361" si="361">B361-C361</f>
        <v>0.4472222222</v>
      </c>
      <c r="G361" s="11">
        <f t="shared" si="361"/>
        <v>0.07222222222</v>
      </c>
    </row>
    <row r="362">
      <c r="A362">
        <f t="shared" si="3"/>
        <v>361</v>
      </c>
      <c r="B362" s="11">
        <f>IF(ISBLANK('Form Responses 1'!$C362),"",COUNTIF('Form Responses 1'!$C$2:$C362,B$1)/COUNTA('Form Responses 1'!$C$2:$C362))</f>
        <v>0.6565096953</v>
      </c>
      <c r="C362" s="11">
        <f>IF(ISBLANK('Form Responses 1'!$C362),"",COUNTIF('Form Responses 1'!$C$2:$C362,C$1)/COUNTA('Form Responses 1'!$C$2:$C362))</f>
        <v>0.2077562327</v>
      </c>
      <c r="D362" s="11">
        <f>IF(ISBLANK('Form Responses 1'!$C362),"",COUNTIF('Form Responses 1'!$C$2:$C362,D$1)/COUNTA('Form Responses 1'!$C$2:$C362))</f>
        <v>0.135734072</v>
      </c>
      <c r="E362" s="11"/>
      <c r="F362" s="11">
        <f t="shared" ref="F362:G362" si="362">B362-C362</f>
        <v>0.4487534626</v>
      </c>
      <c r="G362" s="11">
        <f t="shared" si="362"/>
        <v>0.07202216066</v>
      </c>
    </row>
    <row r="363">
      <c r="A363">
        <f t="shared" si="3"/>
        <v>362</v>
      </c>
      <c r="B363" s="11">
        <f>IF(ISBLANK('Form Responses 1'!$C363),"",COUNTIF('Form Responses 1'!$C$2:$C363,B$1)/COUNTA('Form Responses 1'!$C$2:$C363))</f>
        <v>0.6574585635</v>
      </c>
      <c r="C363" s="11">
        <f>IF(ISBLANK('Form Responses 1'!$C363),"",COUNTIF('Form Responses 1'!$C$2:$C363,C$1)/COUNTA('Form Responses 1'!$C$2:$C363))</f>
        <v>0.2071823204</v>
      </c>
      <c r="D363" s="11">
        <f>IF(ISBLANK('Form Responses 1'!$C363),"",COUNTIF('Form Responses 1'!$C$2:$C363,D$1)/COUNTA('Form Responses 1'!$C$2:$C363))</f>
        <v>0.135359116</v>
      </c>
      <c r="E363" s="11"/>
      <c r="F363" s="11">
        <f t="shared" ref="F363:G363" si="363">B363-C363</f>
        <v>0.4502762431</v>
      </c>
      <c r="G363" s="11">
        <f t="shared" si="363"/>
        <v>0.07182320442</v>
      </c>
    </row>
    <row r="364">
      <c r="A364">
        <f t="shared" si="3"/>
        <v>363</v>
      </c>
      <c r="B364" s="11">
        <f>IF(ISBLANK('Form Responses 1'!$C364),"",COUNTIF('Form Responses 1'!$C$2:$C364,B$1)/COUNTA('Form Responses 1'!$C$2:$C364))</f>
        <v>0.6584022039</v>
      </c>
      <c r="C364" s="11">
        <f>IF(ISBLANK('Form Responses 1'!$C364),"",COUNTIF('Form Responses 1'!$C$2:$C364,C$1)/COUNTA('Form Responses 1'!$C$2:$C364))</f>
        <v>0.2066115702</v>
      </c>
      <c r="D364" s="11">
        <f>IF(ISBLANK('Form Responses 1'!$C364),"",COUNTIF('Form Responses 1'!$C$2:$C364,D$1)/COUNTA('Form Responses 1'!$C$2:$C364))</f>
        <v>0.1349862259</v>
      </c>
      <c r="E364" s="11"/>
      <c r="F364" s="11">
        <f t="shared" ref="F364:G364" si="364">B364-C364</f>
        <v>0.4517906336</v>
      </c>
      <c r="G364" s="11">
        <f t="shared" si="364"/>
        <v>0.07162534435</v>
      </c>
    </row>
    <row r="365">
      <c r="A365">
        <f t="shared" si="3"/>
        <v>364</v>
      </c>
      <c r="B365" s="11">
        <f>IF(ISBLANK('Form Responses 1'!$C365),"",COUNTIF('Form Responses 1'!$C$2:$C365,B$1)/COUNTA('Form Responses 1'!$C$2:$C365))</f>
        <v>0.6593406593</v>
      </c>
      <c r="C365" s="11">
        <f>IF(ISBLANK('Form Responses 1'!$C365),"",COUNTIF('Form Responses 1'!$C$2:$C365,C$1)/COUNTA('Form Responses 1'!$C$2:$C365))</f>
        <v>0.206043956</v>
      </c>
      <c r="D365" s="11">
        <f>IF(ISBLANK('Form Responses 1'!$C365),"",COUNTIF('Form Responses 1'!$C$2:$C365,D$1)/COUNTA('Form Responses 1'!$C$2:$C365))</f>
        <v>0.1346153846</v>
      </c>
      <c r="E365" s="11"/>
      <c r="F365" s="11">
        <f t="shared" ref="F365:G365" si="365">B365-C365</f>
        <v>0.4532967033</v>
      </c>
      <c r="G365" s="11">
        <f t="shared" si="365"/>
        <v>0.07142857143</v>
      </c>
    </row>
    <row r="366">
      <c r="A366">
        <f t="shared" si="3"/>
        <v>365</v>
      </c>
      <c r="B366" s="11">
        <f>IF(ISBLANK('Form Responses 1'!$C366),"",COUNTIF('Form Responses 1'!$C$2:$C366,B$1)/COUNTA('Form Responses 1'!$C$2:$C366))</f>
        <v>0.6602739726</v>
      </c>
      <c r="C366" s="11">
        <f>IF(ISBLANK('Form Responses 1'!$C366),"",COUNTIF('Form Responses 1'!$C$2:$C366,C$1)/COUNTA('Form Responses 1'!$C$2:$C366))</f>
        <v>0.2054794521</v>
      </c>
      <c r="D366" s="11">
        <f>IF(ISBLANK('Form Responses 1'!$C366),"",COUNTIF('Form Responses 1'!$C$2:$C366,D$1)/COUNTA('Form Responses 1'!$C$2:$C366))</f>
        <v>0.1342465753</v>
      </c>
      <c r="E366" s="11"/>
      <c r="F366" s="11">
        <f t="shared" ref="F366:G366" si="366">B366-C366</f>
        <v>0.4547945205</v>
      </c>
      <c r="G366" s="11">
        <f t="shared" si="366"/>
        <v>0.07123287671</v>
      </c>
    </row>
    <row r="367">
      <c r="A367">
        <f t="shared" si="3"/>
        <v>366</v>
      </c>
      <c r="B367" s="11">
        <f>IF(ISBLANK('Form Responses 1'!$C367),"",COUNTIF('Form Responses 1'!$C$2:$C367,B$1)/COUNTA('Form Responses 1'!$C$2:$C367))</f>
        <v>0.6612021858</v>
      </c>
      <c r="C367" s="11">
        <f>IF(ISBLANK('Form Responses 1'!$C367),"",COUNTIF('Form Responses 1'!$C$2:$C367,C$1)/COUNTA('Form Responses 1'!$C$2:$C367))</f>
        <v>0.2049180328</v>
      </c>
      <c r="D367" s="11">
        <f>IF(ISBLANK('Form Responses 1'!$C367),"",COUNTIF('Form Responses 1'!$C$2:$C367,D$1)/COUNTA('Form Responses 1'!$C$2:$C367))</f>
        <v>0.1338797814</v>
      </c>
      <c r="E367" s="11"/>
      <c r="F367" s="11">
        <f t="shared" ref="F367:G367" si="367">B367-C367</f>
        <v>0.456284153</v>
      </c>
      <c r="G367" s="11">
        <f t="shared" si="367"/>
        <v>0.07103825137</v>
      </c>
    </row>
    <row r="368">
      <c r="A368">
        <f t="shared" si="3"/>
        <v>367</v>
      </c>
      <c r="B368" s="11">
        <f>IF(ISBLANK('Form Responses 1'!$C368),"",COUNTIF('Form Responses 1'!$C$2:$C368,B$1)/COUNTA('Form Responses 1'!$C$2:$C368))</f>
        <v>0.6621253406</v>
      </c>
      <c r="C368" s="11">
        <f>IF(ISBLANK('Form Responses 1'!$C368),"",COUNTIF('Form Responses 1'!$C$2:$C368,C$1)/COUNTA('Form Responses 1'!$C$2:$C368))</f>
        <v>0.204359673</v>
      </c>
      <c r="D368" s="11">
        <f>IF(ISBLANK('Form Responses 1'!$C368),"",COUNTIF('Form Responses 1'!$C$2:$C368,D$1)/COUNTA('Form Responses 1'!$C$2:$C368))</f>
        <v>0.1335149864</v>
      </c>
      <c r="E368" s="11"/>
      <c r="F368" s="11">
        <f t="shared" ref="F368:G368" si="368">B368-C368</f>
        <v>0.4577656676</v>
      </c>
      <c r="G368" s="11">
        <f t="shared" si="368"/>
        <v>0.07084468665</v>
      </c>
    </row>
    <row r="369">
      <c r="A369">
        <f t="shared" si="3"/>
        <v>368</v>
      </c>
      <c r="B369" s="11">
        <f>IF(ISBLANK('Form Responses 1'!$C369),"",COUNTIF('Form Responses 1'!$C$2:$C369,B$1)/COUNTA('Form Responses 1'!$C$2:$C369))</f>
        <v>0.660326087</v>
      </c>
      <c r="C369" s="11">
        <f>IF(ISBLANK('Form Responses 1'!$C369),"",COUNTIF('Form Responses 1'!$C$2:$C369,C$1)/COUNTA('Form Responses 1'!$C$2:$C369))</f>
        <v>0.2065217391</v>
      </c>
      <c r="D369" s="11">
        <f>IF(ISBLANK('Form Responses 1'!$C369),"",COUNTIF('Form Responses 1'!$C$2:$C369,D$1)/COUNTA('Form Responses 1'!$C$2:$C369))</f>
        <v>0.1331521739</v>
      </c>
      <c r="E369" s="11"/>
      <c r="F369" s="11">
        <f t="shared" ref="F369:G369" si="369">B369-C369</f>
        <v>0.4538043478</v>
      </c>
      <c r="G369" s="11">
        <f t="shared" si="369"/>
        <v>0.07336956522</v>
      </c>
    </row>
    <row r="370">
      <c r="A370">
        <f t="shared" si="3"/>
        <v>369</v>
      </c>
      <c r="B370" s="11">
        <f>IF(ISBLANK('Form Responses 1'!$C370),"",COUNTIF('Form Responses 1'!$C$2:$C370,B$1)/COUNTA('Form Responses 1'!$C$2:$C370))</f>
        <v>0.6612466125</v>
      </c>
      <c r="C370" s="11">
        <f>IF(ISBLANK('Form Responses 1'!$C370),"",COUNTIF('Form Responses 1'!$C$2:$C370,C$1)/COUNTA('Form Responses 1'!$C$2:$C370))</f>
        <v>0.2059620596</v>
      </c>
      <c r="D370" s="11">
        <f>IF(ISBLANK('Form Responses 1'!$C370),"",COUNTIF('Form Responses 1'!$C$2:$C370,D$1)/COUNTA('Form Responses 1'!$C$2:$C370))</f>
        <v>0.1327913279</v>
      </c>
      <c r="E370" s="11"/>
      <c r="F370" s="11">
        <f t="shared" ref="F370:G370" si="370">B370-C370</f>
        <v>0.4552845528</v>
      </c>
      <c r="G370" s="11">
        <f t="shared" si="370"/>
        <v>0.07317073171</v>
      </c>
    </row>
    <row r="371">
      <c r="A371">
        <f t="shared" si="3"/>
        <v>370</v>
      </c>
      <c r="B371" s="11">
        <f>IF(ISBLANK('Form Responses 1'!$C371),"",COUNTIF('Form Responses 1'!$C$2:$C371,B$1)/COUNTA('Form Responses 1'!$C$2:$C371))</f>
        <v>0.6594594595</v>
      </c>
      <c r="C371" s="11">
        <f>IF(ISBLANK('Form Responses 1'!$C371),"",COUNTIF('Form Responses 1'!$C$2:$C371,C$1)/COUNTA('Form Responses 1'!$C$2:$C371))</f>
        <v>0.2081081081</v>
      </c>
      <c r="D371" s="11">
        <f>IF(ISBLANK('Form Responses 1'!$C371),"",COUNTIF('Form Responses 1'!$C$2:$C371,D$1)/COUNTA('Form Responses 1'!$C$2:$C371))</f>
        <v>0.1324324324</v>
      </c>
      <c r="E371" s="11"/>
      <c r="F371" s="11">
        <f t="shared" ref="F371:G371" si="371">B371-C371</f>
        <v>0.4513513514</v>
      </c>
      <c r="G371" s="11">
        <f t="shared" si="371"/>
        <v>0.07567567568</v>
      </c>
    </row>
    <row r="372">
      <c r="A372">
        <f t="shared" si="3"/>
        <v>371</v>
      </c>
      <c r="B372" s="11">
        <f>IF(ISBLANK('Form Responses 1'!$C372),"",COUNTIF('Form Responses 1'!$C$2:$C372,B$1)/COUNTA('Form Responses 1'!$C$2:$C372))</f>
        <v>0.6603773585</v>
      </c>
      <c r="C372" s="11">
        <f>IF(ISBLANK('Form Responses 1'!$C372),"",COUNTIF('Form Responses 1'!$C$2:$C372,C$1)/COUNTA('Form Responses 1'!$C$2:$C372))</f>
        <v>0.2075471698</v>
      </c>
      <c r="D372" s="11">
        <f>IF(ISBLANK('Form Responses 1'!$C372),"",COUNTIF('Form Responses 1'!$C$2:$C372,D$1)/COUNTA('Form Responses 1'!$C$2:$C372))</f>
        <v>0.1320754717</v>
      </c>
      <c r="E372" s="11"/>
      <c r="F372" s="11">
        <f t="shared" ref="F372:G372" si="372">B372-C372</f>
        <v>0.4528301887</v>
      </c>
      <c r="G372" s="11">
        <f t="shared" si="372"/>
        <v>0.07547169811</v>
      </c>
    </row>
    <row r="373">
      <c r="A373">
        <f t="shared" si="3"/>
        <v>372</v>
      </c>
      <c r="B373" s="11">
        <f>IF(ISBLANK('Form Responses 1'!$C373),"",COUNTIF('Form Responses 1'!$C$2:$C373,B$1)/COUNTA('Form Responses 1'!$C$2:$C373))</f>
        <v>0.6612903226</v>
      </c>
      <c r="C373" s="11">
        <f>IF(ISBLANK('Form Responses 1'!$C373),"",COUNTIF('Form Responses 1'!$C$2:$C373,C$1)/COUNTA('Form Responses 1'!$C$2:$C373))</f>
        <v>0.2069892473</v>
      </c>
      <c r="D373" s="11">
        <f>IF(ISBLANK('Form Responses 1'!$C373),"",COUNTIF('Form Responses 1'!$C$2:$C373,D$1)/COUNTA('Form Responses 1'!$C$2:$C373))</f>
        <v>0.1317204301</v>
      </c>
      <c r="E373" s="11"/>
      <c r="F373" s="11">
        <f t="shared" ref="F373:G373" si="373">B373-C373</f>
        <v>0.4543010753</v>
      </c>
      <c r="G373" s="11">
        <f t="shared" si="373"/>
        <v>0.0752688172</v>
      </c>
    </row>
    <row r="374">
      <c r="A374">
        <f t="shared" si="3"/>
        <v>373</v>
      </c>
      <c r="B374" s="11">
        <f>IF(ISBLANK('Form Responses 1'!$C374),"",COUNTIF('Form Responses 1'!$C$2:$C374,B$1)/COUNTA('Form Responses 1'!$C$2:$C374))</f>
        <v>0.6621983914</v>
      </c>
      <c r="C374" s="11">
        <f>IF(ISBLANK('Form Responses 1'!$C374),"",COUNTIF('Form Responses 1'!$C$2:$C374,C$1)/COUNTA('Form Responses 1'!$C$2:$C374))</f>
        <v>0.2064343164</v>
      </c>
      <c r="D374" s="11">
        <f>IF(ISBLANK('Form Responses 1'!$C374),"",COUNTIF('Form Responses 1'!$C$2:$C374,D$1)/COUNTA('Form Responses 1'!$C$2:$C374))</f>
        <v>0.1313672922</v>
      </c>
      <c r="E374" s="11"/>
      <c r="F374" s="11">
        <f t="shared" ref="F374:G374" si="374">B374-C374</f>
        <v>0.4557640751</v>
      </c>
      <c r="G374" s="11">
        <f t="shared" si="374"/>
        <v>0.07506702413</v>
      </c>
    </row>
    <row r="375">
      <c r="B375" s="11"/>
      <c r="C375" s="11"/>
      <c r="D375" s="11"/>
      <c r="E375" s="11"/>
      <c r="F375" s="11"/>
      <c r="G375" s="11"/>
    </row>
    <row r="376">
      <c r="B376" s="11"/>
      <c r="C376" s="11"/>
      <c r="D376" s="11"/>
      <c r="E376" s="11"/>
      <c r="F376" s="11"/>
      <c r="G376" s="11"/>
    </row>
    <row r="377">
      <c r="B377" s="11"/>
      <c r="C377" s="11"/>
      <c r="D377" s="11"/>
      <c r="E377" s="11"/>
      <c r="F377" s="11"/>
      <c r="G377" s="11"/>
    </row>
    <row r="378">
      <c r="B378" s="11"/>
      <c r="C378" s="11"/>
      <c r="D378" s="11"/>
      <c r="E378" s="11"/>
      <c r="F378" s="11"/>
      <c r="G378" s="11"/>
    </row>
    <row r="379">
      <c r="B379" s="11"/>
      <c r="C379" s="11"/>
      <c r="D379" s="11"/>
      <c r="E379" s="11"/>
      <c r="F379" s="11"/>
      <c r="G379" s="11"/>
    </row>
    <row r="380">
      <c r="B380" s="11"/>
      <c r="C380" s="11"/>
      <c r="D380" s="11"/>
      <c r="E380" s="11"/>
      <c r="F380" s="11"/>
      <c r="G380" s="11"/>
    </row>
    <row r="381">
      <c r="B381" s="11"/>
      <c r="C381" s="11"/>
      <c r="D381" s="11"/>
      <c r="E381" s="11"/>
      <c r="F381" s="11"/>
      <c r="G381" s="11"/>
    </row>
    <row r="382">
      <c r="B382" s="11"/>
      <c r="C382" s="11"/>
      <c r="D382" s="11"/>
      <c r="E382" s="11"/>
      <c r="F382" s="11"/>
      <c r="G382" s="11"/>
    </row>
    <row r="383">
      <c r="B383" s="11"/>
      <c r="C383" s="11"/>
      <c r="D383" s="11"/>
      <c r="E383" s="11"/>
      <c r="F383" s="11"/>
      <c r="G383" s="11"/>
    </row>
    <row r="384">
      <c r="B384" s="11"/>
      <c r="C384" s="11"/>
      <c r="D384" s="11"/>
      <c r="E384" s="11"/>
      <c r="F384" s="11"/>
      <c r="G384" s="11"/>
    </row>
    <row r="385">
      <c r="B385" s="11"/>
      <c r="C385" s="11"/>
      <c r="D385" s="11"/>
      <c r="E385" s="11"/>
      <c r="F385" s="11"/>
      <c r="G385" s="11"/>
    </row>
    <row r="386">
      <c r="B386" s="11"/>
      <c r="C386" s="11"/>
      <c r="D386" s="11"/>
      <c r="E386" s="11"/>
      <c r="F386" s="11"/>
      <c r="G386" s="11"/>
    </row>
    <row r="387">
      <c r="B387" s="11"/>
      <c r="C387" s="11"/>
      <c r="D387" s="11"/>
      <c r="E387" s="11"/>
      <c r="F387" s="11"/>
      <c r="G387" s="11"/>
    </row>
    <row r="388">
      <c r="B388" s="11"/>
      <c r="C388" s="11"/>
      <c r="D388" s="11"/>
      <c r="E388" s="11"/>
      <c r="F388" s="11"/>
      <c r="G388" s="11"/>
    </row>
    <row r="389">
      <c r="B389" s="11"/>
      <c r="C389" s="11"/>
      <c r="D389" s="11"/>
      <c r="E389" s="11"/>
      <c r="F389" s="11"/>
      <c r="G389" s="11"/>
    </row>
    <row r="390">
      <c r="B390" s="11"/>
      <c r="C390" s="11"/>
      <c r="D390" s="11"/>
      <c r="E390" s="11"/>
      <c r="F390" s="11"/>
      <c r="G390" s="11"/>
    </row>
    <row r="391">
      <c r="B391" s="11"/>
      <c r="C391" s="11"/>
      <c r="D391" s="11"/>
      <c r="E391" s="11"/>
      <c r="F391" s="11"/>
      <c r="G391" s="11"/>
    </row>
    <row r="392">
      <c r="B392" s="11"/>
      <c r="C392" s="11"/>
      <c r="D392" s="11"/>
      <c r="E392" s="11"/>
      <c r="F392" s="11"/>
      <c r="G392" s="11"/>
    </row>
    <row r="393">
      <c r="B393" s="11"/>
      <c r="C393" s="11"/>
      <c r="D393" s="11"/>
      <c r="E393" s="11"/>
      <c r="F393" s="11"/>
      <c r="G393" s="11"/>
    </row>
    <row r="394">
      <c r="B394" s="11"/>
      <c r="C394" s="11"/>
      <c r="D394" s="11"/>
      <c r="E394" s="11"/>
      <c r="F394" s="11"/>
      <c r="G394" s="11"/>
    </row>
    <row r="395">
      <c r="B395" s="11"/>
      <c r="C395" s="11"/>
      <c r="D395" s="11"/>
      <c r="E395" s="11"/>
      <c r="F395" s="11"/>
      <c r="G395" s="11"/>
    </row>
    <row r="396">
      <c r="B396" s="11"/>
      <c r="C396" s="11"/>
      <c r="D396" s="11"/>
      <c r="E396" s="11"/>
      <c r="F396" s="11"/>
      <c r="G396" s="11"/>
    </row>
    <row r="397">
      <c r="B397" s="11"/>
      <c r="C397" s="11"/>
      <c r="D397" s="11"/>
      <c r="E397" s="11"/>
      <c r="F397" s="11"/>
      <c r="G397" s="11"/>
    </row>
    <row r="398">
      <c r="B398" s="11"/>
      <c r="C398" s="11"/>
      <c r="D398" s="11"/>
      <c r="E398" s="11"/>
      <c r="F398" s="11"/>
      <c r="G398" s="11"/>
    </row>
    <row r="399">
      <c r="B399" s="11"/>
      <c r="C399" s="11"/>
      <c r="D399" s="11"/>
      <c r="E399" s="11"/>
      <c r="F399" s="11"/>
      <c r="G399" s="11"/>
    </row>
    <row r="400">
      <c r="B400" s="11"/>
      <c r="C400" s="11"/>
      <c r="D400" s="11"/>
      <c r="E400" s="11"/>
      <c r="F400" s="11"/>
      <c r="G400" s="11"/>
    </row>
    <row r="401">
      <c r="B401" s="11"/>
      <c r="C401" s="11"/>
      <c r="D401" s="11"/>
      <c r="E401" s="11"/>
      <c r="F401" s="11"/>
      <c r="G401" s="11"/>
    </row>
    <row r="402">
      <c r="B402" s="11"/>
      <c r="C402" s="11"/>
      <c r="D402" s="11"/>
      <c r="E402" s="11"/>
      <c r="F402" s="11"/>
      <c r="G402" s="11"/>
    </row>
    <row r="403">
      <c r="B403" s="11"/>
      <c r="C403" s="11"/>
      <c r="D403" s="11"/>
      <c r="E403" s="11"/>
      <c r="F403" s="11"/>
      <c r="G403" s="11"/>
    </row>
    <row r="404">
      <c r="B404" s="11"/>
      <c r="C404" s="11"/>
      <c r="D404" s="11"/>
      <c r="E404" s="11"/>
      <c r="F404" s="11"/>
      <c r="G404" s="11"/>
    </row>
    <row r="405">
      <c r="B405" s="11"/>
      <c r="C405" s="11"/>
      <c r="D405" s="11"/>
      <c r="E405" s="11"/>
      <c r="F405" s="11"/>
      <c r="G405" s="11"/>
    </row>
    <row r="406">
      <c r="B406" s="11"/>
      <c r="C406" s="11"/>
      <c r="D406" s="11"/>
      <c r="E406" s="11"/>
      <c r="F406" s="11"/>
      <c r="G406" s="11"/>
    </row>
    <row r="407">
      <c r="B407" s="11"/>
      <c r="C407" s="11"/>
      <c r="D407" s="11"/>
      <c r="E407" s="11"/>
      <c r="F407" s="11"/>
      <c r="G407" s="11"/>
    </row>
    <row r="408">
      <c r="B408" s="11"/>
      <c r="C408" s="11"/>
      <c r="D408" s="11"/>
      <c r="E408" s="11"/>
      <c r="F408" s="11"/>
      <c r="G408" s="11"/>
    </row>
    <row r="409">
      <c r="B409" s="11"/>
      <c r="C409" s="11"/>
      <c r="D409" s="11"/>
      <c r="E409" s="11"/>
      <c r="F409" s="11"/>
      <c r="G409" s="11"/>
    </row>
    <row r="410">
      <c r="B410" s="11"/>
      <c r="C410" s="11"/>
      <c r="D410" s="11"/>
      <c r="E410" s="11"/>
      <c r="F410" s="11"/>
      <c r="G410" s="11"/>
    </row>
    <row r="411">
      <c r="B411" s="11"/>
      <c r="C411" s="11"/>
      <c r="D411" s="11"/>
      <c r="E411" s="11"/>
      <c r="F411" s="11"/>
      <c r="G411" s="11"/>
    </row>
    <row r="412">
      <c r="B412" s="11"/>
      <c r="C412" s="11"/>
      <c r="D412" s="11"/>
      <c r="E412" s="11"/>
      <c r="F412" s="11"/>
      <c r="G412" s="11"/>
    </row>
    <row r="413">
      <c r="B413" s="11"/>
      <c r="C413" s="11"/>
      <c r="D413" s="11"/>
      <c r="E413" s="11"/>
      <c r="F413" s="11"/>
      <c r="G413" s="11"/>
    </row>
    <row r="414">
      <c r="B414" s="11"/>
      <c r="C414" s="11"/>
      <c r="D414" s="11"/>
      <c r="E414" s="11"/>
      <c r="F414" s="11"/>
      <c r="G414" s="11"/>
    </row>
    <row r="415">
      <c r="B415" s="11"/>
      <c r="C415" s="11"/>
      <c r="D415" s="11"/>
      <c r="E415" s="11"/>
      <c r="F415" s="11"/>
      <c r="G415" s="11"/>
    </row>
    <row r="416">
      <c r="B416" s="11"/>
      <c r="C416" s="11"/>
      <c r="D416" s="11"/>
      <c r="E416" s="11"/>
      <c r="F416" s="11"/>
      <c r="G416" s="11"/>
    </row>
    <row r="417">
      <c r="B417" s="11"/>
      <c r="C417" s="11"/>
      <c r="D417" s="11"/>
      <c r="E417" s="11"/>
      <c r="F417" s="11"/>
      <c r="G417" s="11"/>
    </row>
    <row r="418">
      <c r="B418" s="11"/>
      <c r="C418" s="11"/>
      <c r="D418" s="11"/>
      <c r="E418" s="11"/>
      <c r="F418" s="11"/>
      <c r="G418" s="11"/>
    </row>
    <row r="419">
      <c r="B419" s="11"/>
      <c r="C419" s="11"/>
      <c r="D419" s="11"/>
      <c r="E419" s="11"/>
      <c r="F419" s="11"/>
      <c r="G419" s="11"/>
    </row>
    <row r="420">
      <c r="B420" s="11"/>
      <c r="C420" s="11"/>
      <c r="D420" s="11"/>
      <c r="E420" s="11"/>
      <c r="F420" s="11"/>
      <c r="G420" s="11"/>
    </row>
    <row r="421">
      <c r="B421" s="11"/>
      <c r="C421" s="11"/>
      <c r="D421" s="11"/>
      <c r="E421" s="11"/>
      <c r="F421" s="11"/>
      <c r="G421" s="11"/>
    </row>
    <row r="422">
      <c r="B422" s="11"/>
      <c r="C422" s="11"/>
      <c r="D422" s="11"/>
      <c r="E422" s="11"/>
      <c r="F422" s="11"/>
      <c r="G422" s="11"/>
    </row>
    <row r="423">
      <c r="B423" s="11"/>
      <c r="C423" s="11"/>
      <c r="D423" s="11"/>
      <c r="E423" s="11"/>
      <c r="F423" s="11"/>
      <c r="G423" s="11"/>
    </row>
    <row r="424">
      <c r="B424" s="11"/>
      <c r="C424" s="11"/>
      <c r="D424" s="11"/>
      <c r="E424" s="11"/>
      <c r="F424" s="11"/>
      <c r="G424" s="11"/>
    </row>
    <row r="425">
      <c r="B425" s="11"/>
      <c r="C425" s="11"/>
      <c r="D425" s="11"/>
      <c r="E425" s="11"/>
      <c r="F425" s="11"/>
      <c r="G425" s="11"/>
    </row>
    <row r="426">
      <c r="B426" s="11"/>
      <c r="C426" s="11"/>
      <c r="D426" s="11"/>
      <c r="E426" s="11"/>
      <c r="F426" s="11"/>
      <c r="G426" s="11"/>
    </row>
    <row r="427">
      <c r="B427" s="11"/>
      <c r="C427" s="11"/>
      <c r="D427" s="11"/>
      <c r="E427" s="11"/>
      <c r="F427" s="11"/>
      <c r="G427" s="11"/>
    </row>
    <row r="428">
      <c r="B428" s="11"/>
      <c r="C428" s="11"/>
      <c r="D428" s="11"/>
      <c r="E428" s="11"/>
      <c r="F428" s="11"/>
      <c r="G428" s="11"/>
    </row>
    <row r="429">
      <c r="B429" s="11"/>
      <c r="C429" s="11"/>
      <c r="D429" s="11"/>
      <c r="E429" s="11"/>
      <c r="F429" s="11"/>
      <c r="G429" s="11"/>
    </row>
    <row r="430">
      <c r="B430" s="11"/>
      <c r="C430" s="11"/>
      <c r="D430" s="11"/>
      <c r="E430" s="11"/>
      <c r="F430" s="11"/>
      <c r="G430" s="11"/>
    </row>
    <row r="431">
      <c r="B431" s="11"/>
      <c r="C431" s="11"/>
      <c r="D431" s="11"/>
      <c r="E431" s="11"/>
      <c r="F431" s="11"/>
      <c r="G431" s="11"/>
    </row>
    <row r="432">
      <c r="B432" s="11"/>
      <c r="C432" s="11"/>
      <c r="D432" s="11"/>
      <c r="E432" s="11"/>
      <c r="F432" s="11"/>
      <c r="G432" s="11"/>
    </row>
    <row r="433">
      <c r="B433" s="11"/>
      <c r="C433" s="11"/>
      <c r="D433" s="11"/>
      <c r="E433" s="11"/>
      <c r="F433" s="11"/>
      <c r="G433" s="11"/>
    </row>
    <row r="434">
      <c r="B434" s="11"/>
      <c r="C434" s="11"/>
      <c r="D434" s="11"/>
      <c r="E434" s="11"/>
      <c r="F434" s="11"/>
      <c r="G434" s="11"/>
    </row>
    <row r="435">
      <c r="B435" s="11"/>
      <c r="C435" s="11"/>
      <c r="D435" s="11"/>
      <c r="E435" s="11"/>
      <c r="F435" s="11"/>
      <c r="G435" s="11"/>
    </row>
    <row r="436">
      <c r="B436" s="11"/>
      <c r="C436" s="11"/>
      <c r="D436" s="11"/>
      <c r="E436" s="11"/>
      <c r="F436" s="11"/>
      <c r="G436" s="11"/>
    </row>
    <row r="437">
      <c r="B437" s="11"/>
      <c r="C437" s="11"/>
      <c r="D437" s="11"/>
      <c r="E437" s="11"/>
      <c r="F437" s="11"/>
      <c r="G437" s="11"/>
    </row>
    <row r="438">
      <c r="B438" s="11"/>
      <c r="C438" s="11"/>
      <c r="D438" s="11"/>
      <c r="E438" s="11"/>
      <c r="F438" s="11"/>
      <c r="G438" s="11"/>
    </row>
    <row r="439">
      <c r="B439" s="11"/>
      <c r="C439" s="11"/>
      <c r="D439" s="11"/>
      <c r="E439" s="11"/>
      <c r="F439" s="11"/>
      <c r="G439" s="11"/>
    </row>
    <row r="440">
      <c r="B440" s="11"/>
      <c r="C440" s="11"/>
      <c r="D440" s="11"/>
      <c r="E440" s="11"/>
      <c r="F440" s="11"/>
      <c r="G440" s="11"/>
    </row>
    <row r="441">
      <c r="B441" s="11"/>
      <c r="C441" s="11"/>
      <c r="D441" s="11"/>
      <c r="E441" s="11"/>
      <c r="F441" s="11"/>
      <c r="G441" s="11"/>
    </row>
    <row r="442">
      <c r="B442" s="11"/>
      <c r="C442" s="11"/>
      <c r="D442" s="11"/>
      <c r="E442" s="11"/>
      <c r="F442" s="11"/>
      <c r="G442" s="11"/>
    </row>
    <row r="443">
      <c r="B443" s="11"/>
      <c r="C443" s="11"/>
      <c r="D443" s="11"/>
      <c r="E443" s="11"/>
      <c r="F443" s="11"/>
      <c r="G443" s="11"/>
    </row>
    <row r="444">
      <c r="B444" s="11"/>
      <c r="C444" s="11"/>
      <c r="D444" s="11"/>
      <c r="E444" s="11"/>
      <c r="F444" s="11"/>
      <c r="G444" s="11"/>
    </row>
    <row r="445">
      <c r="B445" s="11"/>
      <c r="C445" s="11"/>
      <c r="D445" s="11"/>
      <c r="E445" s="11"/>
      <c r="F445" s="11"/>
      <c r="G445" s="11"/>
    </row>
    <row r="446">
      <c r="B446" s="11"/>
      <c r="C446" s="11"/>
      <c r="D446" s="11"/>
      <c r="E446" s="11"/>
      <c r="F446" s="11"/>
      <c r="G446" s="11"/>
    </row>
    <row r="447">
      <c r="B447" s="11"/>
      <c r="C447" s="11"/>
      <c r="D447" s="11"/>
      <c r="E447" s="11"/>
      <c r="F447" s="11"/>
      <c r="G447" s="11"/>
    </row>
    <row r="448">
      <c r="B448" s="11"/>
      <c r="C448" s="11"/>
      <c r="D448" s="11"/>
      <c r="E448" s="11"/>
      <c r="F448" s="11"/>
      <c r="G448" s="11"/>
    </row>
    <row r="449">
      <c r="B449" s="11"/>
      <c r="C449" s="11"/>
      <c r="D449" s="11"/>
      <c r="E449" s="11"/>
      <c r="F449" s="11"/>
      <c r="G449" s="11"/>
    </row>
    <row r="450">
      <c r="B450" s="11"/>
      <c r="C450" s="11"/>
      <c r="D450" s="11"/>
      <c r="E450" s="11"/>
      <c r="F450" s="11"/>
      <c r="G450" s="11"/>
    </row>
    <row r="451">
      <c r="B451" s="11"/>
      <c r="C451" s="11"/>
      <c r="D451" s="11"/>
      <c r="E451" s="11"/>
      <c r="F451" s="11"/>
      <c r="G451" s="11"/>
    </row>
    <row r="452">
      <c r="B452" s="11"/>
      <c r="C452" s="11"/>
      <c r="D452" s="11"/>
      <c r="E452" s="11"/>
      <c r="F452" s="11"/>
      <c r="G452" s="11"/>
    </row>
    <row r="453">
      <c r="B453" s="11"/>
      <c r="C453" s="11"/>
      <c r="D453" s="11"/>
      <c r="E453" s="11"/>
      <c r="F453" s="11"/>
      <c r="G453" s="11"/>
    </row>
    <row r="454">
      <c r="B454" s="11"/>
      <c r="C454" s="11"/>
      <c r="D454" s="11"/>
      <c r="E454" s="11"/>
      <c r="F454" s="11"/>
      <c r="G454" s="11"/>
    </row>
    <row r="455">
      <c r="B455" s="11"/>
      <c r="C455" s="11"/>
      <c r="D455" s="11"/>
      <c r="E455" s="11"/>
      <c r="F455" s="11"/>
      <c r="G455" s="11"/>
    </row>
    <row r="456">
      <c r="B456" s="11"/>
      <c r="C456" s="11"/>
      <c r="D456" s="11"/>
      <c r="E456" s="11"/>
      <c r="F456" s="11"/>
      <c r="G456" s="11"/>
    </row>
    <row r="457">
      <c r="B457" s="11"/>
      <c r="C457" s="11"/>
      <c r="D457" s="11"/>
      <c r="E457" s="11"/>
      <c r="F457" s="11"/>
      <c r="G457" s="11"/>
    </row>
    <row r="458">
      <c r="B458" s="11"/>
      <c r="C458" s="11"/>
      <c r="D458" s="11"/>
      <c r="E458" s="11"/>
      <c r="F458" s="11"/>
      <c r="G458" s="11"/>
    </row>
    <row r="459">
      <c r="B459" s="11"/>
      <c r="C459" s="11"/>
      <c r="D459" s="11"/>
      <c r="E459" s="11"/>
      <c r="F459" s="11"/>
      <c r="G459" s="11"/>
    </row>
    <row r="460">
      <c r="B460" s="11"/>
      <c r="C460" s="11"/>
      <c r="D460" s="11"/>
      <c r="E460" s="11"/>
      <c r="F460" s="11"/>
      <c r="G460" s="11"/>
    </row>
    <row r="461">
      <c r="B461" s="11"/>
      <c r="C461" s="11"/>
      <c r="D461" s="11"/>
      <c r="E461" s="11"/>
      <c r="F461" s="11"/>
      <c r="G461" s="11"/>
    </row>
    <row r="462">
      <c r="B462" s="11"/>
      <c r="C462" s="11"/>
      <c r="D462" s="11"/>
      <c r="E462" s="11"/>
      <c r="F462" s="11"/>
      <c r="G462" s="11"/>
    </row>
    <row r="463">
      <c r="B463" s="11"/>
      <c r="C463" s="11"/>
      <c r="D463" s="11"/>
      <c r="E463" s="11"/>
      <c r="F463" s="11"/>
      <c r="G463" s="11"/>
    </row>
    <row r="464">
      <c r="B464" s="11"/>
      <c r="C464" s="11"/>
      <c r="D464" s="11"/>
      <c r="E464" s="11"/>
      <c r="F464" s="11"/>
      <c r="G464" s="11"/>
    </row>
    <row r="465">
      <c r="B465" s="11"/>
      <c r="C465" s="11"/>
      <c r="D465" s="11"/>
      <c r="E465" s="11"/>
      <c r="F465" s="11"/>
      <c r="G465" s="11"/>
    </row>
    <row r="466">
      <c r="B466" s="11"/>
      <c r="C466" s="11"/>
      <c r="D466" s="11"/>
      <c r="E466" s="11"/>
      <c r="F466" s="11"/>
      <c r="G466" s="11"/>
    </row>
    <row r="467">
      <c r="B467" s="11"/>
      <c r="C467" s="11"/>
      <c r="D467" s="11"/>
      <c r="E467" s="11"/>
      <c r="F467" s="11"/>
      <c r="G467" s="11"/>
    </row>
    <row r="468">
      <c r="B468" s="11"/>
      <c r="C468" s="11"/>
      <c r="D468" s="11"/>
      <c r="E468" s="11"/>
      <c r="F468" s="11"/>
      <c r="G468" s="11"/>
    </row>
    <row r="469">
      <c r="B469" s="11"/>
      <c r="C469" s="11"/>
      <c r="D469" s="11"/>
      <c r="E469" s="11"/>
      <c r="F469" s="11"/>
      <c r="G469" s="11"/>
    </row>
    <row r="470">
      <c r="B470" s="11"/>
      <c r="C470" s="11"/>
      <c r="D470" s="11"/>
      <c r="E470" s="11"/>
      <c r="F470" s="11"/>
      <c r="G470" s="11"/>
    </row>
    <row r="471">
      <c r="B471" s="11"/>
      <c r="C471" s="11"/>
      <c r="D471" s="11"/>
      <c r="E471" s="11"/>
      <c r="F471" s="11"/>
      <c r="G471" s="11"/>
    </row>
    <row r="472">
      <c r="B472" s="11"/>
      <c r="C472" s="11"/>
      <c r="D472" s="11"/>
      <c r="E472" s="11"/>
      <c r="F472" s="11"/>
      <c r="G472" s="11"/>
    </row>
    <row r="473">
      <c r="B473" s="11"/>
      <c r="C473" s="11"/>
      <c r="D473" s="11"/>
      <c r="E473" s="11"/>
      <c r="F473" s="11"/>
      <c r="G473" s="11"/>
    </row>
    <row r="474">
      <c r="B474" s="11"/>
      <c r="C474" s="11"/>
      <c r="D474" s="11"/>
      <c r="E474" s="11"/>
      <c r="F474" s="11"/>
      <c r="G474" s="11"/>
    </row>
    <row r="475">
      <c r="B475" s="11"/>
      <c r="C475" s="11"/>
      <c r="D475" s="11"/>
      <c r="E475" s="11"/>
      <c r="F475" s="11"/>
      <c r="G475" s="11"/>
    </row>
    <row r="476">
      <c r="B476" s="11"/>
      <c r="C476" s="11"/>
      <c r="D476" s="11"/>
      <c r="E476" s="11"/>
      <c r="F476" s="11"/>
      <c r="G476" s="11"/>
    </row>
    <row r="477">
      <c r="B477" s="11"/>
      <c r="C477" s="11"/>
      <c r="D477" s="11"/>
      <c r="E477" s="11"/>
      <c r="F477" s="11"/>
      <c r="G477" s="11"/>
    </row>
    <row r="478">
      <c r="B478" s="11"/>
      <c r="C478" s="11"/>
      <c r="D478" s="11"/>
      <c r="E478" s="11"/>
      <c r="F478" s="11"/>
      <c r="G478" s="11"/>
    </row>
    <row r="479">
      <c r="B479" s="11"/>
      <c r="C479" s="11"/>
      <c r="D479" s="11"/>
      <c r="E479" s="11"/>
      <c r="F479" s="11"/>
      <c r="G479" s="11"/>
    </row>
    <row r="480">
      <c r="B480" s="11"/>
      <c r="C480" s="11"/>
      <c r="D480" s="11"/>
      <c r="E480" s="11"/>
      <c r="F480" s="11"/>
      <c r="G480" s="11"/>
    </row>
    <row r="481">
      <c r="B481" s="11"/>
      <c r="C481" s="11"/>
      <c r="D481" s="11"/>
      <c r="E481" s="11"/>
      <c r="F481" s="11"/>
      <c r="G481" s="11"/>
    </row>
    <row r="482">
      <c r="B482" s="11"/>
      <c r="C482" s="11"/>
      <c r="D482" s="11"/>
      <c r="E482" s="11"/>
      <c r="F482" s="11"/>
      <c r="G482" s="11"/>
    </row>
    <row r="483">
      <c r="B483" s="11"/>
      <c r="C483" s="11"/>
      <c r="D483" s="11"/>
      <c r="E483" s="11"/>
      <c r="F483" s="11"/>
      <c r="G483" s="11"/>
    </row>
    <row r="484">
      <c r="B484" s="11"/>
      <c r="C484" s="11"/>
      <c r="D484" s="11"/>
      <c r="E484" s="11"/>
      <c r="F484" s="11"/>
      <c r="G484" s="11"/>
    </row>
    <row r="485">
      <c r="B485" s="11"/>
      <c r="C485" s="11"/>
      <c r="D485" s="11"/>
      <c r="E485" s="11"/>
      <c r="F485" s="11"/>
      <c r="G485" s="11"/>
    </row>
    <row r="486">
      <c r="B486" s="11"/>
      <c r="C486" s="11"/>
      <c r="D486" s="11"/>
      <c r="E486" s="11"/>
      <c r="F486" s="11"/>
      <c r="G486" s="11"/>
    </row>
    <row r="487">
      <c r="B487" s="11"/>
      <c r="C487" s="11"/>
      <c r="D487" s="11"/>
      <c r="E487" s="11"/>
      <c r="F487" s="11"/>
      <c r="G487" s="11"/>
    </row>
    <row r="488">
      <c r="B488" s="11"/>
      <c r="C488" s="11"/>
      <c r="D488" s="11"/>
      <c r="E488" s="11"/>
      <c r="F488" s="11"/>
      <c r="G488" s="11"/>
    </row>
    <row r="489">
      <c r="B489" s="11"/>
      <c r="C489" s="11"/>
      <c r="D489" s="11"/>
      <c r="E489" s="11"/>
      <c r="F489" s="11"/>
      <c r="G489" s="11"/>
    </row>
    <row r="490">
      <c r="B490" s="11"/>
      <c r="C490" s="11"/>
      <c r="D490" s="11"/>
      <c r="E490" s="11"/>
      <c r="F490" s="11"/>
      <c r="G490" s="11"/>
    </row>
    <row r="491">
      <c r="B491" s="11"/>
      <c r="C491" s="11"/>
      <c r="D491" s="11"/>
      <c r="E491" s="11"/>
      <c r="F491" s="11"/>
      <c r="G491" s="11"/>
    </row>
    <row r="492">
      <c r="B492" s="11"/>
      <c r="C492" s="11"/>
      <c r="D492" s="11"/>
      <c r="E492" s="11"/>
      <c r="F492" s="11"/>
      <c r="G492" s="11"/>
    </row>
    <row r="493">
      <c r="B493" s="11"/>
      <c r="C493" s="11"/>
      <c r="D493" s="11"/>
      <c r="E493" s="11"/>
      <c r="F493" s="11"/>
      <c r="G493" s="11"/>
    </row>
    <row r="494">
      <c r="B494" s="11"/>
      <c r="C494" s="11"/>
      <c r="D494" s="11"/>
      <c r="E494" s="11"/>
      <c r="F494" s="11"/>
      <c r="G494" s="11"/>
    </row>
    <row r="495">
      <c r="B495" s="11"/>
      <c r="C495" s="11"/>
      <c r="D495" s="11"/>
      <c r="E495" s="11"/>
      <c r="F495" s="11"/>
      <c r="G495" s="11"/>
    </row>
    <row r="496">
      <c r="B496" s="11"/>
      <c r="C496" s="11"/>
      <c r="D496" s="11"/>
      <c r="E496" s="11"/>
      <c r="F496" s="11"/>
      <c r="G496" s="11"/>
    </row>
    <row r="497">
      <c r="B497" s="11"/>
      <c r="C497" s="11"/>
      <c r="D497" s="11"/>
      <c r="E497" s="11"/>
      <c r="F497" s="11"/>
      <c r="G497" s="11"/>
    </row>
    <row r="498">
      <c r="B498" s="11"/>
      <c r="C498" s="11"/>
      <c r="D498" s="11"/>
      <c r="E498" s="11"/>
      <c r="F498" s="11"/>
      <c r="G498" s="11"/>
    </row>
    <row r="499">
      <c r="B499" s="11"/>
      <c r="C499" s="11"/>
      <c r="D499" s="11"/>
      <c r="E499" s="11"/>
      <c r="F499" s="11"/>
      <c r="G499" s="11"/>
    </row>
    <row r="500">
      <c r="B500" s="11"/>
      <c r="C500" s="11"/>
      <c r="D500" s="11"/>
      <c r="E500" s="11"/>
      <c r="F500" s="11"/>
      <c r="G500" s="11"/>
    </row>
    <row r="501">
      <c r="B501" s="11"/>
      <c r="C501" s="11"/>
      <c r="D501" s="11"/>
      <c r="E501" s="11"/>
      <c r="F501" s="11"/>
      <c r="G501" s="11"/>
    </row>
    <row r="502">
      <c r="B502" s="11"/>
      <c r="C502" s="11"/>
      <c r="D502" s="11"/>
      <c r="E502" s="11"/>
      <c r="F502" s="11"/>
      <c r="G502" s="11"/>
    </row>
    <row r="503">
      <c r="B503" s="11"/>
      <c r="C503" s="11"/>
      <c r="D503" s="11"/>
      <c r="E503" s="11"/>
      <c r="F503" s="11"/>
      <c r="G503" s="11"/>
    </row>
    <row r="504">
      <c r="B504" s="11"/>
      <c r="C504" s="11"/>
      <c r="D504" s="11"/>
      <c r="E504" s="11"/>
      <c r="F504" s="11"/>
      <c r="G504" s="11"/>
    </row>
    <row r="505">
      <c r="B505" s="11"/>
      <c r="C505" s="11"/>
      <c r="D505" s="11"/>
      <c r="E505" s="11"/>
      <c r="F505" s="11"/>
      <c r="G505" s="11"/>
    </row>
    <row r="506">
      <c r="B506" s="11"/>
      <c r="C506" s="11"/>
      <c r="D506" s="11"/>
      <c r="E506" s="11"/>
      <c r="F506" s="11"/>
      <c r="G506" s="11"/>
    </row>
    <row r="507">
      <c r="B507" s="11"/>
      <c r="C507" s="11"/>
      <c r="D507" s="11"/>
      <c r="E507" s="11"/>
      <c r="F507" s="11"/>
      <c r="G507" s="11"/>
    </row>
    <row r="508">
      <c r="B508" s="11"/>
      <c r="C508" s="11"/>
      <c r="D508" s="11"/>
      <c r="E508" s="11"/>
      <c r="F508" s="11"/>
      <c r="G508" s="11"/>
    </row>
    <row r="509">
      <c r="B509" s="11"/>
      <c r="C509" s="11"/>
      <c r="D509" s="11"/>
      <c r="E509" s="11"/>
      <c r="F509" s="11"/>
      <c r="G509" s="11"/>
    </row>
    <row r="510">
      <c r="B510" s="11"/>
      <c r="C510" s="11"/>
      <c r="D510" s="11"/>
      <c r="E510" s="11"/>
      <c r="F510" s="11"/>
      <c r="G510" s="11"/>
    </row>
    <row r="511">
      <c r="B511" s="11"/>
      <c r="C511" s="11"/>
      <c r="D511" s="11"/>
      <c r="E511" s="11"/>
      <c r="F511" s="11"/>
      <c r="G511" s="11"/>
    </row>
    <row r="512">
      <c r="B512" s="11"/>
      <c r="C512" s="11"/>
      <c r="D512" s="11"/>
      <c r="E512" s="11"/>
      <c r="F512" s="11"/>
      <c r="G512" s="11"/>
    </row>
    <row r="513">
      <c r="B513" s="11"/>
      <c r="C513" s="11"/>
      <c r="D513" s="11"/>
      <c r="E513" s="11"/>
      <c r="F513" s="11"/>
      <c r="G513" s="11"/>
    </row>
    <row r="514">
      <c r="B514" s="11"/>
      <c r="C514" s="11"/>
      <c r="D514" s="11"/>
      <c r="E514" s="11"/>
      <c r="F514" s="11"/>
      <c r="G514" s="11"/>
    </row>
    <row r="515">
      <c r="B515" s="11"/>
      <c r="C515" s="11"/>
      <c r="D515" s="11"/>
      <c r="E515" s="11"/>
      <c r="F515" s="11"/>
      <c r="G515" s="11"/>
    </row>
    <row r="516">
      <c r="B516" s="11"/>
      <c r="C516" s="11"/>
      <c r="D516" s="11"/>
      <c r="E516" s="11"/>
      <c r="F516" s="11"/>
      <c r="G516" s="11"/>
    </row>
    <row r="517">
      <c r="B517" s="11"/>
      <c r="C517" s="11"/>
      <c r="D517" s="11"/>
      <c r="E517" s="11"/>
      <c r="F517" s="11"/>
      <c r="G517" s="11"/>
    </row>
    <row r="518">
      <c r="B518" s="11"/>
      <c r="C518" s="11"/>
      <c r="D518" s="11"/>
      <c r="E518" s="11"/>
      <c r="F518" s="11"/>
      <c r="G518" s="11"/>
    </row>
    <row r="519">
      <c r="B519" s="11"/>
      <c r="C519" s="11"/>
      <c r="D519" s="11"/>
      <c r="E519" s="11"/>
      <c r="F519" s="11"/>
      <c r="G519" s="11"/>
    </row>
    <row r="520">
      <c r="B520" s="11"/>
      <c r="C520" s="11"/>
      <c r="D520" s="11"/>
      <c r="E520" s="11"/>
      <c r="F520" s="11"/>
      <c r="G520" s="11"/>
    </row>
    <row r="521">
      <c r="B521" s="11"/>
      <c r="C521" s="11"/>
      <c r="D521" s="11"/>
      <c r="E521" s="11"/>
      <c r="F521" s="11"/>
      <c r="G521" s="11"/>
    </row>
    <row r="522">
      <c r="B522" s="11"/>
      <c r="C522" s="11"/>
      <c r="D522" s="11"/>
      <c r="E522" s="11"/>
      <c r="F522" s="11"/>
      <c r="G522" s="11"/>
    </row>
    <row r="523">
      <c r="B523" s="11"/>
      <c r="C523" s="11"/>
      <c r="D523" s="11"/>
      <c r="E523" s="11"/>
      <c r="F523" s="11"/>
      <c r="G523" s="11"/>
    </row>
    <row r="524">
      <c r="B524" s="11"/>
      <c r="C524" s="11"/>
      <c r="D524" s="11"/>
      <c r="E524" s="11"/>
      <c r="F524" s="11"/>
      <c r="G524" s="11"/>
    </row>
    <row r="525">
      <c r="B525" s="11"/>
      <c r="C525" s="11"/>
      <c r="D525" s="11"/>
      <c r="E525" s="11"/>
      <c r="F525" s="11"/>
      <c r="G525" s="11"/>
    </row>
    <row r="526">
      <c r="B526" s="11"/>
      <c r="C526" s="11"/>
      <c r="D526" s="11"/>
      <c r="E526" s="11"/>
      <c r="F526" s="11"/>
      <c r="G526" s="11"/>
    </row>
    <row r="527">
      <c r="B527" s="11"/>
      <c r="C527" s="11"/>
      <c r="D527" s="11"/>
      <c r="E527" s="11"/>
      <c r="F527" s="11"/>
      <c r="G527" s="11"/>
    </row>
    <row r="528">
      <c r="B528" s="11"/>
      <c r="C528" s="11"/>
      <c r="D528" s="11"/>
      <c r="E528" s="11"/>
      <c r="F528" s="11"/>
      <c r="G528" s="11"/>
    </row>
    <row r="529">
      <c r="B529" s="11"/>
      <c r="C529" s="11"/>
      <c r="D529" s="11"/>
      <c r="E529" s="11"/>
      <c r="F529" s="11"/>
      <c r="G529" s="11"/>
    </row>
    <row r="530">
      <c r="B530" s="11"/>
      <c r="C530" s="11"/>
      <c r="D530" s="11"/>
      <c r="E530" s="11"/>
      <c r="F530" s="11"/>
      <c r="G530" s="11"/>
    </row>
    <row r="531">
      <c r="B531" s="11"/>
      <c r="C531" s="11"/>
      <c r="D531" s="11"/>
      <c r="E531" s="11"/>
      <c r="F531" s="11"/>
      <c r="G531" s="11"/>
    </row>
    <row r="532">
      <c r="B532" s="11"/>
      <c r="C532" s="11"/>
      <c r="D532" s="11"/>
      <c r="E532" s="11"/>
      <c r="F532" s="11"/>
      <c r="G532" s="11"/>
    </row>
    <row r="533">
      <c r="B533" s="11"/>
      <c r="C533" s="11"/>
      <c r="D533" s="11"/>
      <c r="E533" s="11"/>
      <c r="F533" s="11"/>
      <c r="G533" s="11"/>
    </row>
    <row r="534">
      <c r="B534" s="11"/>
      <c r="C534" s="11"/>
      <c r="D534" s="11"/>
      <c r="E534" s="11"/>
      <c r="F534" s="11"/>
      <c r="G534" s="11"/>
    </row>
    <row r="535">
      <c r="B535" s="11"/>
      <c r="C535" s="11"/>
      <c r="D535" s="11"/>
      <c r="E535" s="11"/>
      <c r="F535" s="11"/>
      <c r="G535" s="11"/>
    </row>
    <row r="536">
      <c r="B536" s="11"/>
      <c r="C536" s="11"/>
      <c r="D536" s="11"/>
      <c r="E536" s="11"/>
      <c r="F536" s="11"/>
      <c r="G536" s="11"/>
    </row>
    <row r="537">
      <c r="B537" s="11"/>
      <c r="C537" s="11"/>
      <c r="D537" s="11"/>
      <c r="E537" s="11"/>
      <c r="F537" s="11"/>
      <c r="G537" s="11"/>
    </row>
    <row r="538">
      <c r="B538" s="11"/>
      <c r="C538" s="11"/>
      <c r="D538" s="11"/>
      <c r="E538" s="11"/>
      <c r="F538" s="11"/>
      <c r="G538" s="11"/>
    </row>
    <row r="539">
      <c r="B539" s="11"/>
      <c r="C539" s="11"/>
      <c r="D539" s="11"/>
      <c r="E539" s="11"/>
      <c r="F539" s="11"/>
      <c r="G539" s="11"/>
    </row>
    <row r="540">
      <c r="B540" s="11"/>
      <c r="C540" s="11"/>
      <c r="D540" s="11"/>
      <c r="E540" s="11"/>
      <c r="F540" s="11"/>
      <c r="G540" s="11"/>
    </row>
    <row r="541">
      <c r="B541" s="11"/>
      <c r="C541" s="11"/>
      <c r="D541" s="11"/>
      <c r="E541" s="11"/>
      <c r="F541" s="11"/>
      <c r="G541" s="11"/>
    </row>
    <row r="542">
      <c r="B542" s="11"/>
      <c r="C542" s="11"/>
      <c r="D542" s="11"/>
      <c r="E542" s="11"/>
      <c r="F542" s="11"/>
      <c r="G542" s="11"/>
    </row>
    <row r="543">
      <c r="B543" s="11"/>
      <c r="C543" s="11"/>
      <c r="D543" s="11"/>
      <c r="E543" s="11"/>
      <c r="F543" s="11"/>
      <c r="G543" s="11"/>
    </row>
    <row r="544">
      <c r="B544" s="11"/>
      <c r="C544" s="11"/>
      <c r="D544" s="11"/>
      <c r="E544" s="11"/>
      <c r="F544" s="11"/>
      <c r="G544" s="11"/>
    </row>
    <row r="545">
      <c r="B545" s="11"/>
      <c r="C545" s="11"/>
      <c r="D545" s="11"/>
      <c r="E545" s="11"/>
      <c r="F545" s="11"/>
      <c r="G545" s="11"/>
    </row>
    <row r="546">
      <c r="B546" s="11"/>
      <c r="C546" s="11"/>
      <c r="D546" s="11"/>
      <c r="E546" s="11"/>
      <c r="F546" s="11"/>
      <c r="G546" s="11"/>
    </row>
    <row r="547">
      <c r="B547" s="11"/>
      <c r="C547" s="11"/>
      <c r="D547" s="11"/>
      <c r="E547" s="11"/>
      <c r="F547" s="11"/>
      <c r="G547" s="11"/>
    </row>
    <row r="548">
      <c r="B548" s="11"/>
      <c r="C548" s="11"/>
      <c r="D548" s="11"/>
      <c r="E548" s="11"/>
      <c r="F548" s="11"/>
      <c r="G548" s="11"/>
    </row>
    <row r="549">
      <c r="B549" s="11"/>
      <c r="C549" s="11"/>
      <c r="D549" s="11"/>
      <c r="E549" s="11"/>
      <c r="F549" s="11"/>
      <c r="G549" s="11"/>
    </row>
    <row r="550">
      <c r="B550" s="11"/>
      <c r="C550" s="11"/>
      <c r="D550" s="11"/>
      <c r="E550" s="11"/>
      <c r="F550" s="11"/>
      <c r="G550" s="11"/>
    </row>
    <row r="551">
      <c r="B551" s="11"/>
      <c r="C551" s="11"/>
      <c r="D551" s="11"/>
      <c r="E551" s="11"/>
      <c r="F551" s="11"/>
      <c r="G551" s="11"/>
    </row>
    <row r="552">
      <c r="B552" s="11"/>
      <c r="C552" s="11"/>
      <c r="D552" s="11"/>
      <c r="E552" s="11"/>
      <c r="F552" s="11"/>
      <c r="G552" s="11"/>
    </row>
    <row r="553">
      <c r="B553" s="11"/>
      <c r="C553" s="11"/>
      <c r="D553" s="11"/>
      <c r="E553" s="11"/>
      <c r="F553" s="11"/>
      <c r="G553" s="11"/>
    </row>
    <row r="554">
      <c r="B554" s="11"/>
      <c r="C554" s="11"/>
      <c r="D554" s="11"/>
      <c r="E554" s="11"/>
      <c r="F554" s="11"/>
      <c r="G554" s="11"/>
    </row>
    <row r="555">
      <c r="B555" s="11"/>
      <c r="C555" s="11"/>
      <c r="D555" s="11"/>
      <c r="E555" s="11"/>
      <c r="F555" s="11"/>
      <c r="G555" s="11"/>
    </row>
    <row r="556">
      <c r="B556" s="11"/>
      <c r="C556" s="11"/>
      <c r="D556" s="11"/>
      <c r="E556" s="11"/>
      <c r="F556" s="11"/>
      <c r="G556" s="11"/>
    </row>
    <row r="557">
      <c r="B557" s="11"/>
      <c r="C557" s="11"/>
      <c r="D557" s="11"/>
      <c r="E557" s="11"/>
      <c r="F557" s="11"/>
      <c r="G557" s="11"/>
    </row>
    <row r="558">
      <c r="B558" s="11"/>
      <c r="C558" s="11"/>
      <c r="D558" s="11"/>
      <c r="E558" s="11"/>
      <c r="F558" s="11"/>
      <c r="G558" s="11"/>
    </row>
    <row r="559">
      <c r="B559" s="11"/>
      <c r="C559" s="11"/>
      <c r="D559" s="11"/>
      <c r="E559" s="11"/>
      <c r="F559" s="11"/>
      <c r="G559" s="11"/>
    </row>
    <row r="560">
      <c r="B560" s="11"/>
      <c r="C560" s="11"/>
      <c r="D560" s="11"/>
      <c r="E560" s="11"/>
      <c r="F560" s="11"/>
      <c r="G560" s="11"/>
    </row>
    <row r="561">
      <c r="B561" s="11"/>
      <c r="C561" s="11"/>
      <c r="D561" s="11"/>
      <c r="E561" s="11"/>
      <c r="F561" s="11"/>
      <c r="G561" s="11"/>
    </row>
    <row r="562">
      <c r="B562" s="11"/>
      <c r="C562" s="11"/>
      <c r="D562" s="11"/>
      <c r="E562" s="11"/>
      <c r="F562" s="11"/>
      <c r="G562" s="11"/>
    </row>
    <row r="563">
      <c r="B563" s="11"/>
      <c r="C563" s="11"/>
      <c r="D563" s="11"/>
      <c r="E563" s="11"/>
      <c r="F563" s="11"/>
      <c r="G563" s="11"/>
    </row>
    <row r="564">
      <c r="B564" s="11"/>
      <c r="C564" s="11"/>
      <c r="D564" s="11"/>
      <c r="E564" s="11"/>
      <c r="F564" s="11"/>
      <c r="G564" s="11"/>
    </row>
    <row r="565">
      <c r="B565" s="11"/>
      <c r="C565" s="11"/>
      <c r="D565" s="11"/>
      <c r="E565" s="11"/>
      <c r="F565" s="11"/>
      <c r="G565" s="11"/>
    </row>
    <row r="566">
      <c r="B566" s="11"/>
      <c r="C566" s="11"/>
      <c r="D566" s="11"/>
      <c r="E566" s="11"/>
      <c r="F566" s="11"/>
      <c r="G566" s="11"/>
    </row>
    <row r="567">
      <c r="B567" s="11"/>
      <c r="C567" s="11"/>
      <c r="D567" s="11"/>
      <c r="E567" s="11"/>
      <c r="F567" s="11"/>
      <c r="G567" s="11"/>
    </row>
    <row r="568">
      <c r="B568" s="11"/>
      <c r="C568" s="11"/>
      <c r="D568" s="11"/>
      <c r="E568" s="11"/>
      <c r="F568" s="11"/>
      <c r="G568" s="11"/>
    </row>
    <row r="569">
      <c r="B569" s="11"/>
      <c r="C569" s="11"/>
      <c r="D569" s="11"/>
      <c r="E569" s="11"/>
      <c r="F569" s="11"/>
      <c r="G569" s="11"/>
    </row>
    <row r="570">
      <c r="B570" s="11"/>
      <c r="C570" s="11"/>
      <c r="D570" s="11"/>
      <c r="E570" s="11"/>
      <c r="F570" s="11"/>
      <c r="G570" s="11"/>
    </row>
    <row r="571">
      <c r="B571" s="11"/>
      <c r="C571" s="11"/>
      <c r="D571" s="11"/>
      <c r="E571" s="11"/>
      <c r="F571" s="11"/>
      <c r="G571" s="11"/>
    </row>
    <row r="572">
      <c r="B572" s="11"/>
      <c r="C572" s="11"/>
      <c r="D572" s="11"/>
      <c r="E572" s="11"/>
      <c r="F572" s="11"/>
      <c r="G572" s="11"/>
    </row>
    <row r="573">
      <c r="B573" s="11"/>
      <c r="C573" s="11"/>
      <c r="D573" s="11"/>
      <c r="E573" s="11"/>
      <c r="F573" s="11"/>
      <c r="G573" s="11"/>
    </row>
    <row r="574">
      <c r="B574" s="11"/>
      <c r="C574" s="11"/>
      <c r="D574" s="11"/>
      <c r="E574" s="11"/>
      <c r="F574" s="11"/>
      <c r="G574" s="11"/>
    </row>
    <row r="575">
      <c r="B575" s="11"/>
      <c r="C575" s="11"/>
      <c r="D575" s="11"/>
      <c r="E575" s="11"/>
      <c r="F575" s="11"/>
      <c r="G575" s="11"/>
    </row>
    <row r="576">
      <c r="B576" s="11"/>
      <c r="C576" s="11"/>
      <c r="D576" s="11"/>
      <c r="E576" s="11"/>
      <c r="F576" s="11"/>
      <c r="G576" s="11"/>
    </row>
    <row r="577">
      <c r="B577" s="11"/>
      <c r="C577" s="11"/>
      <c r="D577" s="11"/>
      <c r="E577" s="11"/>
      <c r="F577" s="11"/>
      <c r="G577" s="11"/>
    </row>
    <row r="578">
      <c r="B578" s="11"/>
      <c r="C578" s="11"/>
      <c r="D578" s="11"/>
      <c r="E578" s="11"/>
      <c r="F578" s="11"/>
      <c r="G578" s="11"/>
    </row>
    <row r="579">
      <c r="B579" s="11"/>
      <c r="C579" s="11"/>
      <c r="D579" s="11"/>
      <c r="E579" s="11"/>
      <c r="F579" s="11"/>
      <c r="G579" s="11"/>
    </row>
    <row r="580">
      <c r="B580" s="11"/>
      <c r="C580" s="11"/>
      <c r="D580" s="11"/>
      <c r="E580" s="11"/>
      <c r="F580" s="11"/>
      <c r="G580" s="11"/>
    </row>
    <row r="581">
      <c r="B581" s="11"/>
      <c r="C581" s="11"/>
      <c r="D581" s="11"/>
      <c r="E581" s="11"/>
      <c r="F581" s="11"/>
      <c r="G581" s="11"/>
    </row>
    <row r="582">
      <c r="B582" s="11"/>
      <c r="C582" s="11"/>
      <c r="D582" s="11"/>
      <c r="E582" s="11"/>
      <c r="F582" s="11"/>
      <c r="G582" s="11"/>
    </row>
    <row r="583">
      <c r="B583" s="11"/>
      <c r="C583" s="11"/>
      <c r="D583" s="11"/>
      <c r="E583" s="11"/>
      <c r="F583" s="11"/>
      <c r="G583" s="11"/>
    </row>
    <row r="584">
      <c r="B584" s="11"/>
      <c r="C584" s="11"/>
      <c r="D584" s="11"/>
      <c r="E584" s="11"/>
      <c r="F584" s="11"/>
      <c r="G584" s="11"/>
    </row>
    <row r="585">
      <c r="B585" s="11"/>
      <c r="C585" s="11"/>
      <c r="D585" s="11"/>
      <c r="E585" s="11"/>
      <c r="F585" s="11"/>
      <c r="G585" s="11"/>
    </row>
    <row r="586">
      <c r="B586" s="11"/>
      <c r="C586" s="11"/>
      <c r="D586" s="11"/>
      <c r="E586" s="11"/>
      <c r="F586" s="11"/>
      <c r="G586" s="11"/>
    </row>
    <row r="587">
      <c r="B587" s="11"/>
      <c r="C587" s="11"/>
      <c r="D587" s="11"/>
      <c r="E587" s="11"/>
      <c r="F587" s="11"/>
      <c r="G587" s="11"/>
    </row>
    <row r="588">
      <c r="B588" s="11"/>
      <c r="C588" s="11"/>
      <c r="D588" s="11"/>
      <c r="E588" s="11"/>
      <c r="F588" s="11"/>
      <c r="G588" s="11"/>
    </row>
    <row r="589">
      <c r="B589" s="11"/>
      <c r="C589" s="11"/>
      <c r="D589" s="11"/>
      <c r="E589" s="11"/>
      <c r="F589" s="11"/>
      <c r="G589" s="11"/>
    </row>
    <row r="590">
      <c r="B590" s="11"/>
      <c r="C590" s="11"/>
      <c r="D590" s="11"/>
      <c r="E590" s="11"/>
      <c r="F590" s="11"/>
      <c r="G590" s="11"/>
    </row>
    <row r="591">
      <c r="B591" s="11"/>
      <c r="C591" s="11"/>
      <c r="D591" s="11"/>
      <c r="E591" s="11"/>
      <c r="F591" s="11"/>
      <c r="G591" s="11"/>
    </row>
    <row r="592">
      <c r="B592" s="11"/>
      <c r="C592" s="11"/>
      <c r="D592" s="11"/>
      <c r="E592" s="11"/>
      <c r="F592" s="11"/>
      <c r="G592" s="11"/>
    </row>
    <row r="593">
      <c r="B593" s="11"/>
      <c r="C593" s="11"/>
      <c r="D593" s="11"/>
      <c r="E593" s="11"/>
      <c r="F593" s="11"/>
      <c r="G593" s="11"/>
    </row>
    <row r="594">
      <c r="B594" s="11"/>
      <c r="C594" s="11"/>
      <c r="D594" s="11"/>
      <c r="E594" s="11"/>
      <c r="F594" s="11"/>
      <c r="G594" s="11"/>
    </row>
    <row r="595">
      <c r="B595" s="11"/>
      <c r="C595" s="11"/>
      <c r="D595" s="11"/>
      <c r="E595" s="11"/>
      <c r="F595" s="11"/>
      <c r="G595" s="11"/>
    </row>
    <row r="596">
      <c r="B596" s="11"/>
      <c r="C596" s="11"/>
      <c r="D596" s="11"/>
      <c r="E596" s="11"/>
      <c r="F596" s="11"/>
      <c r="G596" s="11"/>
    </row>
    <row r="597">
      <c r="B597" s="11"/>
      <c r="C597" s="11"/>
      <c r="D597" s="11"/>
      <c r="E597" s="11"/>
      <c r="F597" s="11"/>
      <c r="G597" s="11"/>
    </row>
    <row r="598">
      <c r="B598" s="11"/>
      <c r="C598" s="11"/>
      <c r="D598" s="11"/>
      <c r="E598" s="11"/>
      <c r="F598" s="11"/>
      <c r="G598" s="11"/>
    </row>
    <row r="599">
      <c r="B599" s="11"/>
      <c r="C599" s="11"/>
      <c r="D599" s="11"/>
      <c r="E599" s="11"/>
      <c r="F599" s="11"/>
      <c r="G599" s="11"/>
    </row>
    <row r="600">
      <c r="B600" s="11"/>
      <c r="C600" s="11"/>
      <c r="D600" s="11"/>
      <c r="E600" s="11"/>
      <c r="F600" s="11"/>
      <c r="G600" s="11"/>
    </row>
    <row r="601">
      <c r="B601" s="11"/>
      <c r="C601" s="11"/>
      <c r="D601" s="11"/>
      <c r="E601" s="11"/>
      <c r="F601" s="11"/>
      <c r="G601" s="11"/>
    </row>
    <row r="602">
      <c r="B602" s="11"/>
      <c r="C602" s="11"/>
      <c r="D602" s="11"/>
      <c r="E602" s="11"/>
      <c r="F602" s="11"/>
      <c r="G602" s="11"/>
    </row>
    <row r="603">
      <c r="B603" s="11"/>
      <c r="C603" s="11"/>
      <c r="D603" s="11"/>
      <c r="E603" s="11"/>
      <c r="F603" s="11"/>
      <c r="G603" s="11"/>
    </row>
    <row r="604">
      <c r="B604" s="11"/>
      <c r="C604" s="11"/>
      <c r="D604" s="11"/>
      <c r="E604" s="11"/>
      <c r="F604" s="11"/>
      <c r="G604" s="11"/>
    </row>
    <row r="605">
      <c r="B605" s="11"/>
      <c r="C605" s="11"/>
      <c r="D605" s="11"/>
      <c r="E605" s="11"/>
      <c r="F605" s="11"/>
      <c r="G605" s="11"/>
    </row>
    <row r="606">
      <c r="B606" s="11"/>
      <c r="C606" s="11"/>
      <c r="D606" s="11"/>
      <c r="E606" s="11"/>
      <c r="F606" s="11"/>
      <c r="G606" s="11"/>
    </row>
    <row r="607">
      <c r="B607" s="11"/>
      <c r="C607" s="11"/>
      <c r="D607" s="11"/>
      <c r="E607" s="11"/>
      <c r="F607" s="11"/>
      <c r="G607" s="11"/>
    </row>
    <row r="608">
      <c r="B608" s="11"/>
      <c r="C608" s="11"/>
      <c r="D608" s="11"/>
      <c r="E608" s="11"/>
      <c r="F608" s="11"/>
      <c r="G608" s="11"/>
    </row>
    <row r="609">
      <c r="B609" s="11"/>
      <c r="C609" s="11"/>
      <c r="D609" s="11"/>
      <c r="E609" s="11"/>
      <c r="F609" s="11"/>
      <c r="G609" s="11"/>
    </row>
    <row r="610">
      <c r="B610" s="11"/>
      <c r="C610" s="11"/>
      <c r="D610" s="11"/>
      <c r="E610" s="11"/>
      <c r="F610" s="11"/>
      <c r="G610" s="11"/>
    </row>
    <row r="611">
      <c r="B611" s="11"/>
      <c r="C611" s="11"/>
      <c r="D611" s="11"/>
      <c r="E611" s="11"/>
      <c r="F611" s="11"/>
      <c r="G611" s="11"/>
    </row>
    <row r="612">
      <c r="B612" s="11"/>
      <c r="C612" s="11"/>
      <c r="D612" s="11"/>
      <c r="E612" s="11"/>
      <c r="F612" s="11"/>
      <c r="G612" s="11"/>
    </row>
    <row r="613">
      <c r="B613" s="11"/>
      <c r="C613" s="11"/>
      <c r="D613" s="11"/>
      <c r="E613" s="11"/>
      <c r="F613" s="11"/>
      <c r="G613" s="11"/>
    </row>
    <row r="614">
      <c r="B614" s="11"/>
      <c r="C614" s="11"/>
      <c r="D614" s="11"/>
      <c r="E614" s="11"/>
      <c r="F614" s="11"/>
      <c r="G614" s="11"/>
    </row>
    <row r="615">
      <c r="B615" s="11"/>
      <c r="C615" s="11"/>
      <c r="D615" s="11"/>
      <c r="E615" s="11"/>
      <c r="F615" s="11"/>
      <c r="G615" s="11"/>
    </row>
    <row r="616">
      <c r="B616" s="11"/>
      <c r="C616" s="11"/>
      <c r="D616" s="11"/>
      <c r="E616" s="11"/>
      <c r="F616" s="11"/>
      <c r="G616" s="11"/>
    </row>
    <row r="617">
      <c r="B617" s="11"/>
      <c r="C617" s="11"/>
      <c r="D617" s="11"/>
      <c r="E617" s="11"/>
      <c r="F617" s="11"/>
      <c r="G617" s="11"/>
    </row>
    <row r="618">
      <c r="B618" s="11"/>
      <c r="C618" s="11"/>
      <c r="D618" s="11"/>
      <c r="E618" s="11"/>
      <c r="F618" s="11"/>
      <c r="G618" s="11"/>
    </row>
    <row r="619">
      <c r="B619" s="11"/>
      <c r="C619" s="11"/>
      <c r="D619" s="11"/>
      <c r="E619" s="11"/>
      <c r="F619" s="11"/>
      <c r="G619" s="11"/>
    </row>
    <row r="620">
      <c r="B620" s="11"/>
      <c r="C620" s="11"/>
      <c r="D620" s="11"/>
      <c r="E620" s="11"/>
      <c r="F620" s="11"/>
      <c r="G620" s="11"/>
    </row>
    <row r="621">
      <c r="B621" s="11"/>
      <c r="C621" s="11"/>
      <c r="D621" s="11"/>
      <c r="E621" s="11"/>
      <c r="F621" s="11"/>
      <c r="G621" s="11"/>
    </row>
    <row r="622">
      <c r="B622" s="11"/>
      <c r="C622" s="11"/>
      <c r="D622" s="11"/>
      <c r="E622" s="11"/>
      <c r="F622" s="11"/>
      <c r="G622" s="11"/>
    </row>
    <row r="623">
      <c r="B623" s="11"/>
      <c r="C623" s="11"/>
      <c r="D623" s="11"/>
      <c r="E623" s="11"/>
      <c r="F623" s="11"/>
      <c r="G623" s="11"/>
    </row>
    <row r="624">
      <c r="B624" s="11"/>
      <c r="C624" s="11"/>
      <c r="D624" s="11"/>
      <c r="E624" s="11"/>
      <c r="F624" s="11"/>
      <c r="G624" s="11"/>
    </row>
    <row r="625">
      <c r="B625" s="11"/>
      <c r="C625" s="11"/>
      <c r="D625" s="11"/>
      <c r="E625" s="11"/>
      <c r="F625" s="11"/>
      <c r="G625" s="11"/>
    </row>
    <row r="626">
      <c r="B626" s="11"/>
      <c r="C626" s="11"/>
      <c r="D626" s="11"/>
      <c r="E626" s="11"/>
      <c r="F626" s="11"/>
      <c r="G626" s="11"/>
    </row>
    <row r="627">
      <c r="B627" s="11"/>
      <c r="C627" s="11"/>
      <c r="D627" s="11"/>
      <c r="E627" s="11"/>
      <c r="F627" s="11"/>
      <c r="G627" s="11"/>
    </row>
    <row r="628">
      <c r="B628" s="11"/>
      <c r="C628" s="11"/>
      <c r="D628" s="11"/>
      <c r="E628" s="11"/>
      <c r="F628" s="11"/>
      <c r="G628" s="11"/>
    </row>
    <row r="629">
      <c r="B629" s="11"/>
      <c r="C629" s="11"/>
      <c r="D629" s="11"/>
      <c r="E629" s="11"/>
      <c r="F629" s="11"/>
      <c r="G629" s="11"/>
    </row>
    <row r="630">
      <c r="B630" s="11"/>
      <c r="C630" s="11"/>
      <c r="D630" s="11"/>
      <c r="E630" s="11"/>
      <c r="F630" s="11"/>
      <c r="G630" s="11"/>
    </row>
    <row r="631">
      <c r="B631" s="11"/>
      <c r="C631" s="11"/>
      <c r="D631" s="11"/>
      <c r="E631" s="11"/>
      <c r="F631" s="11"/>
      <c r="G631" s="11"/>
    </row>
    <row r="632">
      <c r="B632" s="11"/>
      <c r="C632" s="11"/>
      <c r="D632" s="11"/>
      <c r="E632" s="11"/>
      <c r="F632" s="11"/>
      <c r="G632" s="11"/>
    </row>
    <row r="633">
      <c r="B633" s="11"/>
      <c r="C633" s="11"/>
      <c r="D633" s="11"/>
      <c r="E633" s="11"/>
      <c r="F633" s="11"/>
      <c r="G633" s="11"/>
    </row>
    <row r="634">
      <c r="B634" s="11"/>
      <c r="C634" s="11"/>
      <c r="D634" s="11"/>
      <c r="E634" s="11"/>
      <c r="F634" s="11"/>
      <c r="G634" s="11"/>
    </row>
    <row r="635">
      <c r="B635" s="11"/>
      <c r="C635" s="11"/>
      <c r="D635" s="11"/>
      <c r="E635" s="11"/>
      <c r="F635" s="11"/>
      <c r="G635" s="11"/>
    </row>
    <row r="636">
      <c r="B636" s="11"/>
      <c r="C636" s="11"/>
      <c r="D636" s="11"/>
      <c r="E636" s="11"/>
      <c r="F636" s="11"/>
      <c r="G636" s="11"/>
    </row>
    <row r="637">
      <c r="B637" s="11"/>
      <c r="C637" s="11"/>
      <c r="D637" s="11"/>
      <c r="E637" s="11"/>
      <c r="F637" s="11"/>
      <c r="G637" s="11"/>
    </row>
    <row r="638">
      <c r="B638" s="11"/>
      <c r="C638" s="11"/>
      <c r="D638" s="11"/>
      <c r="E638" s="11"/>
      <c r="F638" s="11"/>
      <c r="G638" s="11"/>
    </row>
    <row r="639">
      <c r="B639" s="11"/>
      <c r="C639" s="11"/>
      <c r="D639" s="11"/>
      <c r="E639" s="11"/>
      <c r="F639" s="11"/>
      <c r="G639" s="11"/>
    </row>
    <row r="640">
      <c r="B640" s="11"/>
      <c r="C640" s="11"/>
      <c r="D640" s="11"/>
      <c r="E640" s="11"/>
      <c r="F640" s="11"/>
      <c r="G640" s="11"/>
    </row>
    <row r="641">
      <c r="B641" s="11"/>
      <c r="C641" s="11"/>
      <c r="D641" s="11"/>
      <c r="E641" s="11"/>
      <c r="F641" s="11"/>
      <c r="G641" s="11"/>
    </row>
    <row r="642">
      <c r="B642" s="11"/>
      <c r="C642" s="11"/>
      <c r="D642" s="11"/>
      <c r="E642" s="11"/>
      <c r="F642" s="11"/>
      <c r="G642" s="11"/>
    </row>
    <row r="643">
      <c r="B643" s="11"/>
      <c r="C643" s="11"/>
      <c r="D643" s="11"/>
      <c r="E643" s="11"/>
      <c r="F643" s="11"/>
      <c r="G643" s="11"/>
    </row>
    <row r="644">
      <c r="B644" s="11"/>
      <c r="C644" s="11"/>
      <c r="D644" s="11"/>
      <c r="E644" s="11"/>
      <c r="F644" s="11"/>
      <c r="G644" s="11"/>
    </row>
    <row r="645">
      <c r="B645" s="11"/>
      <c r="C645" s="11"/>
      <c r="D645" s="11"/>
      <c r="E645" s="11"/>
      <c r="F645" s="11"/>
      <c r="G645" s="11"/>
    </row>
    <row r="646">
      <c r="B646" s="11"/>
      <c r="C646" s="11"/>
      <c r="D646" s="11"/>
      <c r="E646" s="11"/>
      <c r="F646" s="11"/>
      <c r="G646" s="11"/>
    </row>
    <row r="647">
      <c r="B647" s="11"/>
      <c r="C647" s="11"/>
      <c r="D647" s="11"/>
      <c r="E647" s="11"/>
      <c r="F647" s="11"/>
      <c r="G647" s="11"/>
    </row>
    <row r="648">
      <c r="B648" s="11"/>
      <c r="C648" s="11"/>
      <c r="D648" s="11"/>
      <c r="E648" s="11"/>
      <c r="F648" s="11"/>
      <c r="G648" s="11"/>
    </row>
    <row r="649">
      <c r="B649" s="11"/>
      <c r="C649" s="11"/>
      <c r="D649" s="11"/>
      <c r="E649" s="11"/>
      <c r="F649" s="11"/>
      <c r="G649" s="11"/>
    </row>
    <row r="650">
      <c r="B650" s="11"/>
      <c r="C650" s="11"/>
      <c r="D650" s="11"/>
      <c r="E650" s="11"/>
      <c r="F650" s="11"/>
      <c r="G650" s="11"/>
    </row>
    <row r="651">
      <c r="B651" s="11"/>
      <c r="C651" s="11"/>
      <c r="D651" s="11"/>
      <c r="E651" s="11"/>
      <c r="F651" s="11"/>
      <c r="G651" s="11"/>
    </row>
    <row r="652">
      <c r="B652" s="11"/>
      <c r="C652" s="11"/>
      <c r="D652" s="11"/>
      <c r="E652" s="11"/>
      <c r="F652" s="11"/>
      <c r="G652" s="11"/>
    </row>
    <row r="653">
      <c r="B653" s="11"/>
      <c r="C653" s="11"/>
      <c r="D653" s="11"/>
      <c r="E653" s="11"/>
      <c r="F653" s="11"/>
      <c r="G653" s="11"/>
    </row>
    <row r="654">
      <c r="B654" s="11"/>
      <c r="C654" s="11"/>
      <c r="D654" s="11"/>
      <c r="E654" s="11"/>
      <c r="F654" s="11"/>
      <c r="G654" s="11"/>
    </row>
    <row r="655">
      <c r="B655" s="11"/>
      <c r="C655" s="11"/>
      <c r="D655" s="11"/>
      <c r="E655" s="11"/>
      <c r="F655" s="11"/>
      <c r="G655" s="11"/>
    </row>
    <row r="656">
      <c r="B656" s="11"/>
      <c r="C656" s="11"/>
      <c r="D656" s="11"/>
      <c r="E656" s="11"/>
      <c r="F656" s="11"/>
      <c r="G656" s="11"/>
    </row>
    <row r="657">
      <c r="B657" s="11"/>
      <c r="C657" s="11"/>
      <c r="D657" s="11"/>
      <c r="E657" s="11"/>
      <c r="F657" s="11"/>
      <c r="G657" s="11"/>
    </row>
    <row r="658">
      <c r="B658" s="11"/>
      <c r="C658" s="11"/>
      <c r="D658" s="11"/>
      <c r="E658" s="11"/>
      <c r="F658" s="11"/>
      <c r="G658" s="11"/>
    </row>
    <row r="659">
      <c r="B659" s="11"/>
      <c r="C659" s="11"/>
      <c r="D659" s="11"/>
      <c r="E659" s="11"/>
      <c r="F659" s="11"/>
      <c r="G659" s="11"/>
    </row>
    <row r="660">
      <c r="B660" s="11"/>
      <c r="C660" s="11"/>
      <c r="D660" s="11"/>
      <c r="E660" s="11"/>
      <c r="F660" s="11"/>
      <c r="G660" s="11"/>
    </row>
    <row r="661">
      <c r="B661" s="11"/>
      <c r="C661" s="11"/>
      <c r="D661" s="11"/>
      <c r="E661" s="11"/>
      <c r="F661" s="11"/>
      <c r="G661" s="11"/>
    </row>
    <row r="662">
      <c r="B662" s="11"/>
      <c r="C662" s="11"/>
      <c r="D662" s="11"/>
      <c r="E662" s="11"/>
      <c r="F662" s="11"/>
      <c r="G662" s="11"/>
    </row>
    <row r="663">
      <c r="B663" s="11"/>
      <c r="C663" s="11"/>
      <c r="D663" s="11"/>
      <c r="E663" s="11"/>
      <c r="F663" s="11"/>
      <c r="G663" s="11"/>
    </row>
    <row r="664">
      <c r="B664" s="11"/>
      <c r="C664" s="11"/>
      <c r="D664" s="11"/>
      <c r="E664" s="11"/>
      <c r="F664" s="11"/>
      <c r="G664" s="11"/>
    </row>
    <row r="665">
      <c r="B665" s="11"/>
      <c r="C665" s="11"/>
      <c r="D665" s="11"/>
      <c r="E665" s="11"/>
      <c r="F665" s="11"/>
      <c r="G665" s="11"/>
    </row>
    <row r="666">
      <c r="B666" s="11"/>
      <c r="C666" s="11"/>
      <c r="D666" s="11"/>
      <c r="E666" s="11"/>
      <c r="F666" s="11"/>
      <c r="G666" s="11"/>
    </row>
    <row r="667">
      <c r="B667" s="11"/>
      <c r="C667" s="11"/>
      <c r="D667" s="11"/>
      <c r="E667" s="11"/>
      <c r="F667" s="11"/>
      <c r="G667" s="11"/>
    </row>
    <row r="668">
      <c r="B668" s="11"/>
      <c r="C668" s="11"/>
      <c r="D668" s="11"/>
      <c r="E668" s="11"/>
      <c r="F668" s="11"/>
      <c r="G668" s="11"/>
    </row>
    <row r="669">
      <c r="B669" s="11"/>
      <c r="C669" s="11"/>
      <c r="D669" s="11"/>
      <c r="E669" s="11"/>
      <c r="F669" s="11"/>
      <c r="G669" s="11"/>
    </row>
    <row r="670">
      <c r="B670" s="11"/>
      <c r="C670" s="11"/>
      <c r="D670" s="11"/>
      <c r="E670" s="11"/>
      <c r="F670" s="11"/>
      <c r="G670" s="11"/>
    </row>
    <row r="671">
      <c r="B671" s="11"/>
      <c r="C671" s="11"/>
      <c r="D671" s="11"/>
      <c r="E671" s="11"/>
      <c r="F671" s="11"/>
      <c r="G671" s="11"/>
    </row>
    <row r="672">
      <c r="B672" s="11"/>
      <c r="C672" s="11"/>
      <c r="D672" s="11"/>
      <c r="E672" s="11"/>
      <c r="F672" s="11"/>
      <c r="G672" s="11"/>
    </row>
    <row r="673">
      <c r="B673" s="11"/>
      <c r="C673" s="11"/>
      <c r="D673" s="11"/>
      <c r="E673" s="11"/>
      <c r="F673" s="11"/>
      <c r="G673" s="11"/>
    </row>
    <row r="674">
      <c r="B674" s="11"/>
      <c r="C674" s="11"/>
      <c r="D674" s="11"/>
      <c r="E674" s="11"/>
      <c r="F674" s="11"/>
      <c r="G674" s="11"/>
    </row>
    <row r="675">
      <c r="B675" s="11"/>
      <c r="C675" s="11"/>
      <c r="D675" s="11"/>
      <c r="E675" s="11"/>
      <c r="F675" s="11"/>
      <c r="G675" s="11"/>
    </row>
    <row r="676">
      <c r="B676" s="11"/>
      <c r="C676" s="11"/>
      <c r="D676" s="11"/>
      <c r="E676" s="11"/>
      <c r="F676" s="11"/>
      <c r="G676" s="11"/>
    </row>
    <row r="677">
      <c r="B677" s="11"/>
      <c r="C677" s="11"/>
      <c r="D677" s="11"/>
      <c r="E677" s="11"/>
      <c r="F677" s="11"/>
      <c r="G677" s="11"/>
    </row>
    <row r="678">
      <c r="B678" s="11"/>
      <c r="C678" s="11"/>
      <c r="D678" s="11"/>
      <c r="E678" s="11"/>
      <c r="F678" s="11"/>
      <c r="G678" s="11"/>
    </row>
    <row r="679">
      <c r="B679" s="11"/>
      <c r="C679" s="11"/>
      <c r="D679" s="11"/>
      <c r="E679" s="11"/>
      <c r="F679" s="11"/>
      <c r="G679" s="11"/>
    </row>
    <row r="680">
      <c r="B680" s="11"/>
      <c r="C680" s="11"/>
      <c r="D680" s="11"/>
      <c r="E680" s="11"/>
      <c r="F680" s="11"/>
      <c r="G680" s="11"/>
    </row>
    <row r="681">
      <c r="B681" s="11"/>
      <c r="C681" s="11"/>
      <c r="D681" s="11"/>
      <c r="E681" s="11"/>
      <c r="F681" s="11"/>
      <c r="G681" s="11"/>
    </row>
    <row r="682">
      <c r="B682" s="11"/>
      <c r="C682" s="11"/>
      <c r="D682" s="11"/>
      <c r="E682" s="11"/>
      <c r="F682" s="11"/>
      <c r="G682" s="11"/>
    </row>
    <row r="683">
      <c r="B683" s="11"/>
      <c r="C683" s="11"/>
      <c r="D683" s="11"/>
      <c r="E683" s="11"/>
      <c r="F683" s="11"/>
      <c r="G683" s="11"/>
    </row>
    <row r="684">
      <c r="B684" s="11"/>
      <c r="C684" s="11"/>
      <c r="D684" s="11"/>
      <c r="E684" s="11"/>
      <c r="F684" s="11"/>
      <c r="G684" s="11"/>
    </row>
    <row r="685">
      <c r="B685" s="11"/>
      <c r="C685" s="11"/>
      <c r="D685" s="11"/>
      <c r="E685" s="11"/>
      <c r="F685" s="11"/>
      <c r="G685" s="11"/>
    </row>
    <row r="686">
      <c r="B686" s="11"/>
      <c r="C686" s="11"/>
      <c r="D686" s="11"/>
      <c r="E686" s="11"/>
      <c r="F686" s="11"/>
      <c r="G686" s="11"/>
    </row>
    <row r="687">
      <c r="B687" s="11"/>
      <c r="C687" s="11"/>
      <c r="D687" s="11"/>
      <c r="E687" s="11"/>
      <c r="F687" s="11"/>
      <c r="G687" s="11"/>
    </row>
    <row r="688">
      <c r="B688" s="11"/>
      <c r="C688" s="11"/>
      <c r="D688" s="11"/>
      <c r="E688" s="11"/>
      <c r="F688" s="11"/>
      <c r="G688" s="11"/>
    </row>
    <row r="689">
      <c r="B689" s="11"/>
      <c r="C689" s="11"/>
      <c r="D689" s="11"/>
      <c r="E689" s="11"/>
      <c r="F689" s="11"/>
      <c r="G689" s="11"/>
    </row>
    <row r="690">
      <c r="B690" s="11"/>
      <c r="C690" s="11"/>
      <c r="D690" s="11"/>
      <c r="E690" s="11"/>
      <c r="F690" s="11"/>
      <c r="G690" s="11"/>
    </row>
    <row r="691">
      <c r="B691" s="11"/>
      <c r="C691" s="11"/>
      <c r="D691" s="11"/>
      <c r="E691" s="11"/>
      <c r="F691" s="11"/>
      <c r="G691" s="11"/>
    </row>
    <row r="692">
      <c r="B692" s="11"/>
      <c r="C692" s="11"/>
      <c r="D692" s="11"/>
      <c r="E692" s="11"/>
      <c r="F692" s="11"/>
      <c r="G692" s="11"/>
    </row>
    <row r="693">
      <c r="B693" s="11"/>
      <c r="C693" s="11"/>
      <c r="D693" s="11"/>
      <c r="E693" s="11"/>
      <c r="F693" s="11"/>
      <c r="G693" s="11"/>
    </row>
    <row r="694">
      <c r="B694" s="11"/>
      <c r="C694" s="11"/>
      <c r="D694" s="11"/>
      <c r="E694" s="11"/>
      <c r="F694" s="11"/>
      <c r="G694" s="11"/>
    </row>
    <row r="695">
      <c r="B695" s="11"/>
      <c r="C695" s="11"/>
      <c r="D695" s="11"/>
      <c r="E695" s="11"/>
      <c r="F695" s="11"/>
      <c r="G695" s="11"/>
    </row>
    <row r="696">
      <c r="B696" s="11"/>
      <c r="C696" s="11"/>
      <c r="D696" s="11"/>
      <c r="E696" s="11"/>
      <c r="F696" s="11"/>
      <c r="G696" s="11"/>
    </row>
    <row r="697">
      <c r="B697" s="11"/>
      <c r="C697" s="11"/>
      <c r="D697" s="11"/>
      <c r="E697" s="11"/>
      <c r="F697" s="11"/>
      <c r="G697" s="11"/>
    </row>
    <row r="698">
      <c r="B698" s="11"/>
      <c r="C698" s="11"/>
      <c r="D698" s="11"/>
      <c r="E698" s="11"/>
      <c r="F698" s="11"/>
      <c r="G698" s="11"/>
    </row>
    <row r="699">
      <c r="B699" s="11"/>
      <c r="C699" s="11"/>
      <c r="D699" s="11"/>
      <c r="E699" s="11"/>
      <c r="F699" s="11"/>
      <c r="G699" s="11"/>
    </row>
    <row r="700">
      <c r="B700" s="11"/>
      <c r="C700" s="11"/>
      <c r="D700" s="11"/>
      <c r="E700" s="11"/>
      <c r="F700" s="11"/>
      <c r="G700" s="11"/>
    </row>
    <row r="701">
      <c r="B701" s="11"/>
      <c r="C701" s="11"/>
      <c r="D701" s="11"/>
      <c r="E701" s="11"/>
      <c r="F701" s="11"/>
      <c r="G701" s="11"/>
    </row>
    <row r="702">
      <c r="B702" s="11"/>
      <c r="C702" s="11"/>
      <c r="D702" s="11"/>
      <c r="E702" s="11"/>
      <c r="F702" s="11"/>
      <c r="G702" s="11"/>
    </row>
    <row r="703">
      <c r="B703" s="11"/>
      <c r="C703" s="11"/>
      <c r="D703" s="11"/>
      <c r="E703" s="11"/>
      <c r="F703" s="11"/>
      <c r="G703" s="11"/>
    </row>
    <row r="704">
      <c r="B704" s="11"/>
      <c r="C704" s="11"/>
      <c r="D704" s="11"/>
      <c r="E704" s="11"/>
      <c r="F704" s="11"/>
      <c r="G704" s="11"/>
    </row>
    <row r="705">
      <c r="B705" s="11"/>
      <c r="C705" s="11"/>
      <c r="D705" s="11"/>
      <c r="E705" s="11"/>
      <c r="F705" s="11"/>
      <c r="G705" s="11"/>
    </row>
    <row r="706">
      <c r="B706" s="11"/>
      <c r="C706" s="11"/>
      <c r="D706" s="11"/>
      <c r="E706" s="11"/>
      <c r="F706" s="11"/>
      <c r="G706" s="11"/>
    </row>
    <row r="707">
      <c r="B707" s="11"/>
      <c r="C707" s="11"/>
      <c r="D707" s="11"/>
      <c r="E707" s="11"/>
      <c r="F707" s="11"/>
      <c r="G707" s="11"/>
    </row>
    <row r="708">
      <c r="B708" s="11"/>
      <c r="C708" s="11"/>
      <c r="D708" s="11"/>
      <c r="E708" s="11"/>
      <c r="F708" s="11"/>
      <c r="G708" s="11"/>
    </row>
    <row r="709">
      <c r="B709" s="11"/>
      <c r="C709" s="11"/>
      <c r="D709" s="11"/>
      <c r="E709" s="11"/>
      <c r="F709" s="11"/>
      <c r="G709" s="11"/>
    </row>
    <row r="710">
      <c r="B710" s="11"/>
      <c r="C710" s="11"/>
      <c r="D710" s="11"/>
      <c r="E710" s="11"/>
      <c r="F710" s="11"/>
      <c r="G710" s="11"/>
    </row>
    <row r="711">
      <c r="B711" s="11"/>
      <c r="C711" s="11"/>
      <c r="D711" s="11"/>
      <c r="E711" s="11"/>
      <c r="F711" s="11"/>
      <c r="G711" s="11"/>
    </row>
    <row r="712">
      <c r="B712" s="11"/>
      <c r="C712" s="11"/>
      <c r="D712" s="11"/>
      <c r="E712" s="11"/>
      <c r="F712" s="11"/>
      <c r="G712" s="11"/>
    </row>
    <row r="713">
      <c r="B713" s="11"/>
      <c r="C713" s="11"/>
      <c r="D713" s="11"/>
      <c r="E713" s="11"/>
      <c r="F713" s="11"/>
      <c r="G713" s="11"/>
    </row>
    <row r="714">
      <c r="B714" s="11"/>
      <c r="C714" s="11"/>
      <c r="D714" s="11"/>
      <c r="E714" s="11"/>
      <c r="F714" s="11"/>
      <c r="G714" s="11"/>
    </row>
    <row r="715">
      <c r="B715" s="11"/>
      <c r="C715" s="11"/>
      <c r="D715" s="11"/>
      <c r="E715" s="11"/>
      <c r="F715" s="11"/>
      <c r="G715" s="11"/>
    </row>
    <row r="716">
      <c r="B716" s="11"/>
      <c r="C716" s="11"/>
      <c r="D716" s="11"/>
      <c r="E716" s="11"/>
      <c r="F716" s="11"/>
      <c r="G716" s="11"/>
    </row>
    <row r="717">
      <c r="B717" s="11"/>
      <c r="C717" s="11"/>
      <c r="D717" s="11"/>
      <c r="E717" s="11"/>
      <c r="F717" s="11"/>
      <c r="G717" s="11"/>
    </row>
    <row r="718">
      <c r="B718" s="11"/>
      <c r="C718" s="11"/>
      <c r="D718" s="11"/>
      <c r="E718" s="11"/>
      <c r="F718" s="11"/>
      <c r="G718" s="11"/>
    </row>
    <row r="719">
      <c r="B719" s="11"/>
      <c r="C719" s="11"/>
      <c r="D719" s="11"/>
      <c r="E719" s="11"/>
      <c r="F719" s="11"/>
      <c r="G719" s="11"/>
    </row>
    <row r="720">
      <c r="B720" s="11"/>
      <c r="C720" s="11"/>
      <c r="D720" s="11"/>
      <c r="E720" s="11"/>
      <c r="F720" s="11"/>
      <c r="G720" s="11"/>
    </row>
    <row r="721">
      <c r="B721" s="11"/>
      <c r="C721" s="11"/>
      <c r="D721" s="11"/>
      <c r="E721" s="11"/>
      <c r="F721" s="11"/>
      <c r="G721" s="11"/>
    </row>
    <row r="722">
      <c r="B722" s="11"/>
      <c r="C722" s="11"/>
      <c r="D722" s="11"/>
      <c r="E722" s="11"/>
      <c r="F722" s="11"/>
      <c r="G722" s="11"/>
    </row>
    <row r="723">
      <c r="B723" s="11"/>
      <c r="C723" s="11"/>
      <c r="D723" s="11"/>
      <c r="E723" s="11"/>
      <c r="F723" s="11"/>
      <c r="G723" s="11"/>
    </row>
    <row r="724">
      <c r="B724" s="11"/>
      <c r="C724" s="11"/>
      <c r="D724" s="11"/>
      <c r="E724" s="11"/>
      <c r="F724" s="11"/>
      <c r="G724" s="11"/>
    </row>
    <row r="725">
      <c r="B725" s="11"/>
      <c r="C725" s="11"/>
      <c r="D725" s="11"/>
      <c r="E725" s="11"/>
      <c r="F725" s="11"/>
      <c r="G725" s="11"/>
    </row>
    <row r="726">
      <c r="B726" s="11"/>
      <c r="C726" s="11"/>
      <c r="D726" s="11"/>
      <c r="E726" s="11"/>
      <c r="F726" s="11"/>
      <c r="G726" s="11"/>
    </row>
    <row r="727">
      <c r="B727" s="11"/>
      <c r="C727" s="11"/>
      <c r="D727" s="11"/>
      <c r="E727" s="11"/>
      <c r="F727" s="11"/>
      <c r="G727" s="11"/>
    </row>
    <row r="728">
      <c r="B728" s="11"/>
      <c r="C728" s="11"/>
      <c r="D728" s="11"/>
      <c r="E728" s="11"/>
      <c r="F728" s="11"/>
      <c r="G728" s="11"/>
    </row>
    <row r="729">
      <c r="B729" s="11"/>
      <c r="C729" s="11"/>
      <c r="D729" s="11"/>
      <c r="E729" s="11"/>
      <c r="F729" s="11"/>
      <c r="G729" s="11"/>
    </row>
    <row r="730">
      <c r="B730" s="11"/>
      <c r="C730" s="11"/>
      <c r="D730" s="11"/>
      <c r="E730" s="11"/>
      <c r="F730" s="11"/>
      <c r="G730" s="11"/>
    </row>
    <row r="731">
      <c r="B731" s="11"/>
      <c r="C731" s="11"/>
      <c r="D731" s="11"/>
      <c r="E731" s="11"/>
      <c r="F731" s="11"/>
      <c r="G731" s="11"/>
    </row>
    <row r="732">
      <c r="B732" s="11"/>
      <c r="C732" s="11"/>
      <c r="D732" s="11"/>
      <c r="E732" s="11"/>
      <c r="F732" s="11"/>
      <c r="G732" s="11"/>
    </row>
    <row r="733">
      <c r="B733" s="11"/>
      <c r="C733" s="11"/>
      <c r="D733" s="11"/>
      <c r="E733" s="11"/>
      <c r="F733" s="11"/>
      <c r="G733" s="11"/>
    </row>
    <row r="734">
      <c r="B734" s="11"/>
      <c r="C734" s="11"/>
      <c r="D734" s="11"/>
      <c r="E734" s="11"/>
      <c r="F734" s="11"/>
      <c r="G734" s="11"/>
    </row>
    <row r="735">
      <c r="B735" s="11"/>
      <c r="C735" s="11"/>
      <c r="D735" s="11"/>
      <c r="E735" s="11"/>
      <c r="F735" s="11"/>
      <c r="G735" s="11"/>
    </row>
    <row r="736">
      <c r="B736" s="11"/>
      <c r="C736" s="11"/>
      <c r="D736" s="11"/>
      <c r="E736" s="11"/>
      <c r="F736" s="11"/>
      <c r="G736" s="11"/>
    </row>
    <row r="737">
      <c r="B737" s="11"/>
      <c r="C737" s="11"/>
      <c r="D737" s="11"/>
      <c r="E737" s="11"/>
      <c r="F737" s="11"/>
      <c r="G737" s="11"/>
    </row>
    <row r="738">
      <c r="B738" s="11"/>
      <c r="C738" s="11"/>
      <c r="D738" s="11"/>
      <c r="E738" s="11"/>
      <c r="F738" s="11"/>
      <c r="G738" s="11"/>
    </row>
    <row r="739">
      <c r="B739" s="11"/>
      <c r="C739" s="11"/>
      <c r="D739" s="11"/>
      <c r="E739" s="11"/>
      <c r="F739" s="11"/>
      <c r="G739" s="11"/>
    </row>
    <row r="740">
      <c r="B740" s="11"/>
      <c r="C740" s="11"/>
      <c r="D740" s="11"/>
      <c r="E740" s="11"/>
      <c r="F740" s="11"/>
      <c r="G740" s="11"/>
    </row>
    <row r="741">
      <c r="B741" s="11"/>
      <c r="C741" s="11"/>
      <c r="D741" s="11"/>
      <c r="E741" s="11"/>
      <c r="F741" s="11"/>
      <c r="G741" s="11"/>
    </row>
    <row r="742">
      <c r="B742" s="11"/>
      <c r="C742" s="11"/>
      <c r="D742" s="11"/>
      <c r="E742" s="11"/>
      <c r="F742" s="11"/>
      <c r="G742" s="11"/>
    </row>
    <row r="743">
      <c r="B743" s="11"/>
      <c r="C743" s="11"/>
      <c r="D743" s="11"/>
      <c r="E743" s="11"/>
      <c r="F743" s="11"/>
      <c r="G743" s="11"/>
    </row>
    <row r="744">
      <c r="B744" s="11"/>
      <c r="C744" s="11"/>
      <c r="D744" s="11"/>
      <c r="E744" s="11"/>
      <c r="F744" s="11"/>
      <c r="G744" s="11"/>
    </row>
    <row r="745">
      <c r="B745" s="11"/>
      <c r="C745" s="11"/>
      <c r="D745" s="11"/>
      <c r="E745" s="11"/>
      <c r="F745" s="11"/>
      <c r="G745" s="11"/>
    </row>
    <row r="746">
      <c r="B746" s="11"/>
      <c r="C746" s="11"/>
      <c r="D746" s="11"/>
      <c r="E746" s="11"/>
      <c r="F746" s="11"/>
      <c r="G746" s="11"/>
    </row>
    <row r="747">
      <c r="B747" s="11"/>
      <c r="C747" s="11"/>
      <c r="D747" s="11"/>
      <c r="E747" s="11"/>
      <c r="F747" s="11"/>
      <c r="G747" s="11"/>
    </row>
    <row r="748">
      <c r="B748" s="11"/>
      <c r="C748" s="11"/>
      <c r="D748" s="11"/>
      <c r="E748" s="11"/>
      <c r="F748" s="11"/>
      <c r="G748" s="11"/>
    </row>
    <row r="749">
      <c r="B749" s="11"/>
      <c r="C749" s="11"/>
      <c r="D749" s="11"/>
      <c r="E749" s="11"/>
      <c r="F749" s="11"/>
      <c r="G749" s="11"/>
    </row>
    <row r="750">
      <c r="B750" s="11"/>
      <c r="C750" s="11"/>
      <c r="D750" s="11"/>
      <c r="E750" s="11"/>
      <c r="F750" s="11"/>
      <c r="G750" s="11"/>
    </row>
    <row r="751">
      <c r="B751" s="11"/>
      <c r="C751" s="11"/>
      <c r="D751" s="11"/>
      <c r="E751" s="11"/>
      <c r="F751" s="11"/>
      <c r="G751" s="11"/>
    </row>
    <row r="752">
      <c r="B752" s="11"/>
      <c r="C752" s="11"/>
      <c r="D752" s="11"/>
      <c r="E752" s="11"/>
      <c r="F752" s="11"/>
      <c r="G752" s="11"/>
    </row>
    <row r="753">
      <c r="B753" s="11"/>
      <c r="C753" s="11"/>
      <c r="D753" s="11"/>
      <c r="E753" s="11"/>
      <c r="F753" s="11"/>
      <c r="G753" s="11"/>
    </row>
    <row r="754">
      <c r="B754" s="11"/>
      <c r="C754" s="11"/>
      <c r="D754" s="11"/>
      <c r="E754" s="11"/>
      <c r="F754" s="11"/>
      <c r="G754" s="11"/>
    </row>
    <row r="755">
      <c r="B755" s="11"/>
      <c r="C755" s="11"/>
      <c r="D755" s="11"/>
      <c r="E755" s="11"/>
      <c r="F755" s="11"/>
      <c r="G755" s="11"/>
    </row>
    <row r="756">
      <c r="B756" s="11"/>
      <c r="C756" s="11"/>
      <c r="D756" s="11"/>
      <c r="E756" s="11"/>
      <c r="F756" s="11"/>
      <c r="G756" s="11"/>
    </row>
    <row r="757">
      <c r="B757" s="11"/>
      <c r="C757" s="11"/>
      <c r="D757" s="11"/>
      <c r="E757" s="11"/>
      <c r="F757" s="11"/>
      <c r="G757" s="11"/>
    </row>
    <row r="758">
      <c r="B758" s="11"/>
      <c r="C758" s="11"/>
      <c r="D758" s="11"/>
      <c r="E758" s="11"/>
      <c r="F758" s="11"/>
      <c r="G758" s="11"/>
    </row>
    <row r="759">
      <c r="B759" s="11"/>
      <c r="C759" s="11"/>
      <c r="D759" s="11"/>
      <c r="E759" s="11"/>
      <c r="F759" s="11"/>
      <c r="G759" s="11"/>
    </row>
    <row r="760">
      <c r="B760" s="11"/>
      <c r="C760" s="11"/>
      <c r="D760" s="11"/>
      <c r="E760" s="11"/>
      <c r="F760" s="11"/>
      <c r="G760" s="11"/>
    </row>
    <row r="761">
      <c r="B761" s="11"/>
      <c r="C761" s="11"/>
      <c r="D761" s="11"/>
      <c r="E761" s="11"/>
      <c r="F761" s="11"/>
      <c r="G761" s="11"/>
    </row>
    <row r="762">
      <c r="B762" s="11"/>
      <c r="C762" s="11"/>
      <c r="D762" s="11"/>
      <c r="E762" s="11"/>
      <c r="F762" s="11"/>
      <c r="G762" s="11"/>
    </row>
    <row r="763">
      <c r="B763" s="11"/>
      <c r="C763" s="11"/>
      <c r="D763" s="11"/>
      <c r="E763" s="11"/>
      <c r="F763" s="11"/>
      <c r="G763" s="11"/>
    </row>
    <row r="764">
      <c r="B764" s="11"/>
      <c r="C764" s="11"/>
      <c r="D764" s="11"/>
      <c r="E764" s="11"/>
      <c r="F764" s="11"/>
      <c r="G764" s="11"/>
    </row>
    <row r="765">
      <c r="B765" s="11"/>
      <c r="C765" s="11"/>
      <c r="D765" s="11"/>
      <c r="E765" s="11"/>
      <c r="F765" s="11"/>
      <c r="G765" s="11"/>
    </row>
    <row r="766">
      <c r="B766" s="11"/>
      <c r="C766" s="11"/>
      <c r="D766" s="11"/>
      <c r="E766" s="11"/>
      <c r="F766" s="11"/>
      <c r="G766" s="11"/>
    </row>
    <row r="767">
      <c r="B767" s="11"/>
      <c r="C767" s="11"/>
      <c r="D767" s="11"/>
      <c r="E767" s="11"/>
      <c r="F767" s="11"/>
      <c r="G767" s="11"/>
    </row>
    <row r="768">
      <c r="B768" s="11"/>
      <c r="C768" s="11"/>
      <c r="D768" s="11"/>
      <c r="E768" s="11"/>
      <c r="F768" s="11"/>
      <c r="G768" s="11"/>
    </row>
    <row r="769">
      <c r="B769" s="11"/>
      <c r="C769" s="11"/>
      <c r="D769" s="11"/>
      <c r="E769" s="11"/>
      <c r="F769" s="11"/>
      <c r="G769" s="11"/>
    </row>
    <row r="770">
      <c r="B770" s="11"/>
      <c r="C770" s="11"/>
      <c r="D770" s="11"/>
      <c r="E770" s="11"/>
      <c r="F770" s="11"/>
      <c r="G770" s="11"/>
    </row>
    <row r="771">
      <c r="B771" s="11"/>
      <c r="C771" s="11"/>
      <c r="D771" s="11"/>
      <c r="E771" s="11"/>
      <c r="F771" s="11"/>
      <c r="G771" s="11"/>
    </row>
    <row r="772">
      <c r="B772" s="11"/>
      <c r="C772" s="11"/>
      <c r="D772" s="11"/>
      <c r="E772" s="11"/>
      <c r="F772" s="11"/>
      <c r="G772" s="11"/>
    </row>
    <row r="773">
      <c r="B773" s="11"/>
      <c r="C773" s="11"/>
      <c r="D773" s="11"/>
      <c r="E773" s="11"/>
      <c r="F773" s="11"/>
      <c r="G773" s="11"/>
    </row>
    <row r="774">
      <c r="B774" s="11"/>
      <c r="C774" s="11"/>
      <c r="D774" s="11"/>
      <c r="E774" s="11"/>
      <c r="F774" s="11"/>
      <c r="G774" s="11"/>
    </row>
    <row r="775">
      <c r="B775" s="11"/>
      <c r="C775" s="11"/>
      <c r="D775" s="11"/>
      <c r="E775" s="11"/>
      <c r="F775" s="11"/>
      <c r="G775" s="11"/>
    </row>
    <row r="776">
      <c r="B776" s="11"/>
      <c r="C776" s="11"/>
      <c r="D776" s="11"/>
      <c r="E776" s="11"/>
      <c r="F776" s="11"/>
      <c r="G776" s="11"/>
    </row>
    <row r="777">
      <c r="B777" s="11"/>
      <c r="C777" s="11"/>
      <c r="D777" s="11"/>
      <c r="E777" s="11"/>
      <c r="F777" s="11"/>
      <c r="G777" s="11"/>
    </row>
    <row r="778">
      <c r="B778" s="11"/>
      <c r="C778" s="11"/>
      <c r="D778" s="11"/>
      <c r="E778" s="11"/>
      <c r="F778" s="11"/>
      <c r="G778" s="11"/>
    </row>
    <row r="779">
      <c r="B779" s="11"/>
      <c r="C779" s="11"/>
      <c r="D779" s="11"/>
      <c r="E779" s="11"/>
      <c r="F779" s="11"/>
      <c r="G779" s="11"/>
    </row>
    <row r="780">
      <c r="B780" s="11"/>
      <c r="C780" s="11"/>
      <c r="D780" s="11"/>
      <c r="E780" s="11"/>
      <c r="F780" s="11"/>
      <c r="G780" s="11"/>
    </row>
    <row r="781">
      <c r="B781" s="11"/>
      <c r="C781" s="11"/>
      <c r="D781" s="11"/>
      <c r="E781" s="11"/>
      <c r="F781" s="11"/>
      <c r="G781" s="11"/>
    </row>
    <row r="782">
      <c r="B782" s="11"/>
      <c r="C782" s="11"/>
      <c r="D782" s="11"/>
      <c r="E782" s="11"/>
      <c r="F782" s="11"/>
      <c r="G782" s="11"/>
    </row>
    <row r="783">
      <c r="B783" s="11"/>
      <c r="C783" s="11"/>
      <c r="D783" s="11"/>
      <c r="E783" s="11"/>
      <c r="F783" s="11"/>
      <c r="G783" s="11"/>
    </row>
    <row r="784">
      <c r="B784" s="11"/>
      <c r="C784" s="11"/>
      <c r="D784" s="11"/>
      <c r="E784" s="11"/>
      <c r="F784" s="11"/>
      <c r="G784" s="11"/>
    </row>
    <row r="785">
      <c r="B785" s="11"/>
      <c r="C785" s="11"/>
      <c r="D785" s="11"/>
      <c r="E785" s="11"/>
      <c r="F785" s="11"/>
      <c r="G785" s="11"/>
    </row>
    <row r="786">
      <c r="B786" s="11"/>
      <c r="C786" s="11"/>
      <c r="D786" s="11"/>
      <c r="E786" s="11"/>
      <c r="F786" s="11"/>
      <c r="G786" s="11"/>
    </row>
    <row r="787">
      <c r="B787" s="11"/>
      <c r="C787" s="11"/>
      <c r="D787" s="11"/>
      <c r="E787" s="11"/>
      <c r="F787" s="11"/>
      <c r="G787" s="11"/>
    </row>
    <row r="788">
      <c r="B788" s="11"/>
      <c r="C788" s="11"/>
      <c r="D788" s="11"/>
      <c r="E788" s="11"/>
      <c r="F788" s="11"/>
      <c r="G788" s="11"/>
    </row>
    <row r="789">
      <c r="B789" s="11"/>
      <c r="C789" s="11"/>
      <c r="D789" s="11"/>
      <c r="E789" s="11"/>
      <c r="F789" s="11"/>
      <c r="G789" s="11"/>
    </row>
    <row r="790">
      <c r="B790" s="11"/>
      <c r="C790" s="11"/>
      <c r="D790" s="11"/>
      <c r="E790" s="11"/>
      <c r="F790" s="11"/>
      <c r="G790" s="11"/>
    </row>
    <row r="791">
      <c r="B791" s="11"/>
      <c r="C791" s="11"/>
      <c r="D791" s="11"/>
      <c r="E791" s="11"/>
      <c r="F791" s="11"/>
      <c r="G791" s="11"/>
    </row>
    <row r="792">
      <c r="B792" s="11"/>
      <c r="C792" s="11"/>
      <c r="D792" s="11"/>
      <c r="E792" s="11"/>
      <c r="F792" s="11"/>
      <c r="G792" s="11"/>
    </row>
    <row r="793">
      <c r="B793" s="11"/>
      <c r="C793" s="11"/>
      <c r="D793" s="11"/>
      <c r="E793" s="11"/>
      <c r="F793" s="11"/>
      <c r="G793" s="11"/>
    </row>
    <row r="794">
      <c r="B794" s="11"/>
      <c r="C794" s="11"/>
      <c r="D794" s="11"/>
      <c r="E794" s="11"/>
      <c r="F794" s="11"/>
      <c r="G794" s="11"/>
    </row>
    <row r="795">
      <c r="B795" s="11"/>
      <c r="C795" s="11"/>
      <c r="D795" s="11"/>
      <c r="E795" s="11"/>
      <c r="F795" s="11"/>
      <c r="G795" s="11"/>
    </row>
    <row r="796">
      <c r="B796" s="11"/>
      <c r="C796" s="11"/>
      <c r="D796" s="11"/>
      <c r="E796" s="11"/>
      <c r="F796" s="11"/>
      <c r="G796" s="11"/>
    </row>
    <row r="797">
      <c r="B797" s="11"/>
      <c r="C797" s="11"/>
      <c r="D797" s="11"/>
      <c r="E797" s="11"/>
      <c r="F797" s="11"/>
      <c r="G797" s="11"/>
    </row>
    <row r="798">
      <c r="B798" s="11"/>
      <c r="C798" s="11"/>
      <c r="D798" s="11"/>
      <c r="E798" s="11"/>
      <c r="F798" s="11"/>
      <c r="G798" s="11"/>
    </row>
    <row r="799">
      <c r="B799" s="11"/>
      <c r="C799" s="11"/>
      <c r="D799" s="11"/>
      <c r="E799" s="11"/>
      <c r="F799" s="11"/>
      <c r="G799" s="11"/>
    </row>
    <row r="800">
      <c r="B800" s="11"/>
      <c r="C800" s="11"/>
      <c r="D800" s="11"/>
      <c r="E800" s="11"/>
      <c r="F800" s="11"/>
      <c r="G800" s="11"/>
    </row>
    <row r="801">
      <c r="B801" s="11"/>
      <c r="C801" s="11"/>
      <c r="D801" s="11"/>
      <c r="E801" s="11"/>
      <c r="F801" s="11"/>
      <c r="G801" s="11"/>
    </row>
    <row r="802">
      <c r="B802" s="11"/>
      <c r="C802" s="11"/>
      <c r="D802" s="11"/>
      <c r="E802" s="11"/>
      <c r="F802" s="11"/>
      <c r="G802" s="11"/>
    </row>
    <row r="803">
      <c r="B803" s="11"/>
      <c r="C803" s="11"/>
      <c r="D803" s="11"/>
      <c r="E803" s="11"/>
      <c r="F803" s="11"/>
      <c r="G803" s="11"/>
    </row>
    <row r="804">
      <c r="B804" s="11"/>
      <c r="C804" s="11"/>
      <c r="D804" s="11"/>
      <c r="E804" s="11"/>
      <c r="F804" s="11"/>
      <c r="G804" s="11"/>
    </row>
    <row r="805">
      <c r="B805" s="11"/>
      <c r="C805" s="11"/>
      <c r="D805" s="11"/>
      <c r="E805" s="11"/>
      <c r="F805" s="11"/>
      <c r="G805" s="11"/>
    </row>
    <row r="806">
      <c r="B806" s="11"/>
      <c r="C806" s="11"/>
      <c r="D806" s="11"/>
      <c r="E806" s="11"/>
      <c r="F806" s="11"/>
      <c r="G806" s="11"/>
    </row>
    <row r="807">
      <c r="B807" s="11"/>
      <c r="C807" s="11"/>
      <c r="D807" s="11"/>
      <c r="E807" s="11"/>
      <c r="F807" s="11"/>
      <c r="G807" s="11"/>
    </row>
    <row r="808">
      <c r="B808" s="11"/>
      <c r="C808" s="11"/>
      <c r="D808" s="11"/>
      <c r="E808" s="11"/>
      <c r="F808" s="11"/>
      <c r="G808" s="11"/>
    </row>
    <row r="809">
      <c r="B809" s="11"/>
      <c r="C809" s="11"/>
      <c r="D809" s="11"/>
      <c r="E809" s="11"/>
      <c r="F809" s="11"/>
      <c r="G809" s="11"/>
    </row>
    <row r="810">
      <c r="B810" s="11"/>
      <c r="C810" s="11"/>
      <c r="D810" s="11"/>
      <c r="E810" s="11"/>
      <c r="F810" s="11"/>
      <c r="G810" s="11"/>
    </row>
    <row r="811">
      <c r="B811" s="11"/>
      <c r="C811" s="11"/>
      <c r="D811" s="11"/>
      <c r="E811" s="11"/>
      <c r="F811" s="11"/>
      <c r="G811" s="11"/>
    </row>
    <row r="812">
      <c r="B812" s="11"/>
      <c r="C812" s="11"/>
      <c r="D812" s="11"/>
      <c r="E812" s="11"/>
      <c r="F812" s="11"/>
      <c r="G812" s="11"/>
    </row>
    <row r="813">
      <c r="B813" s="11"/>
      <c r="C813" s="11"/>
      <c r="D813" s="11"/>
      <c r="E813" s="11"/>
      <c r="F813" s="11"/>
      <c r="G813" s="11"/>
    </row>
    <row r="814">
      <c r="B814" s="11"/>
      <c r="C814" s="11"/>
      <c r="D814" s="11"/>
      <c r="E814" s="11"/>
      <c r="F814" s="11"/>
      <c r="G814" s="11"/>
    </row>
    <row r="815">
      <c r="B815" s="11"/>
      <c r="C815" s="11"/>
      <c r="D815" s="11"/>
      <c r="E815" s="11"/>
      <c r="F815" s="11"/>
      <c r="G815" s="11"/>
    </row>
    <row r="816">
      <c r="B816" s="11"/>
      <c r="C816" s="11"/>
      <c r="D816" s="11"/>
      <c r="E816" s="11"/>
      <c r="F816" s="11"/>
      <c r="G816" s="11"/>
    </row>
    <row r="817">
      <c r="B817" s="11"/>
      <c r="C817" s="11"/>
      <c r="D817" s="11"/>
      <c r="E817" s="11"/>
      <c r="F817" s="11"/>
      <c r="G817" s="11"/>
    </row>
    <row r="818">
      <c r="B818" s="11"/>
      <c r="C818" s="11"/>
      <c r="D818" s="11"/>
      <c r="E818" s="11"/>
      <c r="F818" s="11"/>
      <c r="G818" s="11"/>
    </row>
    <row r="819">
      <c r="B819" s="11"/>
      <c r="C819" s="11"/>
      <c r="D819" s="11"/>
      <c r="E819" s="11"/>
      <c r="F819" s="11"/>
      <c r="G819" s="11"/>
    </row>
    <row r="820">
      <c r="B820" s="11"/>
      <c r="C820" s="11"/>
      <c r="D820" s="11"/>
      <c r="E820" s="11"/>
      <c r="F820" s="11"/>
      <c r="G820" s="11"/>
    </row>
    <row r="821">
      <c r="B821" s="11"/>
      <c r="C821" s="11"/>
      <c r="D821" s="11"/>
      <c r="E821" s="11"/>
      <c r="F821" s="11"/>
      <c r="G821" s="11"/>
    </row>
    <row r="822">
      <c r="B822" s="11"/>
      <c r="C822" s="11"/>
      <c r="D822" s="11"/>
      <c r="E822" s="11"/>
      <c r="F822" s="11"/>
      <c r="G822" s="11"/>
    </row>
    <row r="823">
      <c r="B823" s="11"/>
      <c r="C823" s="11"/>
      <c r="D823" s="11"/>
      <c r="E823" s="11"/>
      <c r="F823" s="11"/>
      <c r="G823" s="11"/>
    </row>
    <row r="824">
      <c r="B824" s="11"/>
      <c r="C824" s="11"/>
      <c r="D824" s="11"/>
      <c r="E824" s="11"/>
      <c r="F824" s="11"/>
      <c r="G824" s="11"/>
    </row>
    <row r="825">
      <c r="B825" s="11"/>
      <c r="C825" s="11"/>
      <c r="D825" s="11"/>
      <c r="E825" s="11"/>
      <c r="F825" s="11"/>
      <c r="G825" s="11"/>
    </row>
    <row r="826">
      <c r="B826" s="11"/>
      <c r="C826" s="11"/>
      <c r="D826" s="11"/>
      <c r="E826" s="11"/>
      <c r="F826" s="11"/>
      <c r="G826" s="11"/>
    </row>
    <row r="827">
      <c r="B827" s="11"/>
      <c r="C827" s="11"/>
      <c r="D827" s="11"/>
      <c r="E827" s="11"/>
      <c r="F827" s="11"/>
      <c r="G827" s="11"/>
    </row>
    <row r="828">
      <c r="B828" s="11"/>
      <c r="C828" s="11"/>
      <c r="D828" s="11"/>
      <c r="E828" s="11"/>
      <c r="F828" s="11"/>
      <c r="G828" s="11"/>
    </row>
    <row r="829">
      <c r="B829" s="11"/>
      <c r="C829" s="11"/>
      <c r="D829" s="11"/>
      <c r="E829" s="11"/>
      <c r="F829" s="11"/>
      <c r="G829" s="11"/>
    </row>
    <row r="830">
      <c r="B830" s="11"/>
      <c r="C830" s="11"/>
      <c r="D830" s="11"/>
      <c r="E830" s="11"/>
      <c r="F830" s="11"/>
      <c r="G830" s="11"/>
    </row>
    <row r="831">
      <c r="B831" s="11"/>
      <c r="C831" s="11"/>
      <c r="D831" s="11"/>
      <c r="E831" s="11"/>
      <c r="F831" s="11"/>
      <c r="G831" s="11"/>
    </row>
    <row r="832">
      <c r="B832" s="11"/>
      <c r="C832" s="11"/>
      <c r="D832" s="11"/>
      <c r="E832" s="11"/>
      <c r="F832" s="11"/>
      <c r="G832" s="11"/>
    </row>
    <row r="833">
      <c r="B833" s="11"/>
      <c r="C833" s="11"/>
      <c r="D833" s="11"/>
      <c r="E833" s="11"/>
      <c r="F833" s="11"/>
      <c r="G833" s="11"/>
    </row>
    <row r="834">
      <c r="B834" s="11"/>
      <c r="C834" s="11"/>
      <c r="D834" s="11"/>
      <c r="E834" s="11"/>
      <c r="F834" s="11"/>
      <c r="G834" s="11"/>
    </row>
    <row r="835">
      <c r="B835" s="11"/>
      <c r="C835" s="11"/>
      <c r="D835" s="11"/>
      <c r="E835" s="11"/>
      <c r="F835" s="11"/>
      <c r="G835" s="11"/>
    </row>
    <row r="836">
      <c r="B836" s="11"/>
      <c r="C836" s="11"/>
      <c r="D836" s="11"/>
      <c r="E836" s="11"/>
      <c r="F836" s="11"/>
      <c r="G836" s="11"/>
    </row>
    <row r="837">
      <c r="B837" s="11"/>
      <c r="C837" s="11"/>
      <c r="D837" s="11"/>
      <c r="E837" s="11"/>
      <c r="F837" s="11"/>
      <c r="G837" s="11"/>
    </row>
    <row r="838">
      <c r="B838" s="11"/>
      <c r="C838" s="11"/>
      <c r="D838" s="11"/>
      <c r="E838" s="11"/>
      <c r="F838" s="11"/>
      <c r="G838" s="11"/>
    </row>
    <row r="839">
      <c r="B839" s="11"/>
      <c r="C839" s="11"/>
      <c r="D839" s="11"/>
      <c r="E839" s="11"/>
      <c r="F839" s="11"/>
      <c r="G839" s="11"/>
    </row>
    <row r="840">
      <c r="B840" s="11"/>
      <c r="C840" s="11"/>
      <c r="D840" s="11"/>
      <c r="E840" s="11"/>
      <c r="F840" s="11"/>
      <c r="G840" s="11"/>
    </row>
    <row r="841">
      <c r="B841" s="11"/>
      <c r="C841" s="11"/>
      <c r="D841" s="11"/>
      <c r="E841" s="11"/>
      <c r="F841" s="11"/>
      <c r="G841" s="11"/>
    </row>
    <row r="842">
      <c r="B842" s="11"/>
      <c r="C842" s="11"/>
      <c r="D842" s="11"/>
      <c r="E842" s="11"/>
      <c r="F842" s="11"/>
      <c r="G842" s="11"/>
    </row>
    <row r="843">
      <c r="B843" s="11"/>
      <c r="C843" s="11"/>
      <c r="D843" s="11"/>
      <c r="E843" s="11"/>
      <c r="F843" s="11"/>
      <c r="G843" s="11"/>
    </row>
    <row r="844">
      <c r="B844" s="11"/>
      <c r="C844" s="11"/>
      <c r="D844" s="11"/>
      <c r="E844" s="11"/>
      <c r="F844" s="11"/>
      <c r="G844" s="11"/>
    </row>
    <row r="845">
      <c r="B845" s="11"/>
      <c r="C845" s="11"/>
      <c r="D845" s="11"/>
      <c r="E845" s="11"/>
      <c r="F845" s="11"/>
      <c r="G845" s="11"/>
    </row>
    <row r="846">
      <c r="B846" s="11"/>
      <c r="C846" s="11"/>
      <c r="D846" s="11"/>
      <c r="E846" s="11"/>
      <c r="F846" s="11"/>
      <c r="G846" s="11"/>
    </row>
    <row r="847">
      <c r="B847" s="11"/>
      <c r="C847" s="11"/>
      <c r="D847" s="11"/>
      <c r="E847" s="11"/>
      <c r="F847" s="11"/>
      <c r="G847" s="11"/>
    </row>
    <row r="848">
      <c r="B848" s="11"/>
      <c r="C848" s="11"/>
      <c r="D848" s="11"/>
      <c r="E848" s="11"/>
      <c r="F848" s="11"/>
      <c r="G848" s="11"/>
    </row>
    <row r="849">
      <c r="B849" s="11"/>
      <c r="C849" s="11"/>
      <c r="D849" s="11"/>
      <c r="E849" s="11"/>
      <c r="F849" s="11"/>
      <c r="G849" s="11"/>
    </row>
    <row r="850">
      <c r="B850" s="11"/>
      <c r="C850" s="11"/>
      <c r="D850" s="11"/>
      <c r="E850" s="11"/>
      <c r="F850" s="11"/>
      <c r="G850" s="11"/>
    </row>
    <row r="851">
      <c r="B851" s="11"/>
      <c r="C851" s="11"/>
      <c r="D851" s="11"/>
      <c r="E851" s="11"/>
      <c r="F851" s="11"/>
      <c r="G851" s="11"/>
    </row>
    <row r="852">
      <c r="B852" s="11"/>
      <c r="C852" s="11"/>
      <c r="D852" s="11"/>
      <c r="E852" s="11"/>
      <c r="F852" s="11"/>
      <c r="G852" s="11"/>
    </row>
    <row r="853">
      <c r="B853" s="11"/>
      <c r="C853" s="11"/>
      <c r="D853" s="11"/>
      <c r="E853" s="11"/>
      <c r="F853" s="11"/>
      <c r="G853" s="11"/>
    </row>
    <row r="854">
      <c r="B854" s="11"/>
      <c r="C854" s="11"/>
      <c r="D854" s="11"/>
      <c r="E854" s="11"/>
      <c r="F854" s="11"/>
      <c r="G854" s="11"/>
    </row>
    <row r="855">
      <c r="B855" s="11"/>
      <c r="C855" s="11"/>
      <c r="D855" s="11"/>
      <c r="E855" s="11"/>
      <c r="F855" s="11"/>
      <c r="G855" s="11"/>
    </row>
    <row r="856">
      <c r="B856" s="11"/>
      <c r="C856" s="11"/>
      <c r="D856" s="11"/>
      <c r="E856" s="11"/>
      <c r="F856" s="11"/>
      <c r="G856" s="11"/>
    </row>
    <row r="857">
      <c r="B857" s="11"/>
      <c r="C857" s="11"/>
      <c r="D857" s="11"/>
      <c r="E857" s="11"/>
      <c r="F857" s="11"/>
      <c r="G857" s="11"/>
    </row>
    <row r="858">
      <c r="B858" s="11"/>
      <c r="C858" s="11"/>
      <c r="D858" s="11"/>
      <c r="E858" s="11"/>
      <c r="F858" s="11"/>
      <c r="G858" s="11"/>
    </row>
    <row r="859">
      <c r="B859" s="11"/>
      <c r="C859" s="11"/>
      <c r="D859" s="11"/>
      <c r="E859" s="11"/>
      <c r="F859" s="11"/>
      <c r="G859" s="11"/>
    </row>
    <row r="860">
      <c r="B860" s="11"/>
      <c r="C860" s="11"/>
      <c r="D860" s="11"/>
      <c r="E860" s="11"/>
      <c r="F860" s="11"/>
      <c r="G860" s="11"/>
    </row>
    <row r="861">
      <c r="B861" s="11"/>
      <c r="C861" s="11"/>
      <c r="D861" s="11"/>
      <c r="E861" s="11"/>
      <c r="F861" s="11"/>
      <c r="G861" s="11"/>
    </row>
    <row r="862">
      <c r="B862" s="11"/>
      <c r="C862" s="11"/>
      <c r="D862" s="11"/>
      <c r="E862" s="11"/>
      <c r="F862" s="11"/>
      <c r="G862" s="11"/>
    </row>
    <row r="863">
      <c r="B863" s="11"/>
      <c r="C863" s="11"/>
      <c r="D863" s="11"/>
      <c r="E863" s="11"/>
      <c r="F863" s="11"/>
      <c r="G863" s="11"/>
    </row>
    <row r="864">
      <c r="B864" s="11"/>
      <c r="C864" s="11"/>
      <c r="D864" s="11"/>
      <c r="E864" s="11"/>
      <c r="F864" s="11"/>
      <c r="G864" s="11"/>
    </row>
    <row r="865">
      <c r="B865" s="11"/>
      <c r="C865" s="11"/>
      <c r="D865" s="11"/>
      <c r="E865" s="11"/>
      <c r="F865" s="11"/>
      <c r="G865" s="11"/>
    </row>
    <row r="866">
      <c r="B866" s="11"/>
      <c r="C866" s="11"/>
      <c r="D866" s="11"/>
      <c r="E866" s="11"/>
      <c r="F866" s="11"/>
      <c r="G866" s="11"/>
    </row>
    <row r="867">
      <c r="B867" s="11"/>
      <c r="C867" s="11"/>
      <c r="D867" s="11"/>
      <c r="E867" s="11"/>
      <c r="F867" s="11"/>
      <c r="G867" s="11"/>
    </row>
    <row r="868">
      <c r="B868" s="11"/>
      <c r="C868" s="11"/>
      <c r="D868" s="11"/>
      <c r="E868" s="11"/>
      <c r="F868" s="11"/>
      <c r="G868" s="11"/>
    </row>
    <row r="869">
      <c r="B869" s="11"/>
      <c r="C869" s="11"/>
      <c r="D869" s="11"/>
      <c r="E869" s="11"/>
      <c r="F869" s="11"/>
      <c r="G869" s="11"/>
    </row>
    <row r="870">
      <c r="B870" s="11"/>
      <c r="C870" s="11"/>
      <c r="D870" s="11"/>
      <c r="E870" s="11"/>
      <c r="F870" s="11"/>
      <c r="G870" s="11"/>
    </row>
    <row r="871">
      <c r="B871" s="11"/>
      <c r="C871" s="11"/>
      <c r="D871" s="11"/>
      <c r="E871" s="11"/>
      <c r="F871" s="11"/>
      <c r="G871" s="11"/>
    </row>
    <row r="872">
      <c r="B872" s="11"/>
      <c r="C872" s="11"/>
      <c r="D872" s="11"/>
      <c r="E872" s="11"/>
      <c r="F872" s="11"/>
      <c r="G872" s="11"/>
    </row>
    <row r="873">
      <c r="B873" s="11"/>
      <c r="C873" s="11"/>
      <c r="D873" s="11"/>
      <c r="E873" s="11"/>
      <c r="F873" s="11"/>
      <c r="G873" s="11"/>
    </row>
    <row r="874">
      <c r="B874" s="11"/>
      <c r="C874" s="11"/>
      <c r="D874" s="11"/>
      <c r="E874" s="11"/>
      <c r="F874" s="11"/>
      <c r="G874" s="11"/>
    </row>
    <row r="875">
      <c r="B875" s="11"/>
      <c r="C875" s="11"/>
      <c r="D875" s="11"/>
      <c r="E875" s="11"/>
      <c r="F875" s="11"/>
      <c r="G875" s="11"/>
    </row>
    <row r="876">
      <c r="B876" s="11"/>
      <c r="C876" s="11"/>
      <c r="D876" s="11"/>
      <c r="E876" s="11"/>
      <c r="F876" s="11"/>
      <c r="G876" s="11"/>
    </row>
    <row r="877">
      <c r="B877" s="11"/>
      <c r="C877" s="11"/>
      <c r="D877" s="11"/>
      <c r="E877" s="11"/>
      <c r="F877" s="11"/>
      <c r="G877" s="11"/>
    </row>
    <row r="878">
      <c r="B878" s="11"/>
      <c r="C878" s="11"/>
      <c r="D878" s="11"/>
      <c r="E878" s="11"/>
      <c r="F878" s="11"/>
      <c r="G878" s="11"/>
    </row>
    <row r="879">
      <c r="B879" s="11"/>
      <c r="C879" s="11"/>
      <c r="D879" s="11"/>
      <c r="E879" s="11"/>
      <c r="F879" s="11"/>
      <c r="G879" s="11"/>
    </row>
    <row r="880">
      <c r="B880" s="11"/>
      <c r="C880" s="11"/>
      <c r="D880" s="11"/>
      <c r="E880" s="11"/>
      <c r="F880" s="11"/>
      <c r="G880" s="11"/>
    </row>
    <row r="881">
      <c r="B881" s="11"/>
      <c r="C881" s="11"/>
      <c r="D881" s="11"/>
      <c r="E881" s="11"/>
      <c r="F881" s="11"/>
      <c r="G881" s="11"/>
    </row>
    <row r="882">
      <c r="B882" s="11"/>
      <c r="C882" s="11"/>
      <c r="D882" s="11"/>
      <c r="E882" s="11"/>
      <c r="F882" s="11"/>
      <c r="G882" s="11"/>
    </row>
    <row r="883">
      <c r="B883" s="11"/>
      <c r="C883" s="11"/>
      <c r="D883" s="11"/>
      <c r="E883" s="11"/>
      <c r="F883" s="11"/>
      <c r="G883" s="11"/>
    </row>
    <row r="884">
      <c r="B884" s="11"/>
      <c r="C884" s="11"/>
      <c r="D884" s="11"/>
      <c r="E884" s="11"/>
      <c r="F884" s="11"/>
      <c r="G884" s="11"/>
    </row>
    <row r="885">
      <c r="B885" s="11"/>
      <c r="C885" s="11"/>
      <c r="D885" s="11"/>
      <c r="E885" s="11"/>
      <c r="F885" s="11"/>
      <c r="G885" s="11"/>
    </row>
    <row r="886">
      <c r="B886" s="11"/>
      <c r="C886" s="11"/>
      <c r="D886" s="11"/>
      <c r="E886" s="11"/>
      <c r="F886" s="11"/>
      <c r="G886" s="11"/>
    </row>
    <row r="887">
      <c r="B887" s="11"/>
      <c r="C887" s="11"/>
      <c r="D887" s="11"/>
      <c r="E887" s="11"/>
      <c r="F887" s="11"/>
      <c r="G887" s="11"/>
    </row>
    <row r="888">
      <c r="B888" s="11"/>
      <c r="C888" s="11"/>
      <c r="D888" s="11"/>
      <c r="E888" s="11"/>
      <c r="F888" s="11"/>
      <c r="G888" s="11"/>
    </row>
    <row r="889">
      <c r="B889" s="11"/>
      <c r="C889" s="11"/>
      <c r="D889" s="11"/>
      <c r="E889" s="11"/>
      <c r="F889" s="11"/>
      <c r="G889" s="11"/>
    </row>
    <row r="890">
      <c r="B890" s="11"/>
      <c r="C890" s="11"/>
      <c r="D890" s="11"/>
      <c r="E890" s="11"/>
      <c r="F890" s="11"/>
      <c r="G890" s="11"/>
    </row>
    <row r="891">
      <c r="B891" s="11"/>
      <c r="C891" s="11"/>
      <c r="D891" s="11"/>
      <c r="E891" s="11"/>
      <c r="F891" s="11"/>
      <c r="G891" s="11"/>
    </row>
    <row r="892">
      <c r="B892" s="11"/>
      <c r="C892" s="11"/>
      <c r="D892" s="11"/>
      <c r="E892" s="11"/>
      <c r="F892" s="11"/>
      <c r="G892" s="11"/>
    </row>
    <row r="893">
      <c r="B893" s="11"/>
      <c r="C893" s="11"/>
      <c r="D893" s="11"/>
      <c r="E893" s="11"/>
      <c r="F893" s="11"/>
      <c r="G893" s="11"/>
    </row>
    <row r="894">
      <c r="B894" s="11"/>
      <c r="C894" s="11"/>
      <c r="D894" s="11"/>
      <c r="E894" s="11"/>
      <c r="F894" s="11"/>
      <c r="G894" s="11"/>
    </row>
    <row r="895">
      <c r="B895" s="11"/>
      <c r="C895" s="11"/>
      <c r="D895" s="11"/>
      <c r="E895" s="11"/>
      <c r="F895" s="11"/>
      <c r="G895" s="11"/>
    </row>
    <row r="896">
      <c r="B896" s="11"/>
      <c r="C896" s="11"/>
      <c r="D896" s="11"/>
      <c r="E896" s="11"/>
      <c r="F896" s="11"/>
      <c r="G896" s="11"/>
    </row>
    <row r="897">
      <c r="B897" s="11"/>
      <c r="C897" s="11"/>
      <c r="D897" s="11"/>
      <c r="E897" s="11"/>
      <c r="F897" s="11"/>
      <c r="G897" s="11"/>
    </row>
    <row r="898">
      <c r="B898" s="11"/>
      <c r="C898" s="11"/>
      <c r="D898" s="11"/>
      <c r="E898" s="11"/>
      <c r="F898" s="11"/>
      <c r="G898" s="11"/>
    </row>
    <row r="899">
      <c r="B899" s="11"/>
      <c r="C899" s="11"/>
      <c r="D899" s="11"/>
      <c r="E899" s="11"/>
      <c r="F899" s="11"/>
      <c r="G899" s="11"/>
    </row>
    <row r="900">
      <c r="B900" s="11"/>
      <c r="C900" s="11"/>
      <c r="D900" s="11"/>
      <c r="E900" s="11"/>
      <c r="F900" s="11"/>
      <c r="G900" s="11"/>
    </row>
    <row r="901">
      <c r="B901" s="11"/>
      <c r="C901" s="11"/>
      <c r="D901" s="11"/>
      <c r="E901" s="11"/>
      <c r="F901" s="11"/>
      <c r="G901" s="11"/>
    </row>
    <row r="902">
      <c r="B902" s="11"/>
      <c r="C902" s="11"/>
      <c r="D902" s="11"/>
      <c r="E902" s="11"/>
      <c r="F902" s="11"/>
      <c r="G902" s="11"/>
    </row>
    <row r="903">
      <c r="B903" s="11"/>
      <c r="C903" s="11"/>
      <c r="D903" s="11"/>
      <c r="E903" s="11"/>
      <c r="F903" s="11"/>
      <c r="G903" s="11"/>
    </row>
    <row r="904">
      <c r="B904" s="11"/>
      <c r="C904" s="11"/>
      <c r="D904" s="11"/>
      <c r="E904" s="11"/>
      <c r="F904" s="11"/>
      <c r="G904" s="11"/>
    </row>
    <row r="905">
      <c r="B905" s="11"/>
      <c r="C905" s="11"/>
      <c r="D905" s="11"/>
      <c r="E905" s="11"/>
      <c r="F905" s="11"/>
      <c r="G905" s="11"/>
    </row>
    <row r="906">
      <c r="B906" s="11"/>
      <c r="C906" s="11"/>
      <c r="D906" s="11"/>
      <c r="E906" s="11"/>
      <c r="F906" s="11"/>
      <c r="G906" s="11"/>
    </row>
    <row r="907">
      <c r="B907" s="11"/>
      <c r="C907" s="11"/>
      <c r="D907" s="11"/>
      <c r="E907" s="11"/>
      <c r="F907" s="11"/>
      <c r="G907" s="11"/>
    </row>
    <row r="908">
      <c r="B908" s="11"/>
      <c r="C908" s="11"/>
      <c r="D908" s="11"/>
      <c r="E908" s="11"/>
      <c r="F908" s="11"/>
      <c r="G908" s="11"/>
    </row>
    <row r="909">
      <c r="B909" s="11"/>
      <c r="C909" s="11"/>
      <c r="D909" s="11"/>
      <c r="E909" s="11"/>
      <c r="F909" s="11"/>
      <c r="G909" s="11"/>
    </row>
    <row r="910">
      <c r="B910" s="11"/>
      <c r="C910" s="11"/>
      <c r="D910" s="11"/>
      <c r="E910" s="11"/>
      <c r="F910" s="11"/>
      <c r="G910" s="11"/>
    </row>
    <row r="911">
      <c r="B911" s="11"/>
      <c r="C911" s="11"/>
      <c r="D911" s="11"/>
      <c r="E911" s="11"/>
      <c r="F911" s="11"/>
      <c r="G911" s="11"/>
    </row>
    <row r="912">
      <c r="B912" s="11"/>
      <c r="C912" s="11"/>
      <c r="D912" s="11"/>
      <c r="E912" s="11"/>
      <c r="F912" s="11"/>
      <c r="G912" s="11"/>
    </row>
    <row r="913">
      <c r="B913" s="11"/>
      <c r="C913" s="11"/>
      <c r="D913" s="11"/>
      <c r="E913" s="11"/>
      <c r="F913" s="11"/>
      <c r="G913" s="11"/>
    </row>
    <row r="914">
      <c r="B914" s="11"/>
      <c r="C914" s="11"/>
      <c r="D914" s="11"/>
      <c r="E914" s="11"/>
      <c r="F914" s="11"/>
      <c r="G914" s="11"/>
    </row>
    <row r="915">
      <c r="B915" s="11"/>
      <c r="C915" s="11"/>
      <c r="D915" s="11"/>
      <c r="E915" s="11"/>
      <c r="F915" s="11"/>
      <c r="G915" s="11"/>
    </row>
    <row r="916">
      <c r="B916" s="11"/>
      <c r="C916" s="11"/>
      <c r="D916" s="11"/>
      <c r="E916" s="11"/>
      <c r="F916" s="11"/>
      <c r="G916" s="11"/>
    </row>
    <row r="917">
      <c r="B917" s="11"/>
      <c r="C917" s="11"/>
      <c r="D917" s="11"/>
      <c r="E917" s="11"/>
      <c r="F917" s="11"/>
      <c r="G917" s="11"/>
    </row>
    <row r="918">
      <c r="B918" s="11"/>
      <c r="C918" s="11"/>
      <c r="D918" s="11"/>
      <c r="E918" s="11"/>
      <c r="F918" s="11"/>
      <c r="G918" s="11"/>
    </row>
    <row r="919">
      <c r="B919" s="11"/>
      <c r="C919" s="11"/>
      <c r="D919" s="11"/>
      <c r="E919" s="11"/>
      <c r="F919" s="11"/>
      <c r="G919" s="11"/>
    </row>
    <row r="920">
      <c r="B920" s="11"/>
      <c r="C920" s="11"/>
      <c r="D920" s="11"/>
      <c r="E920" s="11"/>
      <c r="F920" s="11"/>
      <c r="G920" s="11"/>
    </row>
    <row r="921">
      <c r="B921" s="11"/>
      <c r="C921" s="11"/>
      <c r="D921" s="11"/>
      <c r="E921" s="11"/>
      <c r="F921" s="11"/>
      <c r="G921" s="11"/>
    </row>
    <row r="922">
      <c r="B922" s="11"/>
      <c r="C922" s="11"/>
      <c r="D922" s="11"/>
      <c r="E922" s="11"/>
      <c r="F922" s="11"/>
      <c r="G922" s="11"/>
    </row>
    <row r="923">
      <c r="B923" s="11"/>
      <c r="C923" s="11"/>
      <c r="D923" s="11"/>
      <c r="E923" s="11"/>
      <c r="F923" s="11"/>
      <c r="G923" s="11"/>
    </row>
    <row r="924">
      <c r="B924" s="11"/>
      <c r="C924" s="11"/>
      <c r="D924" s="11"/>
      <c r="E924" s="11"/>
      <c r="F924" s="11"/>
      <c r="G924" s="11"/>
    </row>
    <row r="925">
      <c r="B925" s="11"/>
      <c r="C925" s="11"/>
      <c r="D925" s="11"/>
      <c r="E925" s="11"/>
      <c r="F925" s="11"/>
      <c r="G925" s="11"/>
    </row>
    <row r="926">
      <c r="B926" s="11"/>
      <c r="C926" s="11"/>
      <c r="D926" s="11"/>
      <c r="E926" s="11"/>
      <c r="F926" s="11"/>
      <c r="G926" s="11"/>
    </row>
    <row r="927">
      <c r="B927" s="11"/>
      <c r="C927" s="11"/>
      <c r="D927" s="11"/>
      <c r="E927" s="11"/>
      <c r="F927" s="11"/>
      <c r="G927" s="11"/>
    </row>
    <row r="928">
      <c r="B928" s="11"/>
      <c r="C928" s="11"/>
      <c r="D928" s="11"/>
      <c r="E928" s="11"/>
      <c r="F928" s="11"/>
      <c r="G928" s="11"/>
    </row>
    <row r="929">
      <c r="B929" s="11"/>
      <c r="C929" s="11"/>
      <c r="D929" s="11"/>
      <c r="E929" s="11"/>
      <c r="F929" s="11"/>
      <c r="G929" s="11"/>
    </row>
    <row r="930">
      <c r="B930" s="11"/>
      <c r="C930" s="11"/>
      <c r="D930" s="11"/>
      <c r="E930" s="11"/>
      <c r="F930" s="11"/>
      <c r="G930" s="11"/>
    </row>
    <row r="931">
      <c r="B931" s="11"/>
      <c r="C931" s="11"/>
      <c r="D931" s="11"/>
      <c r="E931" s="11"/>
      <c r="F931" s="11"/>
      <c r="G931" s="11"/>
    </row>
    <row r="932">
      <c r="B932" s="11"/>
      <c r="C932" s="11"/>
      <c r="D932" s="11"/>
      <c r="E932" s="11"/>
      <c r="F932" s="11"/>
      <c r="G932" s="11"/>
    </row>
    <row r="933">
      <c r="B933" s="11"/>
      <c r="C933" s="11"/>
      <c r="D933" s="11"/>
      <c r="E933" s="11"/>
      <c r="F933" s="11"/>
      <c r="G933" s="11"/>
    </row>
    <row r="934">
      <c r="B934" s="11"/>
      <c r="C934" s="11"/>
      <c r="D934" s="11"/>
      <c r="E934" s="11"/>
      <c r="F934" s="11"/>
      <c r="G934" s="11"/>
    </row>
    <row r="935">
      <c r="B935" s="11"/>
      <c r="C935" s="11"/>
      <c r="D935" s="11"/>
      <c r="E935" s="11"/>
      <c r="F935" s="11"/>
      <c r="G935" s="11"/>
    </row>
    <row r="936">
      <c r="B936" s="11"/>
      <c r="C936" s="11"/>
      <c r="D936" s="11"/>
      <c r="E936" s="11"/>
      <c r="F936" s="11"/>
      <c r="G936" s="11"/>
    </row>
    <row r="937">
      <c r="B937" s="11"/>
      <c r="C937" s="11"/>
      <c r="D937" s="11"/>
      <c r="E937" s="11"/>
      <c r="F937" s="11"/>
      <c r="G937" s="11"/>
    </row>
    <row r="938">
      <c r="B938" s="11"/>
      <c r="C938" s="11"/>
      <c r="D938" s="11"/>
      <c r="E938" s="11"/>
      <c r="F938" s="11"/>
      <c r="G938" s="11"/>
    </row>
    <row r="939">
      <c r="B939" s="11"/>
      <c r="C939" s="11"/>
      <c r="D939" s="11"/>
      <c r="E939" s="11"/>
      <c r="F939" s="11"/>
      <c r="G939" s="11"/>
    </row>
    <row r="940">
      <c r="B940" s="11"/>
      <c r="C940" s="11"/>
      <c r="D940" s="11"/>
      <c r="E940" s="11"/>
      <c r="F940" s="11"/>
      <c r="G940" s="11"/>
    </row>
    <row r="941">
      <c r="B941" s="11"/>
      <c r="C941" s="11"/>
      <c r="D941" s="11"/>
      <c r="E941" s="11"/>
      <c r="F941" s="11"/>
      <c r="G941" s="11"/>
    </row>
    <row r="942">
      <c r="B942" s="11"/>
      <c r="C942" s="11"/>
      <c r="D942" s="11"/>
      <c r="E942" s="11"/>
      <c r="F942" s="11"/>
      <c r="G942" s="11"/>
    </row>
    <row r="943">
      <c r="B943" s="11"/>
      <c r="C943" s="11"/>
      <c r="D943" s="11"/>
      <c r="E943" s="11"/>
      <c r="F943" s="11"/>
      <c r="G943" s="11"/>
    </row>
    <row r="944">
      <c r="B944" s="11"/>
      <c r="C944" s="11"/>
      <c r="D944" s="11"/>
      <c r="E944" s="11"/>
      <c r="F944" s="11"/>
      <c r="G944" s="11"/>
    </row>
    <row r="945">
      <c r="B945" s="11"/>
      <c r="C945" s="11"/>
      <c r="D945" s="11"/>
      <c r="E945" s="11"/>
      <c r="F945" s="11"/>
      <c r="G945" s="11"/>
    </row>
    <row r="946">
      <c r="B946" s="11"/>
      <c r="C946" s="11"/>
      <c r="D946" s="11"/>
      <c r="E946" s="11"/>
      <c r="F946" s="11"/>
      <c r="G946" s="11"/>
    </row>
    <row r="947">
      <c r="B947" s="11"/>
      <c r="C947" s="11"/>
      <c r="D947" s="11"/>
      <c r="E947" s="11"/>
      <c r="F947" s="11"/>
      <c r="G947" s="11"/>
    </row>
    <row r="948">
      <c r="B948" s="11"/>
      <c r="C948" s="11"/>
      <c r="D948" s="11"/>
      <c r="E948" s="11"/>
      <c r="F948" s="11"/>
      <c r="G948" s="11"/>
    </row>
    <row r="949">
      <c r="B949" s="11"/>
      <c r="C949" s="11"/>
      <c r="D949" s="11"/>
      <c r="E949" s="11"/>
      <c r="F949" s="11"/>
      <c r="G949" s="11"/>
    </row>
    <row r="950">
      <c r="B950" s="11"/>
      <c r="C950" s="11"/>
      <c r="D950" s="11"/>
      <c r="E950" s="11"/>
      <c r="F950" s="11"/>
      <c r="G950" s="11"/>
    </row>
    <row r="951">
      <c r="B951" s="11"/>
      <c r="C951" s="11"/>
      <c r="D951" s="11"/>
      <c r="E951" s="11"/>
      <c r="F951" s="11"/>
      <c r="G951" s="11"/>
    </row>
    <row r="952">
      <c r="B952" s="11"/>
      <c r="C952" s="11"/>
      <c r="D952" s="11"/>
      <c r="E952" s="11"/>
      <c r="F952" s="11"/>
      <c r="G952" s="11"/>
    </row>
    <row r="953">
      <c r="B953" s="11"/>
      <c r="C953" s="11"/>
      <c r="D953" s="11"/>
      <c r="E953" s="11"/>
      <c r="F953" s="11"/>
      <c r="G953" s="11"/>
    </row>
    <row r="954">
      <c r="B954" s="11"/>
      <c r="C954" s="11"/>
      <c r="D954" s="11"/>
      <c r="E954" s="11"/>
      <c r="F954" s="11"/>
      <c r="G954" s="11"/>
    </row>
    <row r="955">
      <c r="B955" s="11"/>
      <c r="C955" s="11"/>
      <c r="D955" s="11"/>
      <c r="E955" s="11"/>
      <c r="F955" s="11"/>
      <c r="G955" s="11"/>
    </row>
    <row r="956">
      <c r="B956" s="11"/>
      <c r="C956" s="11"/>
      <c r="D956" s="11"/>
      <c r="E956" s="11"/>
      <c r="F956" s="11"/>
      <c r="G956" s="11"/>
    </row>
    <row r="957">
      <c r="B957" s="11"/>
      <c r="C957" s="11"/>
      <c r="D957" s="11"/>
      <c r="E957" s="11"/>
      <c r="F957" s="11"/>
      <c r="G957" s="11"/>
    </row>
    <row r="958">
      <c r="B958" s="11"/>
      <c r="C958" s="11"/>
      <c r="D958" s="11"/>
      <c r="E958" s="11"/>
      <c r="F958" s="11"/>
      <c r="G958" s="11"/>
    </row>
    <row r="959">
      <c r="B959" s="11"/>
      <c r="C959" s="11"/>
      <c r="D959" s="11"/>
      <c r="E959" s="11"/>
      <c r="F959" s="11"/>
      <c r="G959" s="11"/>
    </row>
    <row r="960">
      <c r="B960" s="11"/>
      <c r="C960" s="11"/>
      <c r="D960" s="11"/>
      <c r="E960" s="11"/>
      <c r="F960" s="11"/>
      <c r="G960" s="11"/>
    </row>
    <row r="961">
      <c r="B961" s="11"/>
      <c r="C961" s="11"/>
      <c r="D961" s="11"/>
      <c r="E961" s="11"/>
      <c r="F961" s="11"/>
      <c r="G961" s="11"/>
    </row>
    <row r="962">
      <c r="B962" s="11"/>
      <c r="C962" s="11"/>
      <c r="D962" s="11"/>
      <c r="E962" s="11"/>
      <c r="F962" s="11"/>
      <c r="G962" s="11"/>
    </row>
    <row r="963">
      <c r="B963" s="11"/>
      <c r="C963" s="11"/>
      <c r="D963" s="11"/>
      <c r="E963" s="11"/>
      <c r="F963" s="11"/>
      <c r="G963" s="11"/>
    </row>
    <row r="964">
      <c r="B964" s="11"/>
      <c r="C964" s="11"/>
      <c r="D964" s="11"/>
      <c r="E964" s="11"/>
      <c r="F964" s="11"/>
      <c r="G964" s="11"/>
    </row>
    <row r="965">
      <c r="B965" s="11"/>
      <c r="C965" s="11"/>
      <c r="D965" s="11"/>
      <c r="E965" s="11"/>
      <c r="F965" s="11"/>
      <c r="G965" s="11"/>
    </row>
    <row r="966">
      <c r="B966" s="11"/>
      <c r="C966" s="11"/>
      <c r="D966" s="11"/>
      <c r="E966" s="11"/>
      <c r="F966" s="11"/>
      <c r="G966" s="11"/>
    </row>
    <row r="967">
      <c r="B967" s="11"/>
      <c r="C967" s="11"/>
      <c r="D967" s="11"/>
      <c r="E967" s="11"/>
      <c r="F967" s="11"/>
      <c r="G967" s="11"/>
    </row>
    <row r="968">
      <c r="B968" s="11"/>
      <c r="C968" s="11"/>
      <c r="D968" s="11"/>
      <c r="E968" s="11"/>
      <c r="F968" s="11"/>
      <c r="G968" s="11"/>
    </row>
    <row r="969">
      <c r="B969" s="11"/>
      <c r="C969" s="11"/>
      <c r="D969" s="11"/>
      <c r="E969" s="11"/>
      <c r="F969" s="11"/>
      <c r="G969" s="11"/>
    </row>
    <row r="970">
      <c r="B970" s="11"/>
      <c r="C970" s="11"/>
      <c r="D970" s="11"/>
      <c r="E970" s="11"/>
      <c r="F970" s="11"/>
      <c r="G970" s="11"/>
    </row>
    <row r="971">
      <c r="B971" s="11"/>
      <c r="C971" s="11"/>
      <c r="D971" s="11"/>
      <c r="E971" s="11"/>
      <c r="F971" s="11"/>
      <c r="G971" s="11"/>
    </row>
    <row r="972">
      <c r="B972" s="11"/>
      <c r="C972" s="11"/>
      <c r="D972" s="11"/>
      <c r="E972" s="11"/>
      <c r="F972" s="11"/>
      <c r="G972" s="11"/>
    </row>
    <row r="973">
      <c r="B973" s="11"/>
      <c r="C973" s="11"/>
      <c r="D973" s="11"/>
      <c r="E973" s="11"/>
      <c r="F973" s="11"/>
      <c r="G973" s="11"/>
    </row>
    <row r="974">
      <c r="B974" s="11"/>
      <c r="C974" s="11"/>
      <c r="D974" s="11"/>
      <c r="E974" s="11"/>
      <c r="F974" s="11"/>
      <c r="G974" s="11"/>
    </row>
    <row r="975">
      <c r="B975" s="11"/>
      <c r="C975" s="11"/>
      <c r="D975" s="11"/>
      <c r="E975" s="11"/>
      <c r="F975" s="11"/>
      <c r="G975" s="11"/>
    </row>
    <row r="976">
      <c r="B976" s="11"/>
      <c r="C976" s="11"/>
      <c r="D976" s="11"/>
      <c r="E976" s="11"/>
      <c r="F976" s="11"/>
      <c r="G976" s="11"/>
    </row>
    <row r="977">
      <c r="B977" s="11"/>
      <c r="C977" s="11"/>
      <c r="D977" s="11"/>
      <c r="E977" s="11"/>
      <c r="F977" s="11"/>
      <c r="G977" s="11"/>
    </row>
    <row r="978">
      <c r="B978" s="11"/>
      <c r="C978" s="11"/>
      <c r="D978" s="11"/>
      <c r="E978" s="11"/>
      <c r="F978" s="11"/>
      <c r="G978" s="11"/>
    </row>
    <row r="979">
      <c r="B979" s="11"/>
      <c r="C979" s="11"/>
      <c r="D979" s="11"/>
      <c r="E979" s="11"/>
      <c r="F979" s="11"/>
      <c r="G979" s="11"/>
    </row>
    <row r="980">
      <c r="B980" s="11"/>
      <c r="C980" s="11"/>
      <c r="D980" s="11"/>
      <c r="E980" s="11"/>
      <c r="F980" s="11"/>
      <c r="G980" s="11"/>
    </row>
    <row r="981">
      <c r="B981" s="11"/>
      <c r="C981" s="11"/>
      <c r="D981" s="11"/>
      <c r="E981" s="11"/>
      <c r="F981" s="11"/>
      <c r="G981" s="11"/>
    </row>
    <row r="982">
      <c r="B982" s="11"/>
      <c r="C982" s="11"/>
      <c r="D982" s="11"/>
      <c r="E982" s="11"/>
      <c r="F982" s="11"/>
      <c r="G982" s="11"/>
    </row>
    <row r="983">
      <c r="B983" s="11"/>
      <c r="C983" s="11"/>
      <c r="D983" s="11"/>
      <c r="E983" s="11"/>
      <c r="F983" s="11"/>
      <c r="G983" s="11"/>
    </row>
    <row r="984">
      <c r="B984" s="11"/>
      <c r="C984" s="11"/>
      <c r="D984" s="11"/>
      <c r="E984" s="11"/>
      <c r="F984" s="11"/>
      <c r="G984" s="11"/>
    </row>
    <row r="985">
      <c r="B985" s="11"/>
      <c r="C985" s="11"/>
      <c r="D985" s="11"/>
      <c r="E985" s="11"/>
      <c r="F985" s="11"/>
      <c r="G985" s="11"/>
    </row>
    <row r="986">
      <c r="B986" s="11"/>
      <c r="C986" s="11"/>
      <c r="D986" s="11"/>
      <c r="E986" s="11"/>
      <c r="F986" s="11"/>
      <c r="G986" s="11"/>
    </row>
    <row r="987">
      <c r="B987" s="11"/>
      <c r="C987" s="11"/>
      <c r="D987" s="11"/>
      <c r="E987" s="11"/>
      <c r="F987" s="11"/>
      <c r="G987" s="11"/>
    </row>
    <row r="988">
      <c r="B988" s="11"/>
      <c r="C988" s="11"/>
      <c r="D988" s="11"/>
      <c r="E988" s="11"/>
      <c r="F988" s="11"/>
      <c r="G988" s="11"/>
    </row>
    <row r="989">
      <c r="B989" s="11"/>
      <c r="C989" s="11"/>
      <c r="D989" s="11"/>
      <c r="E989" s="11"/>
      <c r="F989" s="11"/>
      <c r="G989" s="11"/>
    </row>
    <row r="990">
      <c r="B990" s="11"/>
      <c r="C990" s="11"/>
      <c r="D990" s="11"/>
      <c r="E990" s="11"/>
      <c r="F990" s="11"/>
      <c r="G990" s="11"/>
    </row>
    <row r="991">
      <c r="B991" s="11"/>
      <c r="C991" s="11"/>
      <c r="D991" s="11"/>
      <c r="E991" s="11"/>
      <c r="F991" s="11"/>
      <c r="G991" s="11"/>
    </row>
    <row r="992">
      <c r="B992" s="11"/>
      <c r="C992" s="11"/>
      <c r="D992" s="11"/>
      <c r="E992" s="11"/>
      <c r="F992" s="11"/>
      <c r="G992" s="11"/>
    </row>
    <row r="993">
      <c r="B993" s="11"/>
      <c r="C993" s="11"/>
      <c r="D993" s="11"/>
      <c r="E993" s="11"/>
      <c r="F993" s="11"/>
      <c r="G993" s="11"/>
    </row>
    <row r="994">
      <c r="B994" s="11"/>
      <c r="C994" s="11"/>
      <c r="D994" s="11"/>
      <c r="E994" s="11"/>
      <c r="F994" s="11"/>
      <c r="G994" s="11"/>
    </row>
    <row r="995">
      <c r="B995" s="11"/>
      <c r="C995" s="11"/>
      <c r="D995" s="11"/>
      <c r="E995" s="11"/>
      <c r="F995" s="11"/>
      <c r="G995" s="11"/>
    </row>
    <row r="996">
      <c r="B996" s="11"/>
      <c r="C996" s="11"/>
      <c r="D996" s="11"/>
      <c r="E996" s="11"/>
      <c r="F996" s="11"/>
      <c r="G996" s="11"/>
    </row>
    <row r="997">
      <c r="B997" s="11"/>
      <c r="C997" s="11"/>
      <c r="D997" s="11"/>
      <c r="E997" s="11"/>
      <c r="F997" s="11"/>
      <c r="G997" s="11"/>
    </row>
    <row r="998">
      <c r="B998" s="11"/>
      <c r="C998" s="11"/>
      <c r="D998" s="11"/>
      <c r="E998" s="11"/>
      <c r="F998" s="11"/>
      <c r="G998" s="11"/>
    </row>
    <row r="999">
      <c r="B999" s="11"/>
      <c r="C999" s="11"/>
      <c r="D999" s="11"/>
      <c r="E999" s="11"/>
      <c r="F999" s="11"/>
      <c r="G999" s="11"/>
    </row>
    <row r="1000">
      <c r="B1000" s="11"/>
      <c r="C1000" s="11"/>
      <c r="D1000" s="11"/>
      <c r="E1000" s="11"/>
      <c r="F1000" s="11"/>
      <c r="G1000" s="11"/>
    </row>
    <row r="1001">
      <c r="B1001" s="11"/>
      <c r="C1001" s="11"/>
      <c r="D1001" s="11"/>
      <c r="E1001" s="11"/>
      <c r="F1001" s="11"/>
      <c r="G1001" s="11"/>
    </row>
    <row r="1002">
      <c r="B1002" s="11"/>
      <c r="C1002" s="11"/>
      <c r="D1002" s="11"/>
      <c r="E1002" s="11"/>
      <c r="F1002" s="11"/>
      <c r="G1002" s="11"/>
    </row>
    <row r="1003">
      <c r="B1003" s="11"/>
      <c r="C1003" s="11"/>
      <c r="D1003" s="11"/>
      <c r="E1003" s="11"/>
      <c r="F1003" s="11"/>
      <c r="G1003" s="11"/>
    </row>
    <row r="1004">
      <c r="B1004" s="11"/>
      <c r="C1004" s="11"/>
      <c r="D1004" s="11"/>
      <c r="E1004" s="11"/>
      <c r="F1004" s="11"/>
      <c r="G1004" s="11"/>
    </row>
    <row r="1005">
      <c r="B1005" s="11"/>
      <c r="C1005" s="11"/>
      <c r="D1005" s="11"/>
      <c r="E1005" s="11"/>
      <c r="F1005" s="11"/>
      <c r="G1005" s="11"/>
    </row>
    <row r="1006">
      <c r="B1006" s="11"/>
      <c r="C1006" s="11"/>
      <c r="D1006" s="11"/>
      <c r="E1006" s="11"/>
      <c r="F1006" s="11"/>
      <c r="G1006" s="11"/>
    </row>
    <row r="1007">
      <c r="B1007" s="11"/>
      <c r="C1007" s="11"/>
      <c r="D1007" s="11"/>
      <c r="E1007" s="11"/>
      <c r="F1007" s="11"/>
      <c r="G1007" s="11"/>
    </row>
    <row r="1008">
      <c r="B1008" s="11"/>
      <c r="C1008" s="11"/>
      <c r="D1008" s="11"/>
      <c r="E1008" s="11"/>
      <c r="F1008" s="11"/>
      <c r="G1008" s="11"/>
    </row>
    <row r="1009">
      <c r="B1009" s="11"/>
      <c r="C1009" s="11"/>
      <c r="D1009" s="11"/>
      <c r="E1009" s="11"/>
      <c r="F1009" s="11"/>
      <c r="G1009" s="11"/>
    </row>
    <row r="1010">
      <c r="B1010" s="11"/>
      <c r="C1010" s="11"/>
      <c r="D1010" s="11"/>
      <c r="E1010" s="11"/>
      <c r="F1010" s="11"/>
      <c r="G1010" s="11"/>
    </row>
    <row r="1011">
      <c r="B1011" s="11"/>
      <c r="C1011" s="11"/>
      <c r="D1011" s="11"/>
      <c r="E1011" s="11"/>
      <c r="F1011" s="11"/>
      <c r="G1011" s="11"/>
    </row>
    <row r="1012">
      <c r="B1012" s="11"/>
      <c r="C1012" s="11"/>
      <c r="D1012" s="11"/>
      <c r="E1012" s="11"/>
      <c r="F1012" s="11"/>
      <c r="G1012" s="11"/>
    </row>
    <row r="1013">
      <c r="B1013" s="11"/>
      <c r="C1013" s="11"/>
      <c r="D1013" s="11"/>
      <c r="E1013" s="11"/>
      <c r="F1013" s="11"/>
      <c r="G1013" s="11"/>
    </row>
    <row r="1014">
      <c r="B1014" s="11"/>
      <c r="C1014" s="11"/>
      <c r="D1014" s="11"/>
      <c r="E1014" s="11"/>
      <c r="F1014" s="11"/>
      <c r="G1014" s="11"/>
    </row>
    <row r="1015">
      <c r="B1015" s="11"/>
      <c r="C1015" s="11"/>
      <c r="D1015" s="11"/>
      <c r="E1015" s="11"/>
      <c r="F1015" s="11"/>
      <c r="G1015" s="11"/>
    </row>
    <row r="1016">
      <c r="B1016" s="11"/>
      <c r="C1016" s="11"/>
      <c r="D1016" s="11"/>
      <c r="E1016" s="11"/>
      <c r="F1016" s="11"/>
      <c r="G1016" s="11"/>
    </row>
    <row r="1017">
      <c r="B1017" s="11"/>
      <c r="C1017" s="11"/>
      <c r="D1017" s="11"/>
      <c r="E1017" s="11"/>
      <c r="F1017" s="11"/>
      <c r="G1017" s="11"/>
    </row>
    <row r="1018">
      <c r="B1018" s="11"/>
      <c r="C1018" s="11"/>
      <c r="D1018" s="11"/>
      <c r="E1018" s="11"/>
      <c r="F1018" s="11"/>
      <c r="G1018" s="11"/>
    </row>
    <row r="1019">
      <c r="B1019" s="11"/>
      <c r="C1019" s="11"/>
      <c r="D1019" s="11"/>
      <c r="E1019" s="11"/>
      <c r="F1019" s="11"/>
      <c r="G1019" s="11"/>
    </row>
    <row r="1020">
      <c r="B1020" s="11"/>
      <c r="C1020" s="11"/>
      <c r="D1020" s="11"/>
      <c r="E1020" s="11"/>
      <c r="F1020" s="11"/>
      <c r="G1020" s="11"/>
    </row>
    <row r="1021">
      <c r="B1021" s="11"/>
      <c r="C1021" s="11"/>
      <c r="D1021" s="11"/>
      <c r="E1021" s="11"/>
      <c r="F1021" s="11"/>
      <c r="G1021" s="11"/>
    </row>
    <row r="1022">
      <c r="B1022" s="11"/>
      <c r="C1022" s="11"/>
      <c r="D1022" s="11"/>
      <c r="E1022" s="11"/>
      <c r="F1022" s="11"/>
      <c r="G1022" s="11"/>
    </row>
    <row r="1023">
      <c r="B1023" s="11"/>
      <c r="C1023" s="11"/>
      <c r="D1023" s="11"/>
      <c r="E1023" s="11"/>
      <c r="F1023" s="11"/>
      <c r="G1023" s="11"/>
    </row>
    <row r="1024">
      <c r="B1024" s="11"/>
      <c r="C1024" s="11"/>
      <c r="D1024" s="11"/>
      <c r="E1024" s="11"/>
      <c r="F1024" s="11"/>
      <c r="G1024" s="11"/>
    </row>
    <row r="1025">
      <c r="B1025" s="11"/>
      <c r="C1025" s="11"/>
      <c r="D1025" s="11"/>
      <c r="E1025" s="11"/>
      <c r="F1025" s="11"/>
      <c r="G1025" s="11"/>
    </row>
    <row r="1026">
      <c r="B1026" s="11"/>
      <c r="C1026" s="11"/>
      <c r="D1026" s="11"/>
      <c r="E1026" s="11"/>
      <c r="F1026" s="11"/>
      <c r="G1026" s="11"/>
    </row>
    <row r="1027">
      <c r="B1027" s="11"/>
      <c r="C1027" s="11"/>
      <c r="D1027" s="11"/>
      <c r="E1027" s="11"/>
      <c r="F1027" s="11"/>
      <c r="G1027" s="11"/>
    </row>
    <row r="1028">
      <c r="B1028" s="11"/>
      <c r="C1028" s="11"/>
      <c r="D1028" s="11"/>
      <c r="E1028" s="11"/>
      <c r="F1028" s="11"/>
      <c r="G1028" s="11"/>
    </row>
    <row r="1029">
      <c r="B1029" s="11"/>
      <c r="C1029" s="11"/>
      <c r="D1029" s="11"/>
      <c r="E1029" s="11"/>
      <c r="F1029" s="11"/>
      <c r="G1029" s="11"/>
    </row>
    <row r="1030">
      <c r="B1030" s="11"/>
      <c r="C1030" s="11"/>
      <c r="D1030" s="11"/>
      <c r="E1030" s="11"/>
      <c r="F1030" s="11"/>
      <c r="G1030" s="11"/>
    </row>
    <row r="1031">
      <c r="B1031" s="11"/>
      <c r="C1031" s="11"/>
      <c r="D1031" s="11"/>
      <c r="E1031" s="11"/>
      <c r="F1031" s="11"/>
      <c r="G1031" s="11"/>
    </row>
    <row r="1032">
      <c r="B1032" s="11"/>
      <c r="C1032" s="11"/>
      <c r="D1032" s="11"/>
      <c r="E1032" s="11"/>
      <c r="F1032" s="11"/>
      <c r="G1032" s="11"/>
    </row>
    <row r="1033">
      <c r="B1033" s="11"/>
      <c r="C1033" s="11"/>
      <c r="D1033" s="11"/>
      <c r="E1033" s="11"/>
      <c r="F1033" s="11"/>
      <c r="G1033" s="11"/>
    </row>
    <row r="1034">
      <c r="B1034" s="11"/>
      <c r="C1034" s="11"/>
      <c r="D1034" s="11"/>
      <c r="E1034" s="11"/>
      <c r="F1034" s="11"/>
      <c r="G1034" s="11"/>
    </row>
    <row r="1035">
      <c r="B1035" s="11"/>
      <c r="C1035" s="11"/>
      <c r="D1035" s="11"/>
      <c r="E1035" s="11"/>
      <c r="F1035" s="11"/>
      <c r="G1035" s="11"/>
    </row>
    <row r="1036">
      <c r="B1036" s="11"/>
      <c r="C1036" s="11"/>
      <c r="D1036" s="11"/>
      <c r="E1036" s="11"/>
      <c r="F1036" s="11"/>
      <c r="G1036" s="11"/>
    </row>
    <row r="1037">
      <c r="B1037" s="11"/>
      <c r="C1037" s="11"/>
      <c r="D1037" s="11"/>
      <c r="E1037" s="11"/>
      <c r="F1037" s="11"/>
      <c r="G1037" s="11"/>
    </row>
    <row r="1038">
      <c r="B1038" s="11"/>
      <c r="C1038" s="11"/>
      <c r="D1038" s="11"/>
      <c r="E1038" s="11"/>
      <c r="F1038" s="11"/>
      <c r="G1038" s="11"/>
    </row>
    <row r="1039">
      <c r="B1039" s="11"/>
      <c r="C1039" s="11"/>
      <c r="D1039" s="11"/>
      <c r="E1039" s="11"/>
      <c r="F1039" s="11"/>
      <c r="G1039" s="11"/>
    </row>
    <row r="1040">
      <c r="B1040" s="11"/>
      <c r="C1040" s="11"/>
      <c r="D1040" s="11"/>
      <c r="E1040" s="11"/>
      <c r="F1040" s="11"/>
      <c r="G1040" s="11"/>
    </row>
    <row r="1041">
      <c r="B1041" s="11"/>
      <c r="C1041" s="11"/>
      <c r="D1041" s="11"/>
      <c r="E1041" s="11"/>
      <c r="F1041" s="11"/>
      <c r="G1041" s="11"/>
    </row>
    <row r="1042">
      <c r="B1042" s="11"/>
      <c r="C1042" s="11"/>
      <c r="D1042" s="11"/>
      <c r="E1042" s="11"/>
      <c r="F1042" s="11"/>
      <c r="G1042" s="11"/>
    </row>
    <row r="1043">
      <c r="B1043" s="11"/>
      <c r="C1043" s="11"/>
      <c r="D1043" s="11"/>
      <c r="E1043" s="11"/>
      <c r="F1043" s="11"/>
      <c r="G1043" s="11"/>
    </row>
    <row r="1044">
      <c r="B1044" s="11"/>
      <c r="C1044" s="11"/>
      <c r="D1044" s="11"/>
      <c r="E1044" s="11"/>
      <c r="F1044" s="11"/>
      <c r="G1044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14"/>
  </cols>
  <sheetData>
    <row r="1">
      <c r="A1" s="15" t="s">
        <v>17</v>
      </c>
      <c r="B1" s="15" t="s">
        <v>18</v>
      </c>
    </row>
    <row r="2">
      <c r="A2" s="3" t="s">
        <v>19</v>
      </c>
      <c r="B2" s="3">
        <v>65.0</v>
      </c>
      <c r="D2" s="1" t="s">
        <v>20</v>
      </c>
      <c r="E2">
        <f>SUM(B2:B389)</f>
        <v>2848</v>
      </c>
    </row>
    <row r="3">
      <c r="A3" s="3" t="s">
        <v>21</v>
      </c>
      <c r="B3" s="3">
        <v>113.0</v>
      </c>
      <c r="D3" s="1" t="s">
        <v>22</v>
      </c>
      <c r="E3" s="3">
        <v>383.0</v>
      </c>
    </row>
    <row r="4">
      <c r="A4" s="3" t="s">
        <v>23</v>
      </c>
      <c r="B4" s="3">
        <v>70.0</v>
      </c>
      <c r="D4" s="3" t="s">
        <v>24</v>
      </c>
    </row>
    <row r="5">
      <c r="A5" s="3" t="s">
        <v>25</v>
      </c>
      <c r="B5" s="3">
        <v>54.0</v>
      </c>
      <c r="D5" s="3" t="s">
        <v>26</v>
      </c>
    </row>
    <row r="6">
      <c r="A6" s="3" t="s">
        <v>27</v>
      </c>
      <c r="B6" s="3">
        <v>81.0</v>
      </c>
    </row>
    <row r="7">
      <c r="A7" s="3" t="s">
        <v>28</v>
      </c>
      <c r="B7" s="3">
        <v>7.0</v>
      </c>
    </row>
    <row r="8">
      <c r="A8" s="3" t="s">
        <v>29</v>
      </c>
      <c r="B8" s="3">
        <v>27.0</v>
      </c>
    </row>
    <row r="9">
      <c r="A9" s="3" t="s">
        <v>30</v>
      </c>
      <c r="B9" s="3">
        <v>73.0</v>
      </c>
    </row>
    <row r="10">
      <c r="A10" s="3" t="s">
        <v>31</v>
      </c>
      <c r="B10" s="3">
        <v>85.0</v>
      </c>
    </row>
    <row r="11">
      <c r="A11" s="3" t="s">
        <v>32</v>
      </c>
      <c r="B11" s="3">
        <v>76.0</v>
      </c>
    </row>
    <row r="12">
      <c r="A12" s="3" t="s">
        <v>33</v>
      </c>
      <c r="B12" s="3">
        <v>78.0</v>
      </c>
    </row>
    <row r="13">
      <c r="A13" s="3" t="s">
        <v>34</v>
      </c>
      <c r="B13" s="3">
        <v>58.0</v>
      </c>
    </row>
    <row r="14">
      <c r="A14" s="3" t="s">
        <v>35</v>
      </c>
      <c r="B14" s="3">
        <v>22.0</v>
      </c>
    </row>
    <row r="15">
      <c r="A15" s="3" t="s">
        <v>36</v>
      </c>
      <c r="B15" s="3">
        <v>33.0</v>
      </c>
    </row>
    <row r="16">
      <c r="A16" s="3" t="s">
        <v>37</v>
      </c>
      <c r="B16" s="3">
        <v>50.0</v>
      </c>
    </row>
    <row r="17">
      <c r="A17" s="3" t="s">
        <v>38</v>
      </c>
      <c r="B17" s="3">
        <v>63.0</v>
      </c>
    </row>
    <row r="18">
      <c r="A18" s="3" t="s">
        <v>39</v>
      </c>
      <c r="B18" s="3">
        <v>15.0</v>
      </c>
    </row>
    <row r="19">
      <c r="A19" s="3" t="s">
        <v>40</v>
      </c>
      <c r="B19" s="3">
        <v>43.0</v>
      </c>
    </row>
    <row r="20">
      <c r="A20" s="3" t="s">
        <v>41</v>
      </c>
      <c r="B20" s="3">
        <v>45.0</v>
      </c>
    </row>
    <row r="21">
      <c r="A21" s="3" t="s">
        <v>42</v>
      </c>
      <c r="B21" s="3">
        <v>31.0</v>
      </c>
    </row>
    <row r="22">
      <c r="A22" s="3" t="s">
        <v>43</v>
      </c>
      <c r="B22" s="3">
        <v>16.0</v>
      </c>
    </row>
    <row r="23">
      <c r="A23" s="3" t="s">
        <v>44</v>
      </c>
      <c r="B23" s="3">
        <v>32.0</v>
      </c>
    </row>
    <row r="24">
      <c r="A24" s="3" t="s">
        <v>45</v>
      </c>
      <c r="B24" s="3">
        <v>43.0</v>
      </c>
    </row>
    <row r="25">
      <c r="A25" s="3" t="s">
        <v>46</v>
      </c>
      <c r="B25" s="3">
        <v>27.0</v>
      </c>
    </row>
    <row r="26">
      <c r="A26" s="3" t="s">
        <v>47</v>
      </c>
      <c r="B26" s="3">
        <v>17.0</v>
      </c>
    </row>
    <row r="27">
      <c r="A27" s="3" t="s">
        <v>48</v>
      </c>
      <c r="B27" s="3">
        <v>34.0</v>
      </c>
    </row>
    <row r="28">
      <c r="A28" s="3" t="s">
        <v>49</v>
      </c>
      <c r="B28" s="3">
        <v>29.0</v>
      </c>
    </row>
    <row r="29">
      <c r="A29" s="3" t="s">
        <v>50</v>
      </c>
      <c r="B29" s="3">
        <v>28.0</v>
      </c>
    </row>
    <row r="30">
      <c r="A30" s="3" t="s">
        <v>51</v>
      </c>
      <c r="B30" s="3">
        <v>73.0</v>
      </c>
    </row>
    <row r="31">
      <c r="A31" s="3" t="s">
        <v>52</v>
      </c>
      <c r="B31" s="3">
        <v>56.0</v>
      </c>
    </row>
    <row r="32">
      <c r="A32" s="3" t="s">
        <v>53</v>
      </c>
      <c r="B32" s="3">
        <v>47.0</v>
      </c>
    </row>
    <row r="33">
      <c r="A33" s="3" t="s">
        <v>54</v>
      </c>
      <c r="B33" s="3">
        <v>71.0</v>
      </c>
    </row>
    <row r="34">
      <c r="A34" s="3" t="s">
        <v>55</v>
      </c>
      <c r="B34" s="3">
        <v>42.0</v>
      </c>
    </row>
    <row r="35">
      <c r="A35" s="3" t="s">
        <v>56</v>
      </c>
      <c r="B35" s="3">
        <v>67.0</v>
      </c>
    </row>
    <row r="36">
      <c r="A36" s="3" t="s">
        <v>57</v>
      </c>
      <c r="B36" s="3">
        <v>33.0</v>
      </c>
    </row>
    <row r="37">
      <c r="A37" s="1" t="s">
        <v>58</v>
      </c>
      <c r="B37" s="3">
        <v>624.0</v>
      </c>
    </row>
    <row r="38">
      <c r="A38" s="1" t="s">
        <v>59</v>
      </c>
      <c r="B38" s="3">
        <v>117.0</v>
      </c>
    </row>
    <row r="39">
      <c r="A39" s="3" t="s">
        <v>60</v>
      </c>
      <c r="B39" s="3">
        <v>13.0</v>
      </c>
    </row>
    <row r="40">
      <c r="A40" s="3" t="s">
        <v>61</v>
      </c>
      <c r="B40" s="3">
        <v>29.0</v>
      </c>
    </row>
    <row r="41">
      <c r="A41" s="3" t="s">
        <v>62</v>
      </c>
      <c r="B41" s="3">
        <v>25.0</v>
      </c>
    </row>
    <row r="42">
      <c r="A42" s="3" t="s">
        <v>63</v>
      </c>
      <c r="B42" s="3">
        <v>4.0</v>
      </c>
    </row>
    <row r="43">
      <c r="A43" s="3" t="s">
        <v>64</v>
      </c>
      <c r="B43" s="3">
        <v>7.0</v>
      </c>
    </row>
    <row r="44">
      <c r="A44" s="3" t="s">
        <v>65</v>
      </c>
      <c r="B44" s="3">
        <v>33.0</v>
      </c>
    </row>
    <row r="45">
      <c r="A45" s="3" t="s">
        <v>66</v>
      </c>
      <c r="B45" s="3">
        <v>47.0</v>
      </c>
    </row>
    <row r="46">
      <c r="A46" s="3" t="s">
        <v>67</v>
      </c>
      <c r="B46" s="3">
        <v>50.0</v>
      </c>
    </row>
    <row r="47">
      <c r="A47" s="3" t="s">
        <v>68</v>
      </c>
      <c r="B47" s="3">
        <v>28.0</v>
      </c>
    </row>
    <row r="48">
      <c r="A48" s="3" t="s">
        <v>69</v>
      </c>
      <c r="B48" s="3">
        <v>81.0</v>
      </c>
    </row>
    <row r="49">
      <c r="A49" s="3" t="s">
        <v>70</v>
      </c>
      <c r="B49" s="3">
        <v>36.0</v>
      </c>
    </row>
    <row r="50">
      <c r="A50" s="3" t="s">
        <v>71</v>
      </c>
      <c r="B50" s="3">
        <v>29.0</v>
      </c>
    </row>
    <row r="51">
      <c r="A51" s="3" t="s">
        <v>72</v>
      </c>
      <c r="B51" s="3">
        <v>21.0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86"/>
  </cols>
  <sheetData>
    <row r="1">
      <c r="A1" s="16" t="s">
        <v>81</v>
      </c>
      <c r="B1" s="15" t="s">
        <v>18</v>
      </c>
    </row>
    <row r="2">
      <c r="A2" s="3" t="s">
        <v>82</v>
      </c>
      <c r="B2" s="3">
        <v>12.0</v>
      </c>
      <c r="D2" s="1" t="s">
        <v>7</v>
      </c>
      <c r="E2">
        <f>SUM(B2:B1000)</f>
        <v>1086</v>
      </c>
    </row>
    <row r="3">
      <c r="A3" s="3" t="s">
        <v>83</v>
      </c>
      <c r="B3" s="3">
        <v>9.0</v>
      </c>
      <c r="D3" s="1" t="s">
        <v>84</v>
      </c>
      <c r="E3" s="3">
        <v>268.0</v>
      </c>
    </row>
    <row r="4">
      <c r="A4" s="3" t="s">
        <v>85</v>
      </c>
      <c r="B4" s="3">
        <v>10.0</v>
      </c>
      <c r="D4" s="3" t="s">
        <v>24</v>
      </c>
    </row>
    <row r="5">
      <c r="A5" s="3" t="s">
        <v>86</v>
      </c>
      <c r="B5" s="3">
        <v>86.0</v>
      </c>
      <c r="D5" s="3" t="s">
        <v>26</v>
      </c>
    </row>
    <row r="6">
      <c r="A6" s="3" t="s">
        <v>87</v>
      </c>
      <c r="B6" s="3">
        <v>15.0</v>
      </c>
    </row>
    <row r="7">
      <c r="A7" s="3" t="s">
        <v>88</v>
      </c>
      <c r="B7" s="3">
        <v>17.0</v>
      </c>
    </row>
    <row r="8">
      <c r="A8" s="3" t="s">
        <v>89</v>
      </c>
      <c r="B8" s="3">
        <v>20.0</v>
      </c>
    </row>
    <row r="9">
      <c r="A9" s="3" t="s">
        <v>90</v>
      </c>
      <c r="B9" s="3">
        <v>6.0</v>
      </c>
    </row>
    <row r="10">
      <c r="A10" s="3" t="s">
        <v>91</v>
      </c>
      <c r="B10" s="3">
        <v>24.0</v>
      </c>
    </row>
    <row r="11">
      <c r="A11" s="3" t="s">
        <v>92</v>
      </c>
      <c r="B11" s="3">
        <v>38.0</v>
      </c>
    </row>
    <row r="12">
      <c r="A12" s="3" t="s">
        <v>93</v>
      </c>
      <c r="B12" s="3">
        <v>26.0</v>
      </c>
    </row>
    <row r="13">
      <c r="A13" s="3" t="s">
        <v>94</v>
      </c>
      <c r="B13" s="3">
        <v>12.0</v>
      </c>
    </row>
    <row r="14">
      <c r="A14" s="3" t="s">
        <v>95</v>
      </c>
      <c r="B14" s="3">
        <v>24.0</v>
      </c>
    </row>
    <row r="15">
      <c r="A15" s="1" t="s">
        <v>96</v>
      </c>
      <c r="B15" s="3">
        <v>333.0</v>
      </c>
    </row>
    <row r="16">
      <c r="A16" s="1" t="s">
        <v>97</v>
      </c>
      <c r="B16" s="3">
        <v>421.0</v>
      </c>
    </row>
    <row r="17">
      <c r="A17" s="3" t="s">
        <v>98</v>
      </c>
      <c r="B17" s="3">
        <v>33.0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</cols>
  <sheetData>
    <row r="1">
      <c r="A1" s="15" t="s">
        <v>17</v>
      </c>
      <c r="B1" s="15" t="s">
        <v>18</v>
      </c>
    </row>
    <row r="2">
      <c r="A2" s="1" t="s">
        <v>99</v>
      </c>
      <c r="B2" s="3">
        <v>17.0</v>
      </c>
      <c r="D2" s="1" t="s">
        <v>20</v>
      </c>
      <c r="E2">
        <f>SUM(B2:B62)</f>
        <v>136</v>
      </c>
    </row>
    <row r="3">
      <c r="A3" s="18" t="s">
        <v>100</v>
      </c>
      <c r="B3" s="3">
        <v>2.0</v>
      </c>
      <c r="D3" s="1" t="s">
        <v>84</v>
      </c>
      <c r="E3" s="3">
        <v>84.0</v>
      </c>
    </row>
    <row r="4">
      <c r="A4" s="3" t="s">
        <v>101</v>
      </c>
      <c r="B4" s="3">
        <v>4.0</v>
      </c>
      <c r="D4" s="3" t="s">
        <v>24</v>
      </c>
    </row>
    <row r="5">
      <c r="A5" s="3" t="s">
        <v>102</v>
      </c>
      <c r="B5" s="3">
        <v>3.0</v>
      </c>
      <c r="D5" s="3" t="s">
        <v>26</v>
      </c>
    </row>
    <row r="6">
      <c r="A6" s="3" t="s">
        <v>103</v>
      </c>
      <c r="B6" s="3">
        <v>4.0</v>
      </c>
    </row>
    <row r="7">
      <c r="A7" s="3" t="s">
        <v>104</v>
      </c>
      <c r="B7" s="3">
        <v>10.0</v>
      </c>
    </row>
    <row r="8">
      <c r="A8" s="3" t="s">
        <v>105</v>
      </c>
      <c r="B8" s="3">
        <v>2.0</v>
      </c>
    </row>
    <row r="9">
      <c r="A9" s="3" t="s">
        <v>106</v>
      </c>
      <c r="B9" s="3">
        <v>1.0</v>
      </c>
    </row>
    <row r="10">
      <c r="A10" s="3" t="s">
        <v>107</v>
      </c>
      <c r="B10" s="3">
        <v>0.0</v>
      </c>
    </row>
    <row r="11">
      <c r="A11" s="3" t="s">
        <v>108</v>
      </c>
      <c r="B11" s="3">
        <v>4.0</v>
      </c>
    </row>
    <row r="12">
      <c r="A12" s="1" t="s">
        <v>109</v>
      </c>
      <c r="B12" s="3">
        <v>89.0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6" max="6" width="25.43"/>
    <col customWidth="1" min="7" max="7" width="19.14"/>
  </cols>
  <sheetData>
    <row r="1">
      <c r="A1" s="1" t="s">
        <v>114</v>
      </c>
      <c r="B1" s="1" t="s">
        <v>115</v>
      </c>
      <c r="C1" s="1" t="s">
        <v>116</v>
      </c>
      <c r="D1" s="4"/>
      <c r="E1" s="4"/>
      <c r="F1" s="1" t="s">
        <v>117</v>
      </c>
      <c r="G1" s="1" t="s">
        <v>118</v>
      </c>
      <c r="H1" s="1" t="s">
        <v>119</v>
      </c>
      <c r="I1" s="4"/>
      <c r="J1" s="1" t="s">
        <v>120</v>
      </c>
      <c r="K1" s="1" t="s">
        <v>121</v>
      </c>
      <c r="L1" s="1" t="s">
        <v>122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23" t="s">
        <v>62</v>
      </c>
      <c r="J2">
        <f t="shared" ref="J2:L2" si="1">A54</f>
        <v>23</v>
      </c>
      <c r="K2">
        <f t="shared" si="1"/>
        <v>1</v>
      </c>
      <c r="L2">
        <f t="shared" si="1"/>
        <v>0</v>
      </c>
    </row>
    <row r="3">
      <c r="A3" s="23" t="s">
        <v>123</v>
      </c>
    </row>
    <row r="4">
      <c r="A4" s="23" t="s">
        <v>124</v>
      </c>
    </row>
    <row r="5">
      <c r="A5" s="23" t="s">
        <v>55</v>
      </c>
    </row>
    <row r="6">
      <c r="A6" s="23" t="s">
        <v>50</v>
      </c>
    </row>
    <row r="7">
      <c r="G7" s="23" t="s">
        <v>125</v>
      </c>
    </row>
    <row r="8">
      <c r="A8" s="23"/>
      <c r="H8" s="3" t="s">
        <v>58</v>
      </c>
    </row>
    <row r="9">
      <c r="F9" s="23" t="s">
        <v>126</v>
      </c>
    </row>
    <row r="10">
      <c r="A10" s="23" t="s">
        <v>21</v>
      </c>
    </row>
    <row r="11">
      <c r="F11" s="23" t="s">
        <v>127</v>
      </c>
    </row>
    <row r="12">
      <c r="F12" s="23" t="s">
        <v>128</v>
      </c>
    </row>
    <row r="13">
      <c r="F13" s="23" t="s">
        <v>129</v>
      </c>
    </row>
    <row r="14">
      <c r="G14" s="23" t="s">
        <v>130</v>
      </c>
    </row>
    <row r="15">
      <c r="F15" s="23" t="s">
        <v>131</v>
      </c>
    </row>
    <row r="16">
      <c r="F16" s="23" t="s">
        <v>132</v>
      </c>
    </row>
    <row r="17">
      <c r="H17" s="23" t="s">
        <v>96</v>
      </c>
    </row>
    <row r="18">
      <c r="F18" s="23" t="s">
        <v>133</v>
      </c>
    </row>
    <row r="19">
      <c r="B19" s="23" t="s">
        <v>134</v>
      </c>
    </row>
    <row r="20">
      <c r="F20" s="23" t="s">
        <v>135</v>
      </c>
    </row>
    <row r="21">
      <c r="A21" s="23" t="s">
        <v>136</v>
      </c>
    </row>
    <row r="22">
      <c r="A22" s="23" t="s">
        <v>137</v>
      </c>
    </row>
    <row r="23">
      <c r="F23" s="23" t="s">
        <v>138</v>
      </c>
    </row>
    <row r="24">
      <c r="A24" s="23" t="s">
        <v>28</v>
      </c>
    </row>
    <row r="25">
      <c r="A25" s="23" t="s">
        <v>19</v>
      </c>
    </row>
    <row r="26">
      <c r="A26" s="23" t="s">
        <v>53</v>
      </c>
    </row>
    <row r="27">
      <c r="A27" s="23" t="s">
        <v>139</v>
      </c>
    </row>
    <row r="28">
      <c r="A28" s="23" t="s">
        <v>140</v>
      </c>
    </row>
    <row r="29">
      <c r="F29" s="23" t="s">
        <v>141</v>
      </c>
    </row>
    <row r="30">
      <c r="H30" s="23" t="s">
        <v>109</v>
      </c>
    </row>
    <row r="31">
      <c r="F31" s="23" t="s">
        <v>142</v>
      </c>
    </row>
    <row r="32">
      <c r="F32" s="23" t="s">
        <v>143</v>
      </c>
    </row>
    <row r="33">
      <c r="F33" s="23" t="s">
        <v>144</v>
      </c>
    </row>
    <row r="34">
      <c r="A34" s="23" t="s">
        <v>54</v>
      </c>
    </row>
    <row r="35">
      <c r="F35" s="23" t="s">
        <v>145</v>
      </c>
    </row>
    <row r="36">
      <c r="F36" s="23" t="s">
        <v>146</v>
      </c>
    </row>
    <row r="37">
      <c r="A37" s="23" t="s">
        <v>147</v>
      </c>
    </row>
    <row r="38">
      <c r="H38" s="23" t="s">
        <v>148</v>
      </c>
    </row>
    <row r="39">
      <c r="F39" s="23" t="s">
        <v>149</v>
      </c>
    </row>
    <row r="40">
      <c r="A40" s="23" t="s">
        <v>150</v>
      </c>
    </row>
    <row r="41">
      <c r="F41" s="24" t="s">
        <v>151</v>
      </c>
    </row>
    <row r="42">
      <c r="A42" s="23" t="s">
        <v>23</v>
      </c>
    </row>
    <row r="43">
      <c r="F43" s="23" t="s">
        <v>152</v>
      </c>
    </row>
    <row r="44">
      <c r="A44" s="23" t="s">
        <v>153</v>
      </c>
    </row>
    <row r="45">
      <c r="F45" s="23" t="s">
        <v>154</v>
      </c>
    </row>
    <row r="46">
      <c r="A46" s="23" t="s">
        <v>34</v>
      </c>
    </row>
    <row r="47">
      <c r="A47" s="23" t="s">
        <v>52</v>
      </c>
    </row>
    <row r="49">
      <c r="A49" s="23" t="s">
        <v>39</v>
      </c>
    </row>
    <row r="50">
      <c r="F50" s="23" t="s">
        <v>155</v>
      </c>
    </row>
    <row r="51">
      <c r="A51" s="23" t="s">
        <v>31</v>
      </c>
    </row>
    <row r="52">
      <c r="A52" s="23" t="s">
        <v>156</v>
      </c>
    </row>
    <row r="54">
      <c r="A54">
        <f t="shared" ref="A54:C54" si="2">COUNTIF(A2:A53, "*")</f>
        <v>23</v>
      </c>
      <c r="B54" s="25">
        <f t="shared" si="2"/>
        <v>1</v>
      </c>
      <c r="C54" s="25">
        <f t="shared" si="2"/>
        <v>0</v>
      </c>
      <c r="F54">
        <f>COUNTIF(F2:F53, "*")</f>
        <v>20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14"/>
    <col customWidth="1" min="3" max="3" width="18.57"/>
  </cols>
  <sheetData>
    <row r="1">
      <c r="A1" s="3" t="s">
        <v>73</v>
      </c>
      <c r="B1" s="3" t="s">
        <v>172</v>
      </c>
    </row>
    <row r="2">
      <c r="A2" s="3" t="s">
        <v>120</v>
      </c>
      <c r="B2" s="3">
        <f>'Cat &amp; Nick (Social Media)'!E3</f>
        <v>383</v>
      </c>
    </row>
    <row r="3">
      <c r="A3" s="3" t="s">
        <v>121</v>
      </c>
      <c r="B3" s="3">
        <f>'Vic &amp; Mike (Social Media)'!E3</f>
        <v>268</v>
      </c>
    </row>
    <row r="4">
      <c r="A4" s="3" t="s">
        <v>122</v>
      </c>
      <c r="B4">
        <f>'Conor &amp; Parth (Social Media)'!E3</f>
        <v>84</v>
      </c>
    </row>
    <row r="7">
      <c r="A7" s="3" t="s">
        <v>73</v>
      </c>
      <c r="B7" s="3" t="s">
        <v>173</v>
      </c>
      <c r="C7" s="3" t="s">
        <v>174</v>
      </c>
      <c r="D7" s="3" t="s">
        <v>175</v>
      </c>
    </row>
    <row r="8">
      <c r="A8" s="3" t="s">
        <v>120</v>
      </c>
      <c r="B8" s="26">
        <f>COUNT('Cat &amp; Nick (Social Media)'!B2:B1000)</f>
        <v>50</v>
      </c>
      <c r="C8">
        <f>'Cat &amp; Nick (Social Media)'!E2</f>
        <v>2848</v>
      </c>
      <c r="D8">
        <f>MEDIAN('Cat &amp; Nick (Social Media)'!B2:B1000)</f>
        <v>42.5</v>
      </c>
    </row>
    <row r="9">
      <c r="A9" s="3" t="s">
        <v>121</v>
      </c>
      <c r="B9">
        <f>COUNT('Vic &amp; Mike (Social Media)'!B2:B1000)</f>
        <v>16</v>
      </c>
      <c r="C9" s="25">
        <f>'Vic &amp; Mike (Social Media)'!E2</f>
        <v>1086</v>
      </c>
      <c r="D9" s="27">
        <f>MEDIAN('Vic &amp; Mike (Social Media)'!B2:B1000)</f>
        <v>22</v>
      </c>
    </row>
    <row r="10">
      <c r="A10" s="3" t="s">
        <v>122</v>
      </c>
      <c r="B10" s="25">
        <f>COUNT('Conor &amp; Parth (Social Media)'!B2:B1000)</f>
        <v>11</v>
      </c>
      <c r="C10" s="25">
        <f>'Conor &amp; Parth (Social Media)'!E2</f>
        <v>136</v>
      </c>
      <c r="D10">
        <f>MEDIAN('Conor &amp; Parth (Social Media)'!B2:B1000)</f>
        <v>4</v>
      </c>
    </row>
  </sheetData>
  <drawing r:id="rId1"/>
</worksheet>
</file>