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18" i="1"/>
  <c r="E17" i="1"/>
  <c r="E16" i="1"/>
  <c r="E15" i="1"/>
  <c r="E14" i="1"/>
  <c r="E13" i="1"/>
  <c r="E11" i="1"/>
  <c r="D19" i="1"/>
  <c r="D18" i="1"/>
  <c r="D17" i="1"/>
  <c r="D16" i="1"/>
  <c r="D15" i="1"/>
  <c r="D14" i="1"/>
  <c r="C19" i="1"/>
  <c r="C18" i="1"/>
  <c r="C17" i="1"/>
  <c r="C16" i="1"/>
  <c r="C15" i="1"/>
  <c r="C14" i="1"/>
  <c r="D13" i="1"/>
  <c r="C13" i="1"/>
  <c r="E12" i="1"/>
  <c r="D12" i="1"/>
  <c r="C12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D6" i="1"/>
  <c r="E6" i="1"/>
  <c r="C6" i="1"/>
</calcChain>
</file>

<file path=xl/sharedStrings.xml><?xml version="1.0" encoding="utf-8"?>
<sst xmlns="http://schemas.openxmlformats.org/spreadsheetml/2006/main" count="22" uniqueCount="22">
  <si>
    <t>Root</t>
  </si>
  <si>
    <t>Berry</t>
  </si>
  <si>
    <t>Creep</t>
  </si>
  <si>
    <t>Buy</t>
  </si>
  <si>
    <t>Sell</t>
  </si>
  <si>
    <t>Profit x1</t>
  </si>
  <si>
    <t>Profit x10</t>
  </si>
  <si>
    <t>*Assuming linear progression, unlimited time, no plant deaths/premature harvests, and unlimited garden space</t>
  </si>
  <si>
    <t>Profit x5</t>
  </si>
  <si>
    <t>Profit x15</t>
  </si>
  <si>
    <t>Profit x20</t>
  </si>
  <si>
    <t>Profit x30</t>
  </si>
  <si>
    <t>Profit x40</t>
  </si>
  <si>
    <t>Profit x50</t>
  </si>
  <si>
    <t>Profit x60</t>
  </si>
  <si>
    <t>Profit x70</t>
  </si>
  <si>
    <t>Profit x80</t>
  </si>
  <si>
    <t>Profit x90</t>
  </si>
  <si>
    <t>Profit x100</t>
  </si>
  <si>
    <t>Profit x1000</t>
  </si>
  <si>
    <t>Net loss</t>
  </si>
  <si>
    <t>Net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</si>
</sst>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9"/>
  <sheetViews>
    <sheetView tabSelected="1" workbookViewId="0">
      <selection activeCell="H27" sqref="H27"/>
    </sheetView>
  </sheetViews>
  <sheetFormatPr defaultRowHeight="15" x14ac:dyDescent="0.25"/>
  <cols>
    <col min="2" max="2" width="11.42578125" bestFit="1" customWidth="1"/>
  </cols>
  <sheetData>
    <row r="2" spans="2:7" x14ac:dyDescent="0.25">
      <c r="C2" s="1" t="s">
        <v>0</v>
      </c>
      <c r="D2" s="1" t="s">
        <v>1</v>
      </c>
      <c r="E2" s="1" t="s">
        <v>2</v>
      </c>
    </row>
    <row r="3" spans="2:7" x14ac:dyDescent="0.25">
      <c r="B3" s="1" t="s">
        <v>3</v>
      </c>
      <c r="C3" s="2">
        <v>10</v>
      </c>
      <c r="D3" s="2">
        <v>21</v>
      </c>
      <c r="E3" s="2">
        <v>35</v>
      </c>
    </row>
    <row r="4" spans="2:7" x14ac:dyDescent="0.25">
      <c r="B4" s="1" t="s">
        <v>4</v>
      </c>
      <c r="C4" s="3">
        <v>14</v>
      </c>
      <c r="D4" s="3">
        <v>10</v>
      </c>
      <c r="E4" s="3">
        <v>9</v>
      </c>
      <c r="G4" t="s">
        <v>7</v>
      </c>
    </row>
    <row r="6" spans="2:7" x14ac:dyDescent="0.25">
      <c r="B6" s="1" t="s">
        <v>5</v>
      </c>
      <c r="C6" s="3">
        <f>C4-C3</f>
        <v>4</v>
      </c>
      <c r="D6" s="2">
        <f t="shared" ref="D6:E6" si="0">D4-D3</f>
        <v>-11</v>
      </c>
      <c r="E6" s="2">
        <f t="shared" si="0"/>
        <v>-26</v>
      </c>
    </row>
    <row r="7" spans="2:7" x14ac:dyDescent="0.25">
      <c r="B7" s="1" t="s">
        <v>8</v>
      </c>
      <c r="C7" s="3">
        <f>(C4*5)-(C3*5)</f>
        <v>20</v>
      </c>
      <c r="D7" s="3">
        <f>(D4*5)-(D3*1)</f>
        <v>29</v>
      </c>
      <c r="E7" s="3">
        <f>(E4*5)-E3</f>
        <v>10</v>
      </c>
    </row>
    <row r="8" spans="2:7" x14ac:dyDescent="0.25">
      <c r="B8" s="1" t="s">
        <v>6</v>
      </c>
      <c r="C8" s="3">
        <f>(C4*10)-(C3*10)</f>
        <v>40</v>
      </c>
      <c r="D8" s="3">
        <f>(D4*10)-(D3*2)</f>
        <v>58</v>
      </c>
      <c r="E8" s="3">
        <f>(E4*10)-E3</f>
        <v>55</v>
      </c>
      <c r="G8" s="2" t="s">
        <v>20</v>
      </c>
    </row>
    <row r="9" spans="2:7" x14ac:dyDescent="0.25">
      <c r="B9" s="1" t="s">
        <v>9</v>
      </c>
      <c r="C9" s="3">
        <f>(C4*15)-(C3*15)</f>
        <v>60</v>
      </c>
      <c r="D9" s="3">
        <f>(D4*15)-(D3*3)</f>
        <v>87</v>
      </c>
      <c r="E9" s="3">
        <f>(E4*15)-E3</f>
        <v>100</v>
      </c>
    </row>
    <row r="10" spans="2:7" x14ac:dyDescent="0.25">
      <c r="B10" s="1" t="s">
        <v>10</v>
      </c>
      <c r="C10" s="3">
        <f>(C4*20)-(C3*20)</f>
        <v>80</v>
      </c>
      <c r="D10" s="3">
        <f>(D4*20)-(D3*4)</f>
        <v>116</v>
      </c>
      <c r="E10" s="3">
        <f>(E4*20)-E3</f>
        <v>145</v>
      </c>
      <c r="G10" s="3" t="s">
        <v>21</v>
      </c>
    </row>
    <row r="11" spans="2:7" x14ac:dyDescent="0.25">
      <c r="B11" s="1" t="s">
        <v>11</v>
      </c>
      <c r="C11" s="3">
        <f>(C4*30)-(C3*30)</f>
        <v>120</v>
      </c>
      <c r="D11" s="3">
        <f>(D4*30)-(D3*6)</f>
        <v>174</v>
      </c>
      <c r="E11" s="3">
        <f>(E4*30)-E3</f>
        <v>235</v>
      </c>
    </row>
    <row r="12" spans="2:7" x14ac:dyDescent="0.25">
      <c r="B12" s="1" t="s">
        <v>12</v>
      </c>
      <c r="C12" s="3">
        <f>(C4*40)-(C3*40)</f>
        <v>160</v>
      </c>
      <c r="D12" s="3">
        <f>(D4*40)-(D3*8)</f>
        <v>232</v>
      </c>
      <c r="E12" s="3">
        <f>(E4*40)-E3</f>
        <v>325</v>
      </c>
    </row>
    <row r="13" spans="2:7" x14ac:dyDescent="0.25">
      <c r="B13" s="1" t="s">
        <v>13</v>
      </c>
      <c r="C13" s="3">
        <f>(C4*50)-(C3*50)</f>
        <v>200</v>
      </c>
      <c r="D13" s="3">
        <f>(D4*50)-(D3*10)</f>
        <v>290</v>
      </c>
      <c r="E13" s="3">
        <f>(E4*50)-E3</f>
        <v>415</v>
      </c>
    </row>
    <row r="14" spans="2:7" x14ac:dyDescent="0.25">
      <c r="B14" s="1" t="s">
        <v>14</v>
      </c>
      <c r="C14" s="3">
        <f>(C4*60)-(C3*60)</f>
        <v>240</v>
      </c>
      <c r="D14" s="3">
        <f>(D4*60)-(D3*12)</f>
        <v>348</v>
      </c>
      <c r="E14" s="3">
        <f>(E4*60)-E3</f>
        <v>505</v>
      </c>
    </row>
    <row r="15" spans="2:7" x14ac:dyDescent="0.25">
      <c r="B15" s="1" t="s">
        <v>15</v>
      </c>
      <c r="C15" s="3">
        <f>(C4*70)-(C3*70)</f>
        <v>280</v>
      </c>
      <c r="D15" s="3">
        <f>(D4*70)-(D3*14)</f>
        <v>406</v>
      </c>
      <c r="E15" s="3">
        <f>(E4*70)-E3</f>
        <v>595</v>
      </c>
    </row>
    <row r="16" spans="2:7" x14ac:dyDescent="0.25">
      <c r="B16" s="1" t="s">
        <v>16</v>
      </c>
      <c r="C16" s="3">
        <f>(C4*80)-(C3*80)</f>
        <v>320</v>
      </c>
      <c r="D16" s="3">
        <f>(D4*80)-(D3*16)</f>
        <v>464</v>
      </c>
      <c r="E16" s="3">
        <f>(E4*80)-E3</f>
        <v>685</v>
      </c>
    </row>
    <row r="17" spans="2:5" x14ac:dyDescent="0.25">
      <c r="B17" s="1" t="s">
        <v>17</v>
      </c>
      <c r="C17" s="3">
        <f>(C4*90)-(C3*90)</f>
        <v>360</v>
      </c>
      <c r="D17" s="3">
        <f>(D4*90)-(D3*18)</f>
        <v>522</v>
      </c>
      <c r="E17" s="3">
        <f>(E4*90)-E3</f>
        <v>775</v>
      </c>
    </row>
    <row r="18" spans="2:5" x14ac:dyDescent="0.25">
      <c r="B18" s="1" t="s">
        <v>18</v>
      </c>
      <c r="C18" s="3">
        <f>(C4*100)-(C3*100)</f>
        <v>400</v>
      </c>
      <c r="D18" s="3">
        <f>(D4*100)-(D3*20)</f>
        <v>580</v>
      </c>
      <c r="E18" s="3">
        <f>(E4*100)-E3</f>
        <v>865</v>
      </c>
    </row>
    <row r="19" spans="2:5" x14ac:dyDescent="0.25">
      <c r="B19" s="1" t="s">
        <v>19</v>
      </c>
      <c r="C19" s="3">
        <f>(C4*1000)-(C3*1000)</f>
        <v>4000</v>
      </c>
      <c r="D19" s="3">
        <f>(D4*1000)-(D3*200)</f>
        <v>5800</v>
      </c>
      <c r="E19" s="3">
        <f>(E4*1000)-E3</f>
        <v>8965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2016-10-04T23:20:32Z</dcterms:modified>
</cp:coreProperties>
</file>