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filterPrivacy="1" defaultThemeVersion="124226"/>
  <xr:revisionPtr revIDLastSave="0" documentId="13_ncr:1_{D774473E-1C99-8942-8B50-806F556B97CE}" xr6:coauthVersionLast="43" xr6:coauthVersionMax="43" xr10:uidLastSave="{00000000-0000-0000-0000-000000000000}"/>
  <bookViews>
    <workbookView xWindow="1060" yWindow="460" windowWidth="27060" windowHeight="19220" xr2:uid="{00000000-000D-0000-FFFF-FFFF00000000}"/>
  </bookViews>
  <sheets>
    <sheet name="6月28日-7月1日" sheetId="18" r:id="rId1"/>
    <sheet name="6月17日" sheetId="17" r:id="rId2"/>
    <sheet name="6月14日" sheetId="16" r:id="rId3"/>
    <sheet name="6月12日~6月13日" sheetId="15" r:id="rId4"/>
    <sheet name="6月10日" sheetId="14" r:id="rId5"/>
    <sheet name="6月6日" sheetId="13" r:id="rId6"/>
    <sheet name="6月5日" sheetId="12" r:id="rId7"/>
    <sheet name="6月4日" sheetId="11" r:id="rId8"/>
    <sheet name="6月3日" sheetId="10" r:id="rId9"/>
    <sheet name="6月1日" sheetId="9" r:id="rId10"/>
    <sheet name="5月31日" sheetId="8" r:id="rId11"/>
    <sheet name="5月30日 " sheetId="7" r:id="rId12"/>
    <sheet name="5月29日" sheetId="6" r:id="rId13"/>
    <sheet name="5月28日" sheetId="5" r:id="rId14"/>
    <sheet name="5月27日" sheetId="4" r:id="rId15"/>
    <sheet name="5月24日" sheetId="2" r:id="rId16"/>
    <sheet name="变更组件明细" sheetId="3" r:id="rId17"/>
  </sheets>
  <definedNames>
    <definedName name="_xlnm._FilterDatabase" localSheetId="14" hidden="1">'5月27日'!$A$2:$V$6</definedName>
    <definedName name="_xlnm._FilterDatabase" localSheetId="13" hidden="1">'5月28日'!$A$2:$V$13</definedName>
    <definedName name="_xlnm._FilterDatabase" localSheetId="12" hidden="1">'5月29日'!$A$2:$V$6</definedName>
    <definedName name="_xlnm._FilterDatabase" localSheetId="11" hidden="1">'5月30日 '!$A$2:$V$8</definedName>
    <definedName name="_xlnm._FilterDatabase" localSheetId="10" hidden="1">'5月31日'!$A$2:$V$5</definedName>
    <definedName name="_xlnm._FilterDatabase" localSheetId="4" hidden="1">'6月10日'!$A$2:$V$12</definedName>
    <definedName name="_xlnm._FilterDatabase" localSheetId="3" hidden="1">'6月12日~6月13日'!$A$2:$V$7</definedName>
    <definedName name="_xlnm._FilterDatabase" localSheetId="2" hidden="1">'6月14日'!$A$2:$V$5</definedName>
    <definedName name="_xlnm._FilterDatabase" localSheetId="1" hidden="1">'6月17日'!$A$2:$V$6</definedName>
    <definedName name="_xlnm._FilterDatabase" localSheetId="9" hidden="1">'6月1日'!$A$2:$V$6</definedName>
    <definedName name="_xlnm._FilterDatabase" localSheetId="0" hidden="1">'6月28日-7月1日'!$A$2:$V$10</definedName>
    <definedName name="_xlnm._FilterDatabase" localSheetId="8" hidden="1">'6月3日'!$A$2:$V$5</definedName>
    <definedName name="_xlnm._FilterDatabase" localSheetId="7" hidden="1">'6月4日'!$A$2:$V$10</definedName>
    <definedName name="_xlnm._FilterDatabase" localSheetId="6" hidden="1">'6月5日'!$A$2:$V$7</definedName>
    <definedName name="_xlnm._FilterDatabase" localSheetId="5" hidden="1">'6月6日'!$A$2:$V$6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8" l="1"/>
  <c r="E11" i="17"/>
  <c r="P15" i="18"/>
  <c r="P14" i="18"/>
  <c r="M7" i="17"/>
  <c r="M7" i="6"/>
  <c r="M8" i="2"/>
  <c r="M12" i="17"/>
  <c r="P13" i="17"/>
  <c r="M13" i="17"/>
  <c r="P12" i="17"/>
  <c r="P11" i="17"/>
  <c r="P10" i="17"/>
  <c r="M6" i="16"/>
  <c r="P11" i="16"/>
  <c r="P12" i="16"/>
  <c r="M12" i="16"/>
  <c r="P10" i="16"/>
  <c r="P9" i="16"/>
  <c r="M8" i="15"/>
  <c r="M14" i="15"/>
  <c r="P14" i="15"/>
  <c r="P12" i="15"/>
  <c r="P11" i="15"/>
  <c r="M13" i="14"/>
  <c r="P19" i="14"/>
  <c r="P16" i="14"/>
  <c r="P17" i="14"/>
  <c r="M7" i="13"/>
  <c r="P13" i="13"/>
  <c r="M13" i="13"/>
  <c r="P12" i="13"/>
  <c r="M12" i="13"/>
  <c r="P11" i="13"/>
  <c r="P10" i="13"/>
  <c r="M8" i="12"/>
  <c r="M14" i="12"/>
  <c r="P11" i="12"/>
  <c r="P12" i="12"/>
  <c r="M13" i="12"/>
  <c r="P13" i="12"/>
  <c r="P14" i="12"/>
  <c r="M11" i="11"/>
  <c r="M16" i="11"/>
  <c r="P17" i="11"/>
  <c r="M17" i="11"/>
  <c r="P16" i="11"/>
  <c r="P15" i="11"/>
  <c r="P14" i="11"/>
  <c r="M6" i="10"/>
  <c r="P11" i="10"/>
  <c r="P12" i="10"/>
  <c r="M12" i="10"/>
  <c r="P10" i="10"/>
  <c r="P9" i="10"/>
  <c r="M7" i="9"/>
  <c r="M13" i="9"/>
  <c r="P13" i="9"/>
  <c r="P11" i="9"/>
  <c r="P10" i="9"/>
  <c r="M6" i="8"/>
  <c r="M11" i="8"/>
  <c r="P10" i="8"/>
  <c r="P9" i="8"/>
  <c r="M9" i="7"/>
  <c r="P15" i="7"/>
  <c r="M15" i="7"/>
  <c r="P14" i="7"/>
  <c r="M14" i="7"/>
  <c r="P13" i="7"/>
  <c r="P12" i="7"/>
  <c r="P13" i="6"/>
  <c r="P12" i="6"/>
  <c r="P11" i="6"/>
  <c r="P10" i="6"/>
  <c r="P18" i="5"/>
  <c r="P17" i="5"/>
  <c r="M14" i="5"/>
  <c r="M19" i="5"/>
  <c r="M20" i="5"/>
  <c r="O11" i="4"/>
  <c r="M13" i="4"/>
  <c r="M12" i="4"/>
  <c r="O13" i="4"/>
  <c r="O12" i="4"/>
  <c r="O10" i="4"/>
  <c r="M7" i="4"/>
  <c r="M19" i="14"/>
  <c r="P19" i="5"/>
  <c r="P18" i="14"/>
  <c r="P20" i="5"/>
  <c r="P11" i="8"/>
  <c r="M12" i="9"/>
  <c r="M18" i="14"/>
  <c r="M13" i="15"/>
  <c r="M12" i="8"/>
  <c r="P12" i="9"/>
  <c r="M11" i="10"/>
  <c r="P13" i="15"/>
  <c r="M11" i="16"/>
  <c r="P12" i="8"/>
  <c r="E15" i="18"/>
  <c r="M16" i="18"/>
  <c r="P16" i="18"/>
  <c r="M17" i="18"/>
  <c r="P17" i="18"/>
</calcChain>
</file>

<file path=xl/sharedStrings.xml><?xml version="1.0" encoding="utf-8"?>
<sst xmlns="http://schemas.openxmlformats.org/spreadsheetml/2006/main" count="1912" uniqueCount="609">
  <si>
    <t>订单类型</t>
  </si>
  <si>
    <t>生产
单号</t>
  </si>
  <si>
    <t>注意事项</t>
  </si>
  <si>
    <t>变更原因</t>
  </si>
  <si>
    <t>出货日</t>
  </si>
  <si>
    <t>验货日</t>
  </si>
  <si>
    <t>PO#</t>
  </si>
  <si>
    <t>保友品名</t>
  </si>
  <si>
    <t>规格</t>
  </si>
  <si>
    <t>订单
数量</t>
  </si>
  <si>
    <t>配置方案</t>
  </si>
  <si>
    <t>配置方案描述</t>
  </si>
  <si>
    <t>描述备注</t>
  </si>
  <si>
    <t>业务员</t>
  </si>
  <si>
    <t>电商编码</t>
  </si>
  <si>
    <t>急单</t>
  </si>
  <si>
    <t>订单
日期</t>
  </si>
  <si>
    <t>上线日期</t>
    <phoneticPr fontId="4" type="noConversion"/>
  </si>
  <si>
    <t>客户名称</t>
    <phoneticPr fontId="4" type="noConversion"/>
  </si>
  <si>
    <t>品名</t>
    <phoneticPr fontId="4" type="noConversion"/>
  </si>
  <si>
    <t>客户编码</t>
    <phoneticPr fontId="4" type="noConversion"/>
  </si>
  <si>
    <t>订单日期等于配置方案BOM日期</t>
    <phoneticPr fontId="4" type="noConversion"/>
  </si>
  <si>
    <t>HBSJZ007</t>
  </si>
  <si>
    <t>GXLZ004</t>
  </si>
  <si>
    <t>三弘气压棒</t>
  </si>
  <si>
    <t>SXXA044</t>
  </si>
  <si>
    <t>GDSZ089</t>
  </si>
  <si>
    <t>GDSZ002</t>
  </si>
  <si>
    <t>内销</t>
    <phoneticPr fontId="4" type="noConversion"/>
  </si>
  <si>
    <t>2205-066250     -0001</t>
    <phoneticPr fontId="4" type="noConversion"/>
  </si>
  <si>
    <t>保友</t>
    <phoneticPr fontId="4" type="noConversion"/>
  </si>
  <si>
    <t>用内销标准唛头纸箱包装。</t>
    <phoneticPr fontId="4" type="noConversion"/>
  </si>
  <si>
    <t>2019-05-24</t>
    <phoneticPr fontId="4" type="noConversion"/>
  </si>
  <si>
    <t>3312-19050063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</si>
  <si>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</si>
  <si>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</si>
  <si>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</si>
  <si>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>保友 TW黑 LY340塑胶脚</t>
    <phoneticPr fontId="4" type="noConversion"/>
  </si>
  <si>
    <t>TW-11黑色网，LY340塑胶椅脚，205束80黑平光中管气压棒，其余标配。</t>
    <phoneticPr fontId="4" type="noConversion"/>
  </si>
  <si>
    <t>三弘气压棒;外箱备注：1包</t>
    <phoneticPr fontId="4" type="noConversion"/>
  </si>
  <si>
    <t>梁慧珊</t>
    <phoneticPr fontId="4" type="noConversion"/>
  </si>
  <si>
    <t>HBWH025</t>
    <phoneticPr fontId="4" type="noConversion"/>
  </si>
  <si>
    <t>2019-05-10</t>
    <phoneticPr fontId="4" type="noConversion"/>
  </si>
  <si>
    <t>用内销标准唛头纸箱包装</t>
    <phoneticPr fontId="4" type="noConversion"/>
  </si>
  <si>
    <t>2019-05-27</t>
    <phoneticPr fontId="4" type="noConversion"/>
  </si>
  <si>
    <t>3312-19050124</t>
    <phoneticPr fontId="4" type="noConversion"/>
  </si>
  <si>
    <t>2205-066362     -0001</t>
    <phoneticPr fontId="4" type="noConversion"/>
  </si>
  <si>
    <t>3312-19050126</t>
    <phoneticPr fontId="4" type="noConversion"/>
  </si>
  <si>
    <t>2205-066367     -0001</t>
    <phoneticPr fontId="4" type="noConversion"/>
  </si>
  <si>
    <t>保友 TW蓝 CM8003-2塑胶脚</t>
    <phoneticPr fontId="4" type="noConversion"/>
  </si>
  <si>
    <t>TW-15蓝色网，CM8003-2塑胶椅脚，205束55黑平光中管气压棒，其余标配。</t>
    <phoneticPr fontId="4" type="noConversion"/>
  </si>
  <si>
    <t>保友 TW黑 AL-340铝脚</t>
    <phoneticPr fontId="4" type="noConversion"/>
  </si>
  <si>
    <t>TW-11黑色网，AL-L340铝合金椅脚,205束80电镀/100S中管气压棒，其余标配。</t>
    <phoneticPr fontId="4" type="noConversion"/>
  </si>
  <si>
    <t>张细妹</t>
    <phoneticPr fontId="4" type="noConversion"/>
  </si>
  <si>
    <t>2019-05-21</t>
    <phoneticPr fontId="4" type="noConversion"/>
  </si>
  <si>
    <t>2019-05-20</t>
    <phoneticPr fontId="4" type="noConversion"/>
  </si>
  <si>
    <t>2205-066399     -0004</t>
    <phoneticPr fontId="4" type="noConversion"/>
  </si>
  <si>
    <t>3312-19050138</t>
    <phoneticPr fontId="4" type="noConversion"/>
  </si>
  <si>
    <t>三弘气压棒</t>
    <phoneticPr fontId="4" type="noConversion"/>
  </si>
  <si>
    <t>2205-066408     -0001</t>
    <phoneticPr fontId="4" type="noConversion"/>
  </si>
  <si>
    <t>3312-19050139</t>
    <phoneticPr fontId="4" type="noConversion"/>
  </si>
  <si>
    <t>保友 TW银白 LY340塑胶椅脚</t>
    <phoneticPr fontId="4" type="noConversion"/>
  </si>
  <si>
    <t>TW-16银白色网，LY340塑胶椅脚，205束80/100S黑平光中管气压棒，其余标配。</t>
    <phoneticPr fontId="4" type="noConversion"/>
  </si>
  <si>
    <t>合计</t>
    <phoneticPr fontId="4" type="noConversion"/>
  </si>
  <si>
    <t>底盘试产明细表</t>
    <phoneticPr fontId="3" type="noConversion"/>
  </si>
  <si>
    <t>变更版本号0001_变更交期，原交期5月28日更改为6月3日。</t>
  </si>
  <si>
    <t>保友 TW黑A黑 CM8003-2塑胶椅脚 标配</t>
    <phoneticPr fontId="4" type="noConversion"/>
  </si>
  <si>
    <t>背为TW-01黑色网，座垫为A24337黑色布，CM8003-2塑胶椅脚，205束55/100S黑平光中管气压棒，其它标配。</t>
    <phoneticPr fontId="4" type="noConversion"/>
  </si>
  <si>
    <t>保友 TW黑 LY340塑胶脚</t>
    <phoneticPr fontId="4" type="noConversion"/>
  </si>
  <si>
    <t>TW-11黑色网，LY340塑胶椅脚，205束80黑平光中管气压棒，其余标配。</t>
    <phoneticPr fontId="4" type="noConversion"/>
  </si>
  <si>
    <t>梁慧珊</t>
    <phoneticPr fontId="4" type="noConversion"/>
  </si>
  <si>
    <t>HBSJZ003</t>
  </si>
  <si>
    <t>2019-05-23</t>
    <phoneticPr fontId="4" type="noConversion"/>
  </si>
  <si>
    <t>SCCD001</t>
  </si>
  <si>
    <t>2019-05-20</t>
    <phoneticPr fontId="4" type="noConversion"/>
  </si>
  <si>
    <t>内销</t>
    <phoneticPr fontId="4" type="noConversion"/>
  </si>
  <si>
    <t>2205-066403     -0001</t>
    <phoneticPr fontId="4" type="noConversion"/>
  </si>
  <si>
    <t>保友</t>
    <phoneticPr fontId="4" type="noConversion"/>
  </si>
  <si>
    <t>用内销标准唛头纸箱包装。</t>
    <phoneticPr fontId="4" type="noConversion"/>
  </si>
  <si>
    <t>2019-05-28</t>
    <phoneticPr fontId="4" type="noConversion"/>
  </si>
  <si>
    <t>3312-19050141</t>
    <phoneticPr fontId="4" type="noConversion"/>
  </si>
  <si>
    <t>金卓BS/EJBS-HBM-F</t>
    <phoneticPr fontId="4" type="noConversion"/>
  </si>
  <si>
    <t>金卓B-HBM-F</t>
    <phoneticPr fontId="4" type="noConversion"/>
  </si>
  <si>
    <t>CMF9502</t>
    <phoneticPr fontId="4" type="noConversion"/>
  </si>
  <si>
    <t>保友 TW黑A黑 LY340塑胶脚</t>
    <phoneticPr fontId="4" type="noConversion"/>
  </si>
  <si>
    <t>背垫为TW-01黑色网,座垫为A24337黑色布,LY340塑胶椅脚,205束80/100S黑平光气压棒,其余标配。</t>
    <phoneticPr fontId="4" type="noConversion"/>
  </si>
  <si>
    <t>LNDL022</t>
  </si>
  <si>
    <t>2019-05-21</t>
    <phoneticPr fontId="4" type="noConversion"/>
  </si>
  <si>
    <t>2205-066418     -0001</t>
    <phoneticPr fontId="4" type="noConversion"/>
  </si>
  <si>
    <t xml:space="preserve">用内销标准唛头纸箱包装					</t>
    <phoneticPr fontId="4" type="noConversion"/>
  </si>
  <si>
    <t>3312-19050148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</si>
  <si>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</si>
  <si>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</si>
  <si>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</si>
  <si>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>保友 TW银白 LY340塑胶椅脚</t>
    <phoneticPr fontId="4" type="noConversion"/>
  </si>
  <si>
    <t>TW-16银白色网，LY340塑胶椅脚，205束80/100S黑平光中管气压棒，其余标配。</t>
    <phoneticPr fontId="4" type="noConversion"/>
  </si>
  <si>
    <t>张细妹</t>
    <phoneticPr fontId="4" type="noConversion"/>
  </si>
  <si>
    <t>2019-05-22</t>
    <phoneticPr fontId="4" type="noConversion"/>
  </si>
  <si>
    <t>2205-066270     -0001(变更)</t>
    <phoneticPr fontId="4" type="noConversion"/>
  </si>
  <si>
    <t>2019-06-03</t>
    <phoneticPr fontId="4" type="noConversion"/>
  </si>
  <si>
    <t>3312-19050074</t>
    <phoneticPr fontId="4" type="noConversion"/>
  </si>
  <si>
    <t>2205-066369     -0001</t>
    <phoneticPr fontId="4" type="noConversion"/>
  </si>
  <si>
    <t>3312-19050123</t>
    <phoneticPr fontId="4" type="noConversion"/>
  </si>
  <si>
    <t>底盘试产明细表(5月27日）</t>
    <phoneticPr fontId="3" type="noConversion"/>
  </si>
  <si>
    <t>EJBS系列</t>
    <phoneticPr fontId="3" type="noConversion"/>
  </si>
  <si>
    <t>用量</t>
    <phoneticPr fontId="3" type="noConversion"/>
  </si>
  <si>
    <t>EJBP系列</t>
    <phoneticPr fontId="3" type="noConversion"/>
  </si>
  <si>
    <t>1/4*1-1/4牙长/头12.5/镀锌+耐落</t>
    <phoneticPr fontId="3" type="noConversion"/>
  </si>
  <si>
    <t>备注</t>
    <phoneticPr fontId="3" type="noConversion"/>
  </si>
  <si>
    <t>增加</t>
    <phoneticPr fontId="3" type="noConversion"/>
  </si>
  <si>
    <t>1/4*1牙长/头12.5/镀锌+耐落</t>
    <phoneticPr fontId="3" type="noConversion"/>
  </si>
  <si>
    <t>原用量2，变更为4</t>
    <phoneticPr fontId="3" type="noConversion"/>
  </si>
  <si>
    <t>规格</t>
    <phoneticPr fontId="3" type="noConversion"/>
  </si>
  <si>
    <t>品名</t>
    <phoneticPr fontId="3" type="noConversion"/>
  </si>
  <si>
    <t>品号</t>
    <phoneticPr fontId="3" type="noConversion"/>
  </si>
  <si>
    <t>产品系列</t>
    <phoneticPr fontId="3" type="noConversion"/>
  </si>
  <si>
    <t>SN-8920B-2/后仰4档/前加铁圈/马车螺杆加长5mm</t>
  </si>
  <si>
    <t>底盘</t>
    <phoneticPr fontId="3" type="noConversion"/>
  </si>
  <si>
    <t>T879YE-3A</t>
  </si>
  <si>
    <t>EJBS系列\EJBP系列</t>
    <phoneticPr fontId="3" type="noConversion"/>
  </si>
  <si>
    <t>背钢板塑胶壳</t>
    <phoneticPr fontId="3" type="noConversion"/>
  </si>
  <si>
    <t>底盘后胶壳</t>
    <phoneticPr fontId="3" type="noConversion"/>
  </si>
  <si>
    <t>平头内六角</t>
    <phoneticPr fontId="3" type="noConversion"/>
  </si>
  <si>
    <t>CM9601-1/PP/黑色</t>
  </si>
  <si>
    <t>PP/黑色/SN-89</t>
    <phoneticPr fontId="3" type="noConversion"/>
  </si>
  <si>
    <t>删除</t>
    <phoneticPr fontId="3" type="noConversion"/>
  </si>
  <si>
    <t>新增</t>
    <phoneticPr fontId="3" type="noConversion"/>
  </si>
  <si>
    <t>底盘试产变更明细表</t>
    <phoneticPr fontId="3" type="noConversion"/>
  </si>
  <si>
    <t>工艺</t>
    <phoneticPr fontId="3" type="noConversion"/>
  </si>
  <si>
    <t>0304</t>
    <phoneticPr fontId="3" type="noConversion"/>
  </si>
  <si>
    <t>方形胶垫</t>
    <phoneticPr fontId="3" type="noConversion"/>
  </si>
  <si>
    <t>40*23*6mm</t>
  </si>
  <si>
    <t>（5月24日）</t>
    <phoneticPr fontId="3" type="noConversion"/>
  </si>
  <si>
    <t>产品系列</t>
    <phoneticPr fontId="3" type="noConversion"/>
  </si>
  <si>
    <t>EJBS系列</t>
    <phoneticPr fontId="3" type="noConversion"/>
  </si>
  <si>
    <t>EJBP系列</t>
    <phoneticPr fontId="3" type="noConversion"/>
  </si>
  <si>
    <t>平头内六角</t>
  </si>
  <si>
    <t>品名</t>
    <phoneticPr fontId="3" type="noConversion"/>
  </si>
  <si>
    <t>发料数量</t>
    <phoneticPr fontId="3" type="noConversion"/>
  </si>
  <si>
    <t>订单量</t>
    <phoneticPr fontId="3" type="noConversion"/>
  </si>
  <si>
    <t>EJBS系列\EJBP系列</t>
  </si>
  <si>
    <t>内销</t>
  </si>
  <si>
    <t>2205-066314     -0001</t>
  </si>
  <si>
    <t>保友</t>
  </si>
  <si>
    <t>用内销标准唛头纸箱包装。</t>
  </si>
  <si>
    <t>2019-05-30</t>
  </si>
  <si>
    <t>3312-19050096</t>
  </si>
  <si>
    <t>金卓BS/EJBS-HBM-F</t>
  </si>
  <si>
    <t>金卓B-HBM-F</t>
  </si>
  <si>
    <t>CMF9502</t>
  </si>
  <si>
    <t>保友 TW黑A黑 LY340塑胶脚</t>
  </si>
  <si>
    <t>背垫为TW-01黑色网,座垫为A24337黑色布,LY340塑胶椅脚,205束80/100S黑平光气压棒,其余标配。</t>
  </si>
  <si>
    <t>梁慧珊</t>
  </si>
  <si>
    <t>SCCD064</t>
  </si>
  <si>
    <t>2019-05-15</t>
  </si>
  <si>
    <t>2205-066364     -0001</t>
  </si>
  <si>
    <t>2019-05-29</t>
  </si>
  <si>
    <t>3312-19050121</t>
  </si>
  <si>
    <t>BJ150</t>
  </si>
  <si>
    <t>2019-05-20</t>
  </si>
  <si>
    <t>2205-066376     -0001</t>
  </si>
  <si>
    <t>2019-05-31</t>
  </si>
  <si>
    <t>3312-19050126</t>
  </si>
  <si>
    <t>SXXA002</t>
  </si>
  <si>
    <t>2205-066387     -0001</t>
  </si>
  <si>
    <t>用内销标准唛头纸箱包装</t>
  </si>
  <si>
    <t>3312-19050134</t>
  </si>
  <si>
    <t>金卓BP/EJBP-HAM</t>
  </si>
  <si>
    <t>金卓B-HAM</t>
  </si>
  <si>
    <t>CM9502</t>
  </si>
  <si>
    <t>保友 TW黑 LY340塑胶脚</t>
  </si>
  <si>
    <t>TW-11黑色网，LY340塑胶椅脚，205束80黑平光中管气压棒，其余标配。</t>
  </si>
  <si>
    <t>张细妹</t>
  </si>
  <si>
    <t>GDSZ006</t>
  </si>
  <si>
    <t>2019-05-21</t>
  </si>
  <si>
    <t>2205-066389     -0001</t>
  </si>
  <si>
    <t>3312-19050144</t>
  </si>
  <si>
    <t>YNKM016</t>
  </si>
  <si>
    <t>2205-066390     -0001</t>
  </si>
  <si>
    <t>金卓BS/EJBS-LBM-F</t>
  </si>
  <si>
    <t>金卓B-LBM-F</t>
  </si>
  <si>
    <t>CMF8502</t>
  </si>
  <si>
    <t>背为TW-01黑色网，座为A24337黑色布，LY340塑胶脚，205束80黑平光中管气压棒，其余标配。</t>
  </si>
  <si>
    <t>2205-066400     -0001</t>
  </si>
  <si>
    <t>3312-19050140</t>
  </si>
  <si>
    <t>保友 TW黑A黑 CM8003-2塑胶椅脚 标配</t>
  </si>
  <si>
    <t>背为TW-01黑色网，座垫为A24337黑色布，CM8003-2塑胶椅脚，205束55/100S黑平光中管气压棒，其它标配。</t>
  </si>
  <si>
    <t>SH084</t>
  </si>
  <si>
    <t>2205-066428     -0001</t>
  </si>
  <si>
    <t>3312-19050158</t>
  </si>
  <si>
    <t>JXNC008</t>
  </si>
  <si>
    <t>2019-05-23</t>
  </si>
  <si>
    <t>2205-066438     -0001</t>
  </si>
  <si>
    <t>3312-19050163</t>
  </si>
  <si>
    <t>外箱备注：黑DL201901-039</t>
  </si>
  <si>
    <t>BJ104</t>
  </si>
  <si>
    <t>2205-066447     -0001</t>
  </si>
  <si>
    <t xml:space="preserve">用内销标准唛头纸箱包装					 					</t>
  </si>
  <si>
    <t>3312-18050170</t>
  </si>
  <si>
    <t>保友 TW黑 AL-L340铝脚 加腰枕</t>
  </si>
  <si>
    <t>TW-11黑色网，TP-2860U/尼龙+PU全黑滑轮，AL-L340铝合金脚,205束80电镀气压棒，带腰枕，其余标配</t>
  </si>
  <si>
    <t>急单，烦请安排，谢谢!</t>
  </si>
  <si>
    <t>GDGZ034</t>
  </si>
  <si>
    <t>是</t>
  </si>
  <si>
    <t>2019-05-24</t>
  </si>
  <si>
    <t>2205-066448     -0001</t>
  </si>
  <si>
    <t>规格</t>
    <phoneticPr fontId="3" type="noConversion"/>
  </si>
  <si>
    <t>1/4*1牙长/头12.5/镀锌+耐落</t>
  </si>
  <si>
    <t>2205-066291     -0001</t>
  </si>
  <si>
    <t xml:space="preserve">用内销标准唛头纸箱包装					</t>
  </si>
  <si>
    <t>3312-19050083</t>
  </si>
  <si>
    <t>保友 TW黑A黑 丝印“流利说”LOGO</t>
  </si>
  <si>
    <t>背为TW-01黑色网，座垫为A24337黑色布，CM8003-2塑胶椅脚，205束55黑平光中管气压棒，背内框标志盖处丝印“流利说”LOGO，其余标配。</t>
  </si>
  <si>
    <t>SH025</t>
  </si>
  <si>
    <t>2019-05-14</t>
  </si>
  <si>
    <t>2205-066375     -0001</t>
  </si>
  <si>
    <t>3312-19050155</t>
  </si>
  <si>
    <t>XJKEL0013</t>
  </si>
  <si>
    <t>2019-05-22</t>
  </si>
  <si>
    <t>2205-066459     -0002</t>
  </si>
  <si>
    <t>3312-19050175</t>
  </si>
  <si>
    <t>外箱备注:泸GS201902-171</t>
  </si>
  <si>
    <t>2210-066430     -0001</t>
  </si>
  <si>
    <t>用空白纸箱包装，无说明书。</t>
  </si>
  <si>
    <t>2019-06-03</t>
  </si>
  <si>
    <t>3312-19050152</t>
  </si>
  <si>
    <t>保友 TW黑A黑 LY340塑胶椅脚 中性无说明书</t>
  </si>
  <si>
    <t>头枕与背垫为TW-01黑色网，座垫为A24337黑色布，LY340塑胶椅脚，205束80黑平光中管气压棒，中性包装，无说明书，内外箱无任何标志，其余标配。</t>
  </si>
  <si>
    <t>HBWH002</t>
  </si>
  <si>
    <t>底盘试产明细表(5月29日）</t>
    <phoneticPr fontId="3" type="noConversion"/>
  </si>
  <si>
    <t>底盘试产明细表(5月28日）</t>
    <phoneticPr fontId="3" type="noConversion"/>
  </si>
  <si>
    <t>3991201005</t>
    <phoneticPr fontId="3" type="noConversion"/>
  </si>
  <si>
    <t>HBSJZ001</t>
  </si>
  <si>
    <t>2019-05-27</t>
  </si>
  <si>
    <t>2205-066427     -0001</t>
  </si>
  <si>
    <t>3312-19050161</t>
  </si>
  <si>
    <t>2205-066439     -0001</t>
  </si>
  <si>
    <t>3312-19050173</t>
  </si>
  <si>
    <t>金卓BP/EJBP-LAM</t>
  </si>
  <si>
    <t>金卓B-LAM</t>
  </si>
  <si>
    <t>CM8502</t>
  </si>
  <si>
    <t>保友 TW蓝 LY340塑胶椅脚</t>
  </si>
  <si>
    <t>TW-15蓝色网，LY340塑胶椅脚，205束80/100S/黑平光中管气压棒，其余标配。</t>
  </si>
  <si>
    <t>2205-066451     -0004</t>
  </si>
  <si>
    <t>3312-19050167</t>
  </si>
  <si>
    <t>保友 TW灰 LY340塑胶脚 加腰枕</t>
  </si>
  <si>
    <t>TW-10灰色网，LY340塑胶脚，205束80黑平光中管气压棒，加腰枕，其余标配。</t>
  </si>
  <si>
    <t>HBWH009</t>
  </si>
  <si>
    <t>2205-066456     -0003</t>
  </si>
  <si>
    <t>3312-19050169</t>
  </si>
  <si>
    <t>保友 TW黑 CM8003-2塑胶脚</t>
  </si>
  <si>
    <t>TW-11黑色网，CM8003-2塑胶椅脚，205束55黑平光中管气压棒，其余标配。</t>
  </si>
  <si>
    <t>SXSTY013</t>
  </si>
  <si>
    <t>2205-066464     -0001</t>
  </si>
  <si>
    <t>3312-19050172</t>
  </si>
  <si>
    <t>3312-19050183</t>
  </si>
  <si>
    <t>保友 TW银白 LY340塑胶椅脚</t>
  </si>
  <si>
    <t>TW-16银白色网，LY340塑胶椅脚，205束80/100S黑平光中管气压棒，其余标配。</t>
  </si>
  <si>
    <t>0304(限定工艺）</t>
    <phoneticPr fontId="3" type="noConversion"/>
  </si>
  <si>
    <t>0304/0801</t>
    <phoneticPr fontId="3" type="noConversion"/>
  </si>
  <si>
    <t>不变原单工艺</t>
    <phoneticPr fontId="3" type="noConversion"/>
  </si>
  <si>
    <t>底盘试产明细表(5月30日）</t>
    <phoneticPr fontId="3" type="noConversion"/>
  </si>
  <si>
    <t>2205-066495     -0001</t>
    <phoneticPr fontId="3" type="noConversion"/>
  </si>
  <si>
    <t>取消试产</t>
    <phoneticPr fontId="3" type="noConversion"/>
  </si>
  <si>
    <t>底盘试产明细表(5月31日）</t>
    <phoneticPr fontId="3" type="noConversion"/>
  </si>
  <si>
    <t>内销</t>
    <phoneticPr fontId="4" type="noConversion"/>
  </si>
  <si>
    <t>保友</t>
    <phoneticPr fontId="4" type="noConversion"/>
  </si>
  <si>
    <t>用内销标准唛头纸箱包装。</t>
    <phoneticPr fontId="4" type="noConversion"/>
  </si>
  <si>
    <t>梁慧珊</t>
    <phoneticPr fontId="4" type="noConversion"/>
  </si>
  <si>
    <t>2205-066436     -0001</t>
    <phoneticPr fontId="4" type="noConversion"/>
  </si>
  <si>
    <t>2019-06-03</t>
    <phoneticPr fontId="4" type="noConversion"/>
  </si>
  <si>
    <t>3312-19050164</t>
    <phoneticPr fontId="4" type="noConversion"/>
  </si>
  <si>
    <t>金卓BP/EJBP-HBM-F</t>
    <phoneticPr fontId="4" type="noConversion"/>
  </si>
  <si>
    <t>金卓BP-HBM-F</t>
    <phoneticPr fontId="4" type="noConversion"/>
  </si>
  <si>
    <t>CMF9502</t>
    <phoneticPr fontId="4" type="noConversion"/>
  </si>
  <si>
    <t>保友 TW黑A黑 LY340塑胶椅脚 加腰枕</t>
    <phoneticPr fontId="4" type="noConversion"/>
  </si>
  <si>
    <t>背为TW-11黑色网，座为泡棉加A24337黑色布，LY340塑胶脚，205束80黑平光中管气压棒，加腰枕，其余标配。</t>
    <phoneticPr fontId="4" type="noConversion"/>
  </si>
  <si>
    <t>张细妹</t>
    <phoneticPr fontId="4" type="noConversion"/>
  </si>
  <si>
    <t>BJ140</t>
  </si>
  <si>
    <t>2019-05-23</t>
    <phoneticPr fontId="4" type="noConversion"/>
  </si>
  <si>
    <t>2019-05-24</t>
    <phoneticPr fontId="4" type="noConversion"/>
  </si>
  <si>
    <t>2205-066473     -0001</t>
    <phoneticPr fontId="4" type="noConversion"/>
  </si>
  <si>
    <t>2019-05-31</t>
    <phoneticPr fontId="4" type="noConversion"/>
  </si>
  <si>
    <t>3312-19050175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</si>
  <si>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</si>
  <si>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</si>
  <si>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</si>
  <si>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>2205-066474     -0001</t>
    <phoneticPr fontId="4" type="noConversion"/>
  </si>
  <si>
    <t xml:space="preserve">用内销标准唛头纸箱包装					</t>
    <phoneticPr fontId="4" type="noConversion"/>
  </si>
  <si>
    <t>3312-19050176</t>
    <phoneticPr fontId="4" type="noConversion"/>
  </si>
  <si>
    <t>保友 TW黑 LY340塑胶脚</t>
    <phoneticPr fontId="4" type="noConversion"/>
  </si>
  <si>
    <t>TW-11黑色网，LY340塑胶椅脚，205束80黑平光中管气压棒，其余标配。</t>
    <phoneticPr fontId="4" type="noConversion"/>
  </si>
  <si>
    <t>外箱备注：皖GA201803-054</t>
    <phoneticPr fontId="4" type="noConversion"/>
  </si>
  <si>
    <t>保友 TW银白 LY340塑胶椅脚</t>
    <phoneticPr fontId="4" type="noConversion"/>
  </si>
  <si>
    <t>TW-16银白色网，LY340塑胶椅脚，205束80/100S黑平光中管气压棒，其余标配。</t>
    <phoneticPr fontId="4" type="noConversion"/>
  </si>
  <si>
    <t>底盘试产明细表(6月1日）</t>
    <phoneticPr fontId="3" type="noConversion"/>
  </si>
  <si>
    <t>内销</t>
    <phoneticPr fontId="4" type="noConversion"/>
  </si>
  <si>
    <t>保友</t>
    <phoneticPr fontId="4" type="noConversion"/>
  </si>
  <si>
    <t xml:space="preserve">用内销标准唛头纸箱包装					</t>
    <phoneticPr fontId="4" type="noConversion"/>
  </si>
  <si>
    <t>2019-06-03</t>
    <phoneticPr fontId="4" type="noConversion"/>
  </si>
  <si>
    <t>2205-066481     -0001</t>
    <phoneticPr fontId="4" type="noConversion"/>
  </si>
  <si>
    <t>3312-19050178</t>
    <phoneticPr fontId="4" type="noConversion"/>
  </si>
  <si>
    <t>金卓BP/EJBP-LAM</t>
    <phoneticPr fontId="4" type="noConversion"/>
  </si>
  <si>
    <t>金卓B-LAM</t>
    <phoneticPr fontId="4" type="noConversion"/>
  </si>
  <si>
    <t>CM8502</t>
    <phoneticPr fontId="4" type="noConversion"/>
  </si>
  <si>
    <t>用内销标准唛头纸箱包装。</t>
    <phoneticPr fontId="4" type="noConversion"/>
  </si>
  <si>
    <t>保友 TW银白 LY340塑胶椅脚</t>
    <phoneticPr fontId="4" type="noConversion"/>
  </si>
  <si>
    <t>TW-16银白色网，LY340塑胶椅脚，205束80/100S/黑平光中管气压棒，其余标配。</t>
    <phoneticPr fontId="4" type="noConversion"/>
  </si>
  <si>
    <t>张细妹</t>
    <phoneticPr fontId="4" type="noConversion"/>
  </si>
  <si>
    <t>梁慧珊</t>
    <phoneticPr fontId="4" type="noConversion"/>
  </si>
  <si>
    <t>2019-05-27</t>
    <phoneticPr fontId="4" type="noConversion"/>
  </si>
  <si>
    <t>GDFS003</t>
  </si>
  <si>
    <t>2205-066500     -0001</t>
    <phoneticPr fontId="4" type="noConversion"/>
  </si>
  <si>
    <t>3312-19050193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</si>
  <si>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</si>
  <si>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</si>
  <si>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</si>
  <si>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>保友 TW黑 LY340塑胶脚</t>
    <phoneticPr fontId="4" type="noConversion"/>
  </si>
  <si>
    <t>TW-11黑色网，LY340塑胶椅脚，205束80黑平光中管气压棒，其余标配。</t>
    <phoneticPr fontId="4" type="noConversion"/>
  </si>
  <si>
    <t>HBWH014</t>
  </si>
  <si>
    <t>2019-05-28</t>
    <phoneticPr fontId="4" type="noConversion"/>
  </si>
  <si>
    <t>2205-066520     -0001</t>
    <phoneticPr fontId="4" type="noConversion"/>
  </si>
  <si>
    <t>3312-19050200</t>
    <phoneticPr fontId="4" type="noConversion"/>
  </si>
  <si>
    <t>HNSZZ020</t>
  </si>
  <si>
    <t>2019-05-29</t>
    <phoneticPr fontId="4" type="noConversion"/>
  </si>
  <si>
    <t>2205-066524     -0002</t>
    <phoneticPr fontId="4" type="noConversion"/>
  </si>
  <si>
    <t>2019-06-04</t>
    <phoneticPr fontId="4" type="noConversion"/>
  </si>
  <si>
    <t>3312-19050197</t>
    <phoneticPr fontId="4" type="noConversion"/>
  </si>
  <si>
    <t>2019-06-05</t>
  </si>
  <si>
    <t>2019-06-04</t>
  </si>
  <si>
    <t>2205-066517     -0001</t>
  </si>
  <si>
    <t>3312-19050192</t>
  </si>
  <si>
    <t>保友 TW黑 CM8003-2塑胶脚 加腰枕</t>
  </si>
  <si>
    <t>TW-11黑色网，CM8003-2塑胶椅脚，205束55黑平光中管气压棒，加腰枕，其余标配。</t>
  </si>
  <si>
    <t>JSNJ002</t>
  </si>
  <si>
    <t>2019-05-28</t>
  </si>
  <si>
    <t>2205-066532     -0001</t>
  </si>
  <si>
    <t>3312-19050202</t>
  </si>
  <si>
    <t>保友 TW黑 AL-L340铝脚 加腰枕 电镀</t>
  </si>
  <si>
    <t>TW-11黑色网，AL-L340铝合金脚,205束80电镀气压棒,加腰枕,其余标配.</t>
  </si>
  <si>
    <t>底盘试产明细表(6月3日）</t>
    <phoneticPr fontId="3" type="noConversion"/>
  </si>
  <si>
    <t>底盘试产明细表(6月4日）</t>
    <phoneticPr fontId="3" type="noConversion"/>
  </si>
  <si>
    <t>内销</t>
    <phoneticPr fontId="4" type="noConversion"/>
  </si>
  <si>
    <t>2205-066497     -0001</t>
    <phoneticPr fontId="4" type="noConversion"/>
  </si>
  <si>
    <t>保友</t>
    <phoneticPr fontId="4" type="noConversion"/>
  </si>
  <si>
    <t>用内销标准唛头纸箱包装。</t>
    <phoneticPr fontId="4" type="noConversion"/>
  </si>
  <si>
    <t>2019-06-06</t>
    <phoneticPr fontId="4" type="noConversion"/>
  </si>
  <si>
    <t>3312-19050189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</si>
  <si>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</si>
  <si>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</si>
  <si>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</si>
  <si>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>保友 TW黑 LY340塑胶脚</t>
    <phoneticPr fontId="4" type="noConversion"/>
  </si>
  <si>
    <t>TW-11黑色网，LY340塑胶椅脚，205束80黑平光中管气压棒，其余标配。</t>
    <phoneticPr fontId="4" type="noConversion"/>
  </si>
  <si>
    <t>外箱备注：新JS201901-225</t>
    <phoneticPr fontId="4" type="noConversion"/>
  </si>
  <si>
    <t>梁慧珊</t>
    <phoneticPr fontId="4" type="noConversion"/>
  </si>
  <si>
    <t>2019-05-27</t>
    <phoneticPr fontId="4" type="noConversion"/>
  </si>
  <si>
    <t>用空白纸箱包装，无说明书。</t>
    <phoneticPr fontId="4" type="noConversion"/>
  </si>
  <si>
    <t>2205-066519     -0001</t>
    <phoneticPr fontId="4" type="noConversion"/>
  </si>
  <si>
    <t>2019-06-05</t>
    <phoneticPr fontId="4" type="noConversion"/>
  </si>
  <si>
    <t>3312-19050198</t>
    <phoneticPr fontId="4" type="noConversion"/>
  </si>
  <si>
    <t>3312-19050207</t>
    <phoneticPr fontId="4" type="noConversion"/>
  </si>
  <si>
    <t>保友 TW黑 AL-L340铝脚 加腰枕 电镀</t>
    <phoneticPr fontId="4" type="noConversion"/>
  </si>
  <si>
    <t>TW-11黑色网，AL-L340铝合金脚,205束80电镀气压棒,加腰枕,其余标配.</t>
    <phoneticPr fontId="4" type="noConversion"/>
  </si>
  <si>
    <t>三弘气压棒</t>
    <phoneticPr fontId="4" type="noConversion"/>
  </si>
  <si>
    <t>SDJN015</t>
  </si>
  <si>
    <t>2019-05-28</t>
    <phoneticPr fontId="4" type="noConversion"/>
  </si>
  <si>
    <t>GZGY007</t>
  </si>
  <si>
    <t>2019-05-29</t>
    <phoneticPr fontId="4" type="noConversion"/>
  </si>
  <si>
    <t>2205-066539     -0001</t>
    <phoneticPr fontId="4" type="noConversion"/>
  </si>
  <si>
    <t>3312-19050206</t>
    <phoneticPr fontId="4" type="noConversion"/>
  </si>
  <si>
    <t>2205-066541     -0001</t>
    <phoneticPr fontId="4" type="noConversion"/>
  </si>
  <si>
    <t>2205-066543     -0001</t>
    <phoneticPr fontId="4" type="noConversion"/>
  </si>
  <si>
    <t>3312-19050211</t>
    <phoneticPr fontId="4" type="noConversion"/>
  </si>
  <si>
    <t>保友 TW黑 CM8003-2塑胶脚</t>
    <phoneticPr fontId="4" type="noConversion"/>
  </si>
  <si>
    <t>TW-11黑色网，CM8003-2塑胶椅脚，205束55黑平光中管气压棒，其余标配。</t>
    <phoneticPr fontId="4" type="noConversion"/>
  </si>
  <si>
    <t>外箱备注：皖GA201803-054</t>
    <phoneticPr fontId="4" type="noConversion"/>
  </si>
  <si>
    <t>保友 TW黑 CM8003-2塑胶脚 中性包装</t>
    <phoneticPr fontId="4" type="noConversion"/>
  </si>
  <si>
    <t>TW-11黑色网，CM8003-2塑胶椅脚，205束55黑平光中管气压棒，中性包装，无说明书，内外箱包材无任何标志，其余标配。</t>
    <phoneticPr fontId="4" type="noConversion"/>
  </si>
  <si>
    <t>2019-05-30</t>
    <phoneticPr fontId="4" type="noConversion"/>
  </si>
  <si>
    <t>2205-066551     -0001</t>
    <phoneticPr fontId="4" type="noConversion"/>
  </si>
  <si>
    <t>3312-19050213</t>
    <phoneticPr fontId="4" type="noConversion"/>
  </si>
  <si>
    <t>2205-066552     -0001</t>
    <phoneticPr fontId="4" type="noConversion"/>
  </si>
  <si>
    <t>保友 TW黑 LY340塑胶脚 加腰枕</t>
    <phoneticPr fontId="4" type="noConversion"/>
  </si>
  <si>
    <t>TW-11黑色网，LY340塑胶脚，205束80黑平光中管气压棒，加腰枕，其余标配。</t>
    <phoneticPr fontId="4" type="noConversion"/>
  </si>
  <si>
    <t>外箱备注：藏GA201904-092</t>
  </si>
  <si>
    <t>BJ154</t>
  </si>
  <si>
    <t>底盘试产明细表(6月5日）</t>
    <phoneticPr fontId="3" type="noConversion"/>
  </si>
  <si>
    <t>内销</t>
    <phoneticPr fontId="4" type="noConversion"/>
  </si>
  <si>
    <t>保友</t>
    <phoneticPr fontId="4" type="noConversion"/>
  </si>
  <si>
    <t>用内销标准唛头纸箱包装。</t>
    <phoneticPr fontId="4" type="noConversion"/>
  </si>
  <si>
    <t>2019-06-10</t>
    <phoneticPr fontId="4" type="noConversion"/>
  </si>
  <si>
    <t>CMF9502</t>
    <phoneticPr fontId="4" type="noConversion"/>
  </si>
  <si>
    <t>2205-066560     -0001</t>
    <phoneticPr fontId="4" type="noConversion"/>
  </si>
  <si>
    <t>3312-19050218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</si>
  <si>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</si>
  <si>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</si>
  <si>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</si>
  <si>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 xml:space="preserve">用内销标准唛头纸箱包装					</t>
    <phoneticPr fontId="4" type="noConversion"/>
  </si>
  <si>
    <t>2205-066571     -0001</t>
    <phoneticPr fontId="4" type="noConversion"/>
  </si>
  <si>
    <t>2019-06-07</t>
    <phoneticPr fontId="4" type="noConversion"/>
  </si>
  <si>
    <t>3312-19050217</t>
    <phoneticPr fontId="4" type="noConversion"/>
  </si>
  <si>
    <t>金卓BP/EJBP-LAM</t>
    <phoneticPr fontId="4" type="noConversion"/>
  </si>
  <si>
    <t>金卓B-LAM</t>
    <phoneticPr fontId="4" type="noConversion"/>
  </si>
  <si>
    <t>CM8502</t>
    <phoneticPr fontId="4" type="noConversion"/>
  </si>
  <si>
    <t>2019-06-06</t>
    <phoneticPr fontId="4" type="noConversion"/>
  </si>
  <si>
    <t>保友 TW黑 CM8003-2塑胶脚 加腰枕</t>
    <phoneticPr fontId="4" type="noConversion"/>
  </si>
  <si>
    <t>TW-11黑色网，CM8003-2塑胶椅脚，205束55黑平光中管气压棒，加腰枕，其余标配。</t>
    <phoneticPr fontId="4" type="noConversion"/>
  </si>
  <si>
    <t>保友 TW黑 LY340塑胶椅脚</t>
    <phoneticPr fontId="4" type="noConversion"/>
  </si>
  <si>
    <t>TW-11黑色网，LY340塑胶椅脚，205束80/100S/黑平光中管气压棒，其余标配。</t>
    <phoneticPr fontId="4" type="noConversion"/>
  </si>
  <si>
    <t>张细妹</t>
    <phoneticPr fontId="4" type="noConversion"/>
  </si>
  <si>
    <t>梁慧珊</t>
    <phoneticPr fontId="4" type="noConversion"/>
  </si>
  <si>
    <t>2019-05-31</t>
    <phoneticPr fontId="4" type="noConversion"/>
  </si>
  <si>
    <t>SH003</t>
  </si>
  <si>
    <t>2019-06-03</t>
    <phoneticPr fontId="4" type="noConversion"/>
  </si>
  <si>
    <t>2205-066580     -0001</t>
    <phoneticPr fontId="4" type="noConversion"/>
  </si>
  <si>
    <t>3312-19050225</t>
    <phoneticPr fontId="4" type="noConversion"/>
  </si>
  <si>
    <t>2205-066581     -0001</t>
    <phoneticPr fontId="4" type="noConversion"/>
  </si>
  <si>
    <t>3312-19050226</t>
    <phoneticPr fontId="4" type="noConversion"/>
  </si>
  <si>
    <t>金卓BP/EJBP-HBM-F(CM9102扶手)</t>
    <phoneticPr fontId="4" type="noConversion"/>
  </si>
  <si>
    <t>金卓BP-HBM-F-CM9102扶手</t>
    <phoneticPr fontId="4" type="noConversion"/>
  </si>
  <si>
    <t>2205-066598     -0003</t>
    <phoneticPr fontId="4" type="noConversion"/>
  </si>
  <si>
    <t>3312-19060009</t>
    <phoneticPr fontId="4" type="noConversion"/>
  </si>
  <si>
    <t>保友 TW灰 AL-L340铝脚</t>
    <phoneticPr fontId="4" type="noConversion"/>
  </si>
  <si>
    <t>TW-10灰色网，AL-L340铝合金椅脚,205束80/电镀/100S中管气压棒，其余标配。</t>
    <phoneticPr fontId="4" type="noConversion"/>
  </si>
  <si>
    <t>保友 TW黑A黑 AL-L340铝脚 加腰枕</t>
    <phoneticPr fontId="4" type="noConversion"/>
  </si>
  <si>
    <t>背为TW-11黑色网，座为泡棉加A24337黑色布，AL-L340铝脚，205束80电镀气压棒，CM9102扶手，加腰枕，其余标配。</t>
    <phoneticPr fontId="4" type="noConversion"/>
  </si>
  <si>
    <t>保友 TW黑 AL-L340铝脚 加腰枕 电镀</t>
    <phoneticPr fontId="4" type="noConversion"/>
  </si>
  <si>
    <t>TW-11黑色网，AL-L340铝合金脚,205束80电镀气压棒,加腰枕,其余标配.</t>
    <phoneticPr fontId="4" type="noConversion"/>
  </si>
  <si>
    <t>项目加急单</t>
    <phoneticPr fontId="4" type="noConversion"/>
  </si>
  <si>
    <t>HNCS015</t>
  </si>
  <si>
    <t>底盘试产明细表(6月6日）</t>
    <phoneticPr fontId="3" type="noConversion"/>
  </si>
  <si>
    <t>2019-06-10</t>
  </si>
  <si>
    <t>2205-066421     -0001</t>
  </si>
  <si>
    <t>保友 TW黑 AL-L340铝脚 电镀</t>
  </si>
  <si>
    <t>TW-11黑色网,AL-L340铝合金椅脚,205束80电镀气压棒,其余标配。</t>
  </si>
  <si>
    <t>HNCS001</t>
  </si>
  <si>
    <t>2205-066503     -0001</t>
  </si>
  <si>
    <t>2019-06-07</t>
  </si>
  <si>
    <t>3312-19050191</t>
  </si>
  <si>
    <t>保友 TW黑 LY340塑胶椅脚</t>
  </si>
  <si>
    <t>TW-11黑色网，LY340塑胶椅脚，205束80/100S/黑平光中管气压棒，其余标配。</t>
  </si>
  <si>
    <t>2205-066573     -0001</t>
  </si>
  <si>
    <t>2019-06-11</t>
  </si>
  <si>
    <t>3312-19050220</t>
  </si>
  <si>
    <t>2205-066599     -0001</t>
  </si>
  <si>
    <t>3312-19060007</t>
  </si>
  <si>
    <t>保友 TW黑 AL-L340铝脚</t>
  </si>
  <si>
    <t>TW-11黑色网，AL-L340铝合金椅脚，205束80/电镀/100S中管气压棒,其余标配。</t>
  </si>
  <si>
    <t>LNDL027</t>
  </si>
  <si>
    <t>底盘试产明细表(6月10日）</t>
    <phoneticPr fontId="3" type="noConversion"/>
  </si>
  <si>
    <t>2019-06-12</t>
  </si>
  <si>
    <t>2205-066358     -0001(新增)</t>
  </si>
  <si>
    <t>变更版本号0001_变更交期，原交期6月3日更改为6月12日。</t>
  </si>
  <si>
    <t>3312-19050118</t>
  </si>
  <si>
    <t>外箱备注：流水号：96</t>
  </si>
  <si>
    <t>JLCC002</t>
  </si>
  <si>
    <t>2019-06-14</t>
  </si>
  <si>
    <t>2205-066572     -0001</t>
  </si>
  <si>
    <t>3312-19050218</t>
  </si>
  <si>
    <t>GSLZ001</t>
  </si>
  <si>
    <t>2205-066582     -0001</t>
  </si>
  <si>
    <t>3312-19060004</t>
  </si>
  <si>
    <t>XJWLMQ007</t>
  </si>
  <si>
    <t>2205-066595     -0002</t>
  </si>
  <si>
    <t>3312-19060005</t>
  </si>
  <si>
    <t>2205-066605     -0001</t>
  </si>
  <si>
    <t>3312-19060014</t>
  </si>
  <si>
    <t>2205-066606     -0001</t>
  </si>
  <si>
    <t>2205-066611     -0001</t>
  </si>
  <si>
    <t>3312-19060015</t>
  </si>
  <si>
    <t>外箱备注：陜SH201903-165</t>
  </si>
  <si>
    <t>2205-066612     -0001</t>
  </si>
  <si>
    <t>3312-19060013</t>
  </si>
  <si>
    <t>CQ059</t>
  </si>
  <si>
    <t>2205-066613     -0001</t>
  </si>
  <si>
    <t>2205-066615     -0001</t>
  </si>
  <si>
    <t>内销</t>
    <phoneticPr fontId="4" type="noConversion"/>
  </si>
  <si>
    <t>2205-066626     -0001</t>
    <phoneticPr fontId="4" type="noConversion"/>
  </si>
  <si>
    <t>保友</t>
    <phoneticPr fontId="4" type="noConversion"/>
  </si>
  <si>
    <t>用内销标准唛头纸箱包装。</t>
    <phoneticPr fontId="4" type="noConversion"/>
  </si>
  <si>
    <t>2205-066632     -0001</t>
    <phoneticPr fontId="4" type="noConversion"/>
  </si>
  <si>
    <t>2205-066632     -0002</t>
    <phoneticPr fontId="4" type="noConversion"/>
  </si>
  <si>
    <t>2205-066643     -0001</t>
    <phoneticPr fontId="4" type="noConversion"/>
  </si>
  <si>
    <t xml:space="preserve">用内销标准唛头纸箱包装					</t>
    <phoneticPr fontId="4" type="noConversion"/>
  </si>
  <si>
    <t>2205-066639     -0001</t>
    <phoneticPr fontId="4" type="noConversion"/>
  </si>
  <si>
    <t>2019-06-13</t>
    <phoneticPr fontId="4" type="noConversion"/>
  </si>
  <si>
    <t>3312-19060021</t>
    <phoneticPr fontId="4" type="noConversion"/>
  </si>
  <si>
    <t>金卓BP/EJBP-LAL(背网+皮)</t>
    <phoneticPr fontId="4" type="noConversion"/>
  </si>
  <si>
    <t>CL9502</t>
    <phoneticPr fontId="4" type="noConversion"/>
  </si>
  <si>
    <t>3312-19060025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</si>
  <si>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</si>
  <si>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</si>
  <si>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</si>
  <si>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>金卓BP/EJBP-LAM</t>
    <phoneticPr fontId="4" type="noConversion"/>
  </si>
  <si>
    <t>金卓B-LAM</t>
    <phoneticPr fontId="4" type="noConversion"/>
  </si>
  <si>
    <t>CM8502</t>
    <phoneticPr fontId="4" type="noConversion"/>
  </si>
  <si>
    <t>3312-19060028</t>
    <phoneticPr fontId="4" type="noConversion"/>
  </si>
  <si>
    <t>保友 LE黑 CM8003铝脚</t>
    <phoneticPr fontId="4" type="noConversion"/>
  </si>
  <si>
    <t>保友 TW黑 LY340塑胶脚</t>
    <phoneticPr fontId="4" type="noConversion"/>
  </si>
  <si>
    <t>保友 TW黑 LY340塑胶椅脚</t>
    <phoneticPr fontId="4" type="noConversion"/>
  </si>
  <si>
    <t>TW-11黑色网，LY340塑胶椅脚，205束80/100S/黑平光中管气压棒，其余标配。</t>
    <phoneticPr fontId="4" type="noConversion"/>
  </si>
  <si>
    <t>TW-11黑色，CM8003-2塑胶椅脚，205束55/100S/黑平光中管气压棒，其余标配。</t>
  </si>
  <si>
    <t>梁慧珊</t>
    <phoneticPr fontId="4" type="noConversion"/>
  </si>
  <si>
    <t>张细妹</t>
    <phoneticPr fontId="4" type="noConversion"/>
  </si>
  <si>
    <t>2019-06-05</t>
    <phoneticPr fontId="4" type="noConversion"/>
  </si>
  <si>
    <t>LNSY001</t>
  </si>
  <si>
    <t>2019-05-16</t>
    <phoneticPr fontId="4" type="noConversion"/>
  </si>
  <si>
    <t>2019-06-06</t>
    <phoneticPr fontId="4" type="noConversion"/>
  </si>
  <si>
    <t>2019-06-14</t>
    <phoneticPr fontId="4" type="noConversion"/>
  </si>
  <si>
    <t>3312-19060030</t>
    <phoneticPr fontId="4" type="noConversion"/>
  </si>
  <si>
    <t>保友 TW黑 AL-L340铝脚 中性包装</t>
  </si>
  <si>
    <t>TW-11黑色网，AL-L340铝合金椅脚，205束80/电镀/100S中管气压棒,头枕插条固定盖全黑，中性包装，无说明书，内外箱无任何标志，其余标配。</t>
  </si>
  <si>
    <t>三弘气压棒，外箱贴唛头</t>
  </si>
  <si>
    <t>BJ015</t>
  </si>
  <si>
    <t>1.用空白纸箱包装，无说明书；2.外箱需贴唛头，唛头贴纸由业务提供。</t>
    <phoneticPr fontId="4" type="noConversion"/>
  </si>
  <si>
    <t>SH054</t>
    <phoneticPr fontId="3" type="noConversion"/>
  </si>
  <si>
    <t>金卓BP-LAL(背网+皮)</t>
    <phoneticPr fontId="4" type="noConversion"/>
  </si>
  <si>
    <t>用内销标准唛头纸箱包装。</t>
    <phoneticPr fontId="4" type="noConversion"/>
  </si>
  <si>
    <t>LE2095黑色皮，CM8003铝合金椅脚，205束55电镀气压棒，其余标配。</t>
    <phoneticPr fontId="4" type="noConversion"/>
  </si>
  <si>
    <t>TW-11黑色网，LY340塑胶椅脚，205束80黑平光中管气压棒，其余标配。</t>
    <phoneticPr fontId="4" type="noConversion"/>
  </si>
  <si>
    <t>底盘试产明细表(6月12日~6月13日）</t>
    <phoneticPr fontId="3" type="noConversion"/>
  </si>
  <si>
    <t>保友 TW黑 LY340塑胶脚</t>
    <phoneticPr fontId="4" type="noConversion"/>
  </si>
  <si>
    <t>TW-11黑色网，LY340塑胶椅脚，205束80黑平光中管气压棒，其余标配。</t>
    <phoneticPr fontId="4" type="noConversion"/>
  </si>
  <si>
    <t>外箱备注：新GA201904-290</t>
    <phoneticPr fontId="4" type="noConversion"/>
  </si>
  <si>
    <t>保友 TW灰 LY340塑胶脚 加腰枕</t>
    <phoneticPr fontId="4" type="noConversion"/>
  </si>
  <si>
    <t>TW-10灰色网，LY340塑胶脚，205束80黑平光中管气压棒，加腰枕，其余标配。</t>
    <phoneticPr fontId="4" type="noConversion"/>
  </si>
  <si>
    <t>项目单 三弘气压棒</t>
    <phoneticPr fontId="4" type="noConversion"/>
  </si>
  <si>
    <t>梁慧珊</t>
    <phoneticPr fontId="4" type="noConversion"/>
  </si>
  <si>
    <t>张细妹</t>
    <phoneticPr fontId="4" type="noConversion"/>
  </si>
  <si>
    <t>2019-06-05</t>
    <phoneticPr fontId="4" type="noConversion"/>
  </si>
  <si>
    <t>2019-06-06</t>
    <phoneticPr fontId="4" type="noConversion"/>
  </si>
  <si>
    <t>2019-06-10</t>
    <phoneticPr fontId="4" type="noConversion"/>
  </si>
  <si>
    <t>2019-06-11</t>
    <phoneticPr fontId="4" type="noConversion"/>
  </si>
  <si>
    <t>内销</t>
    <phoneticPr fontId="4" type="noConversion"/>
  </si>
  <si>
    <t>保友</t>
    <phoneticPr fontId="4" type="noConversion"/>
  </si>
  <si>
    <t>2019-06-18</t>
    <phoneticPr fontId="4" type="noConversion"/>
  </si>
  <si>
    <t>金卓BP/EJBP-HAM</t>
    <phoneticPr fontId="4" type="noConversion"/>
  </si>
  <si>
    <t>金卓B-HAM</t>
    <phoneticPr fontId="4" type="noConversion"/>
  </si>
  <si>
    <t>CM9502</t>
    <phoneticPr fontId="4" type="noConversion"/>
  </si>
  <si>
    <t>用内销标准唛头纸箱包装。</t>
    <phoneticPr fontId="4" type="noConversion"/>
  </si>
  <si>
    <t>2019-06-17</t>
    <phoneticPr fontId="4" type="noConversion"/>
  </si>
  <si>
    <t>2205-066656     -0001</t>
    <phoneticPr fontId="4" type="noConversion"/>
  </si>
  <si>
    <t>3312-19060033</t>
    <phoneticPr fontId="4" type="noConversion"/>
  </si>
  <si>
    <t>2205-066659     -0001</t>
    <phoneticPr fontId="4" type="noConversion"/>
  </si>
  <si>
    <t xml:space="preserve">用内销标准唛头纸箱包装					</t>
    <phoneticPr fontId="4" type="noConversion"/>
  </si>
  <si>
    <t>2019-06-20</t>
    <phoneticPr fontId="4" type="noConversion"/>
  </si>
  <si>
    <t>3312-19060038</t>
    <phoneticPr fontId="4" type="noConversion"/>
  </si>
  <si>
    <t>1.云椅用我司双层标准唛头纸箱包装；2.其余用内销标准唛头纸箱包装。</t>
    <phoneticPr fontId="4" type="noConversion"/>
  </si>
  <si>
    <t>底盘试产明细表(6月14日）</t>
    <phoneticPr fontId="3" type="noConversion"/>
  </si>
  <si>
    <t>底盘试产明细表(6月17日）</t>
    <phoneticPr fontId="3" type="noConversion"/>
  </si>
  <si>
    <t>2205-066667     -0005</t>
    <phoneticPr fontId="4" type="noConversion"/>
  </si>
  <si>
    <t>3312-19060039</t>
    <phoneticPr fontId="4" type="noConversion"/>
  </si>
  <si>
    <t>2205-066667     -0006</t>
    <phoneticPr fontId="4" type="noConversion"/>
  </si>
  <si>
    <t>金卓BP/EJBP-LAM</t>
    <phoneticPr fontId="4" type="noConversion"/>
  </si>
  <si>
    <t>金卓B-LAM</t>
    <phoneticPr fontId="4" type="noConversion"/>
  </si>
  <si>
    <t>CM8502</t>
    <phoneticPr fontId="4" type="noConversion"/>
  </si>
  <si>
    <t>2205-066691     -0001</t>
    <phoneticPr fontId="4" type="noConversion"/>
  </si>
  <si>
    <t>3312-19060048</t>
    <phoneticPr fontId="4" type="noConversion"/>
  </si>
  <si>
    <t>2210-066594     -0005</t>
    <phoneticPr fontId="4" type="noConversion"/>
  </si>
  <si>
    <t>3312-19060003</t>
    <phoneticPr fontId="4" type="noConversion"/>
  </si>
  <si>
    <t>保友 TW灰 LY340塑胶脚</t>
    <phoneticPr fontId="4" type="noConversion"/>
  </si>
  <si>
    <t>TW-10灰色网，LY340塑胶椅脚，205束80黑平光中管气压棒，其余标配。</t>
    <phoneticPr fontId="4" type="noConversion"/>
  </si>
  <si>
    <t>保友 TW灰 LY340塑胶椅脚</t>
    <phoneticPr fontId="4" type="noConversion"/>
  </si>
  <si>
    <t>TW-10灰色网，LY340塑胶椅脚，205束80/100S/黑平光中管气压棒，其余标配。</t>
    <phoneticPr fontId="4" type="noConversion"/>
  </si>
  <si>
    <t>保友 TW黑 LY340塑胶椅脚</t>
    <phoneticPr fontId="4" type="noConversion"/>
  </si>
  <si>
    <t>TW-11黑色网，LY340塑胶椅脚，205束80/100S/黑平光中管气压棒，其余标配。</t>
    <phoneticPr fontId="4" type="noConversion"/>
  </si>
  <si>
    <t>NMGHHHT003</t>
    <phoneticPr fontId="4" type="noConversion"/>
  </si>
  <si>
    <t>BJ104</t>
    <phoneticPr fontId="4" type="noConversion"/>
  </si>
  <si>
    <t>GDSZ001</t>
  </si>
  <si>
    <t>外箱备注：津GA201809-076</t>
    <phoneticPr fontId="4" type="noConversion"/>
  </si>
  <si>
    <t>底盘试产数量合计：</t>
    <phoneticPr fontId="4" type="noConversion"/>
  </si>
  <si>
    <t>2019-07-01</t>
  </si>
  <si>
    <t>3312-19060097</t>
  </si>
  <si>
    <t>金卓BP/EJBP-HBM-F(CM9102扶手)</t>
  </si>
  <si>
    <t>金卓BP-HBM-F-CM9102扶手</t>
  </si>
  <si>
    <t>保友 TW黑A黑 AL-L340铝脚 加腰枕</t>
  </si>
  <si>
    <t>背为TW-11黑色网，座为泡棉加SK243-37黑色布，AL-L340铝脚，205束80电镀气压棒，CM9102扶手，加腰枕，其余标配。</t>
  </si>
  <si>
    <t>生产五部</t>
  </si>
  <si>
    <t>2019-06-17</t>
  </si>
  <si>
    <t>2019-07-02</t>
  </si>
  <si>
    <t>3312-19060149</t>
  </si>
  <si>
    <t>变更版本号0001_变更交期，原交期7月1日更改为6月28日。</t>
  </si>
  <si>
    <t>2019-06-28</t>
  </si>
  <si>
    <t>3312-19060155</t>
  </si>
  <si>
    <t>外箱备注：赣DL201905-105</t>
  </si>
  <si>
    <t>2019-06-25</t>
  </si>
  <si>
    <t>2019-07-05</t>
  </si>
  <si>
    <t>3312-19060139</t>
  </si>
  <si>
    <t>金卓BP/EJBP-HAM(不要头枕，要头枕插条基座)</t>
  </si>
  <si>
    <t>金卓BP-HAM(不要头枕，要头枕插条基座)</t>
  </si>
  <si>
    <t>保友 TW黑 AL340铝脚</t>
  </si>
  <si>
    <t>TW-11黑色网,AL-L340铝合金椅脚,205束80电镀中管气压棒,不要头枕,要头枕插条基座,头枕插条固定盖带丝印,其余标配。</t>
  </si>
  <si>
    <t>SH082</t>
  </si>
  <si>
    <t>2019-06-21</t>
  </si>
  <si>
    <t>3312-19060162</t>
  </si>
  <si>
    <t>金卓BP/EJBP-HAM(CM9102扶手)</t>
  </si>
  <si>
    <t>金卓BP-HAM-CM9102扶手</t>
  </si>
  <si>
    <t>保友 TW黑 340铝脚 加腰枕 无丝印 中性包装</t>
  </si>
  <si>
    <t>TW-11黑色网,换AL-340铝脚,205束80电镀气压棒,加腰枕,换3D扶手,头枕插条固定盖全黑,中性包装,无说明书。其余标配</t>
  </si>
  <si>
    <t>底盘试产明细表(6月28日-7月1日）</t>
    <phoneticPr fontId="3" type="noConversion"/>
  </si>
  <si>
    <t>不做</t>
    <phoneticPr fontId="3" type="noConversion"/>
  </si>
  <si>
    <t>2205-066789     -0001</t>
    <phoneticPr fontId="3" type="noConversion"/>
  </si>
  <si>
    <t>2205-066796     -0002</t>
    <phoneticPr fontId="3" type="noConversion"/>
  </si>
  <si>
    <t>2205-066797     -0002</t>
    <phoneticPr fontId="3" type="noConversion"/>
  </si>
  <si>
    <t>2205-066798     -0002</t>
    <phoneticPr fontId="3" type="noConversion"/>
  </si>
  <si>
    <t>2205-066908     -0001</t>
    <phoneticPr fontId="3" type="noConversion"/>
  </si>
  <si>
    <t>2205-066909     -0001(变更)</t>
    <phoneticPr fontId="3" type="noConversion"/>
  </si>
  <si>
    <t>2205-066880     -0003</t>
    <phoneticPr fontId="3" type="noConversion"/>
  </si>
  <si>
    <t>2205-066919     -0001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</si>
</sst>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-&quot;m&quot;-&quot;d"/>
    <numFmt numFmtId="177" formatCode="yyyy\-mm\-dd;@"/>
  </numFmts>
  <fonts count="45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i/>
      <u/>
      <sz val="9"/>
      <color rgb="FFFF0000"/>
      <name val="宋体"/>
      <family val="3"/>
      <charset val="134"/>
    </font>
    <font>
      <b/>
      <i/>
      <u/>
      <sz val="8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i/>
      <u/>
      <sz val="9"/>
      <color rgb="FF0000FF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Arial"/>
      <family val="2"/>
    </font>
    <font>
      <b/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6">
    <xf numFmtId="0" fontId="0" fillId="0" borderId="0"/>
    <xf numFmtId="0" fontId="1" fillId="0" borderId="0"/>
    <xf numFmtId="9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15" borderId="6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12" borderId="3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34" fillId="20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12" borderId="6" applyNumberFormat="0" applyAlignment="0" applyProtection="0">
      <alignment vertical="center"/>
    </xf>
    <xf numFmtId="0" fontId="35" fillId="24" borderId="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31" fillId="15" borderId="6" applyNumberFormat="0" applyAlignment="0" applyProtection="0">
      <alignment vertical="center"/>
    </xf>
    <xf numFmtId="0" fontId="29" fillId="12" borderId="3" applyNumberFormat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12" borderId="6" applyNumberFormat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12" borderId="6" applyNumberFormat="0" applyAlignment="0" applyProtection="0">
      <alignment vertical="center"/>
    </xf>
    <xf numFmtId="0" fontId="35" fillId="24" borderId="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9" fillId="12" borderId="3" applyNumberFormat="0" applyAlignment="0" applyProtection="0">
      <alignment vertical="center"/>
    </xf>
    <xf numFmtId="0" fontId="31" fillId="15" borderId="6" applyNumberFormat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25" fillId="1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</cellStyleXfs>
  <cellXfs count="92">
    <xf numFmtId="0" fontId="0" fillId="0" borderId="0" xfId="0"/>
    <xf numFmtId="176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/>
    </xf>
    <xf numFmtId="176" fontId="9" fillId="0" borderId="2" xfId="2" applyNumberFormat="1" applyFont="1" applyFill="1" applyBorder="1" applyAlignment="1">
      <alignment horizontal="center" vertical="center" wrapText="1" shrinkToFit="1"/>
    </xf>
    <xf numFmtId="0" fontId="10" fillId="0" borderId="1" xfId="1" applyFont="1" applyFill="1" applyBorder="1" applyAlignment="1" applyProtection="1">
      <alignment horizontal="left" vertical="center" wrapText="1"/>
      <protection locked="0"/>
    </xf>
    <xf numFmtId="0" fontId="11" fillId="0" borderId="0" xfId="0" applyFont="1"/>
    <xf numFmtId="0" fontId="12" fillId="3" borderId="1" xfId="1" applyFont="1" applyFill="1" applyBorder="1" applyAlignment="1" applyProtection="1">
      <alignment horizontal="left" vertical="center" wrapText="1"/>
      <protection locked="0"/>
    </xf>
    <xf numFmtId="0" fontId="13" fillId="3" borderId="1" xfId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6" borderId="1" xfId="1" applyFont="1" applyFill="1" applyBorder="1" applyAlignment="1" applyProtection="1">
      <alignment horizontal="center" vertical="center" wrapText="1"/>
      <protection locked="0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1" fillId="6" borderId="1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0" fontId="40" fillId="3" borderId="1" xfId="1" applyFont="1" applyFill="1" applyBorder="1" applyAlignment="1" applyProtection="1">
      <alignment horizontal="left" vertical="center" wrapText="1"/>
      <protection locked="0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176" fontId="41" fillId="0" borderId="2" xfId="2" applyNumberFormat="1" applyFont="1" applyFill="1" applyBorder="1" applyAlignment="1">
      <alignment horizontal="center" vertical="center" wrapText="1" shrinkToFit="1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>
      <alignment horizontal="center" vertical="center"/>
    </xf>
    <xf numFmtId="176" fontId="3" fillId="29" borderId="2" xfId="2" applyNumberFormat="1" applyFont="1" applyFill="1" applyBorder="1" applyAlignment="1">
      <alignment horizontal="center" vertical="center" wrapText="1" shrinkToFit="1"/>
    </xf>
    <xf numFmtId="0" fontId="4" fillId="29" borderId="1" xfId="1" applyFont="1" applyFill="1" applyBorder="1" applyAlignment="1" applyProtection="1">
      <alignment horizontal="left" vertical="center" wrapText="1"/>
      <protection locked="0"/>
    </xf>
    <xf numFmtId="0" fontId="4" fillId="0" borderId="13" xfId="1" applyFont="1" applyFill="1" applyBorder="1" applyAlignment="1" applyProtection="1">
      <alignment horizontal="left" vertical="center" wrapText="1"/>
      <protection locked="0"/>
    </xf>
    <xf numFmtId="0" fontId="43" fillId="0" borderId="1" xfId="0" applyFont="1" applyBorder="1" applyAlignment="1">
      <alignment vertical="center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177" fontId="4" fillId="0" borderId="1" xfId="1" applyNumberFormat="1" applyFont="1" applyFill="1" applyBorder="1" applyAlignment="1" applyProtection="1">
      <alignment horizontal="left" vertical="center" wrapText="1"/>
      <protection locked="0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177" fontId="4" fillId="0" borderId="1" xfId="1" applyNumberFormat="1" applyFont="1" applyFill="1" applyBorder="1" applyAlignment="1" applyProtection="1">
      <alignment horizontal="left" vertical="center" wrapText="1"/>
      <protection locked="0"/>
    </xf>
    <xf numFmtId="0" fontId="40" fillId="0" borderId="1" xfId="1" applyFont="1" applyFill="1" applyBorder="1" applyAlignment="1" applyProtection="1">
      <alignment horizontal="left" vertical="center" wrapText="1"/>
      <protection locked="0"/>
    </xf>
    <xf numFmtId="0" fontId="0" fillId="29" borderId="1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176" fontId="3" fillId="3" borderId="2" xfId="2" applyNumberFormat="1" applyFont="1" applyFill="1" applyBorder="1" applyAlignment="1">
      <alignment horizontal="center" vertical="center" wrapText="1" shrinkToFit="1"/>
    </xf>
    <xf numFmtId="0" fontId="4" fillId="3" borderId="1" xfId="1" applyFont="1" applyFill="1" applyBorder="1" applyAlignment="1" applyProtection="1">
      <alignment horizontal="left" vertical="center" wrapText="1"/>
      <protection locked="0"/>
    </xf>
    <xf numFmtId="177" fontId="4" fillId="3" borderId="1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/>
    <xf numFmtId="0" fontId="14" fillId="0" borderId="0" xfId="0" applyFont="1" applyFill="1"/>
    <xf numFmtId="0" fontId="4" fillId="0" borderId="12" xfId="1" applyFont="1" applyFill="1" applyBorder="1" applyAlignment="1" applyProtection="1">
      <alignment horizontal="left" vertical="center" wrapText="1"/>
      <protection locked="0"/>
    </xf>
    <xf numFmtId="0" fontId="4" fillId="3" borderId="1" xfId="1" applyFont="1" applyFill="1" applyBorder="1" applyAlignment="1" applyProtection="1">
      <alignment horizontal="left" vertical="center" wrapText="1"/>
      <protection locked="0"/>
    </xf>
    <xf numFmtId="176" fontId="3" fillId="0" borderId="2" xfId="2" applyNumberFormat="1" applyFont="1" applyFill="1" applyBorder="1" applyAlignment="1">
      <alignment horizontal="center" vertical="center" wrapText="1" shrinkToFi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0" fontId="44" fillId="3" borderId="1" xfId="1" applyFont="1" applyFill="1" applyBorder="1" applyAlignment="1" applyProtection="1">
      <alignment horizontal="left" vertical="center" wrapText="1"/>
      <protection locked="0"/>
    </xf>
    <xf numFmtId="177" fontId="4" fillId="0" borderId="1" xfId="1" applyNumberFormat="1" applyFont="1" applyFill="1" applyBorder="1" applyAlignment="1" applyProtection="1">
      <alignment horizontal="left" vertical="center" wrapText="1"/>
      <protection locked="0"/>
    </xf>
    <xf numFmtId="176" fontId="3" fillId="3" borderId="2" xfId="2" applyNumberFormat="1" applyFont="1" applyFill="1" applyBorder="1" applyAlignment="1">
      <alignment horizontal="center" vertical="center" wrapText="1" shrinkToFit="1"/>
    </xf>
    <xf numFmtId="177" fontId="4" fillId="3" borderId="1" xfId="1" applyNumberFormat="1" applyFont="1" applyFill="1" applyBorder="1" applyAlignment="1" applyProtection="1">
      <alignment horizontal="left" vertical="center" wrapText="1"/>
      <protection locked="0"/>
    </xf>
  </cellXfs>
  <cellStyles count="126">
    <cellStyle name="20% - 强调文字颜色 1" xfId="104" xr:uid="{00000000-0005-0000-0000-000000000000}"/>
    <cellStyle name="20% - 强调文字颜色 1 2" xfId="52" xr:uid="{00000000-0005-0000-0000-000000000000}"/>
    <cellStyle name="20% - 强调文字颜色 1 3" xfId="7" xr:uid="{00000000-0005-0000-0000-000001000000}"/>
    <cellStyle name="20% - 强调文字颜色 2" xfId="103" xr:uid="{00000000-0005-0000-0000-000002000000}"/>
    <cellStyle name="20% - 强调文字颜色 2 2" xfId="53" xr:uid="{00000000-0005-0000-0000-000002000000}"/>
    <cellStyle name="20% - 强调文字颜色 2 3" xfId="6" xr:uid="{00000000-0005-0000-0000-000003000000}"/>
    <cellStyle name="20% - 强调文字颜色 3" xfId="105" xr:uid="{00000000-0005-0000-0000-000004000000}"/>
    <cellStyle name="20% - 强调文字颜色 3 2" xfId="54" xr:uid="{00000000-0005-0000-0000-000004000000}"/>
    <cellStyle name="20% - 强调文字颜色 3 3" xfId="8" xr:uid="{00000000-0005-0000-0000-000005000000}"/>
    <cellStyle name="20% - 强调文字颜色 4" xfId="106" xr:uid="{00000000-0005-0000-0000-000006000000}"/>
    <cellStyle name="20% - 强调文字颜色 4 2" xfId="55" xr:uid="{00000000-0005-0000-0000-000006000000}"/>
    <cellStyle name="20% - 强调文字颜色 4 3" xfId="10" xr:uid="{00000000-0005-0000-0000-000007000000}"/>
    <cellStyle name="20% - 强调文字颜色 5" xfId="107" xr:uid="{00000000-0005-0000-0000-000008000000}"/>
    <cellStyle name="20% - 强调文字颜色 5 2" xfId="56" xr:uid="{00000000-0005-0000-0000-000008000000}"/>
    <cellStyle name="20% - 强调文字颜色 5 3" xfId="11" xr:uid="{00000000-0005-0000-0000-000009000000}"/>
    <cellStyle name="20% - 强调文字颜色 6" xfId="109" xr:uid="{00000000-0005-0000-0000-00000A000000}"/>
    <cellStyle name="20% - 强调文字颜色 6 2" xfId="57" xr:uid="{00000000-0005-0000-0000-00000A000000}"/>
    <cellStyle name="20% - 强调文字颜色 6 3" xfId="13" xr:uid="{00000000-0005-0000-0000-00000B000000}"/>
    <cellStyle name="40% - 强调文字颜色 1" xfId="111" xr:uid="{00000000-0005-0000-0000-00000C000000}"/>
    <cellStyle name="40% - 强调文字颜色 1 2" xfId="58" xr:uid="{00000000-0005-0000-0000-00000C000000}"/>
    <cellStyle name="40% - 强调文字颜色 1 3" xfId="16" xr:uid="{00000000-0005-0000-0000-00000D000000}"/>
    <cellStyle name="40% - 强调文字颜色 2" xfId="112" xr:uid="{00000000-0005-0000-0000-00000E000000}"/>
    <cellStyle name="40% - 强调文字颜色 2 2" xfId="59" xr:uid="{00000000-0005-0000-0000-00000E000000}"/>
    <cellStyle name="40% - 强调文字颜色 2 3" xfId="17" xr:uid="{00000000-0005-0000-0000-00000F000000}"/>
    <cellStyle name="40% - 强调文字颜色 3" xfId="113" xr:uid="{00000000-0005-0000-0000-000010000000}"/>
    <cellStyle name="40% - 强调文字颜色 3 2" xfId="60" xr:uid="{00000000-0005-0000-0000-000010000000}"/>
    <cellStyle name="40% - 强调文字颜色 3 3" xfId="18" xr:uid="{00000000-0005-0000-0000-000011000000}"/>
    <cellStyle name="40% - 强调文字颜色 4" xfId="114" xr:uid="{00000000-0005-0000-0000-000012000000}"/>
    <cellStyle name="40% - 强调文字颜色 4 2" xfId="61" xr:uid="{00000000-0005-0000-0000-000012000000}"/>
    <cellStyle name="40% - 强调文字颜色 4 3" xfId="20" xr:uid="{00000000-0005-0000-0000-000013000000}"/>
    <cellStyle name="40% - 强调文字颜色 5" xfId="115" xr:uid="{00000000-0005-0000-0000-000014000000}"/>
    <cellStyle name="40% - 强调文字颜色 5 2" xfId="62" xr:uid="{00000000-0005-0000-0000-000014000000}"/>
    <cellStyle name="40% - 强调文字颜色 5 3" xfId="21" xr:uid="{00000000-0005-0000-0000-000015000000}"/>
    <cellStyle name="40% - 强调文字颜色 6" xfId="116" xr:uid="{00000000-0005-0000-0000-000016000000}"/>
    <cellStyle name="40% - 强调文字颜色 6 2" xfId="63" xr:uid="{00000000-0005-0000-0000-000016000000}"/>
    <cellStyle name="40% - 强调文字颜色 6 3" xfId="22" xr:uid="{00000000-0005-0000-0000-000017000000}"/>
    <cellStyle name="60% - 强调文字颜色 1" xfId="117" xr:uid="{00000000-0005-0000-0000-000018000000}"/>
    <cellStyle name="60% - 强调文字颜色 1 2" xfId="64" xr:uid="{00000000-0005-0000-0000-000018000000}"/>
    <cellStyle name="60% - 强调文字颜色 1 3" xfId="23" xr:uid="{00000000-0005-0000-0000-000019000000}"/>
    <cellStyle name="60% - 强调文字颜色 2" xfId="118" xr:uid="{00000000-0005-0000-0000-00001A000000}"/>
    <cellStyle name="60% - 强调文字颜色 2 2" xfId="65" xr:uid="{00000000-0005-0000-0000-00001A000000}"/>
    <cellStyle name="60% - 强调文字颜色 2 3" xfId="25" xr:uid="{00000000-0005-0000-0000-00001B000000}"/>
    <cellStyle name="60% - 强调文字颜色 3" xfId="119" xr:uid="{00000000-0005-0000-0000-00001C000000}"/>
    <cellStyle name="60% - 强调文字颜色 3 2" xfId="66" xr:uid="{00000000-0005-0000-0000-00001C000000}"/>
    <cellStyle name="60% - 强调文字颜色 3 3" xfId="28" xr:uid="{00000000-0005-0000-0000-00001D000000}"/>
    <cellStyle name="60% - 强调文字颜色 4" xfId="120" xr:uid="{00000000-0005-0000-0000-00001E000000}"/>
    <cellStyle name="60% - 强调文字颜色 4 2" xfId="67" xr:uid="{00000000-0005-0000-0000-00001E000000}"/>
    <cellStyle name="60% - 强调文字颜色 4 3" xfId="29" xr:uid="{00000000-0005-0000-0000-00001F000000}"/>
    <cellStyle name="60% - 强调文字颜色 5" xfId="121" xr:uid="{00000000-0005-0000-0000-000020000000}"/>
    <cellStyle name="60% - 强调文字颜色 5 2" xfId="68" xr:uid="{00000000-0005-0000-0000-000020000000}"/>
    <cellStyle name="60% - 强调文字颜色 5 3" xfId="31" xr:uid="{00000000-0005-0000-0000-000021000000}"/>
    <cellStyle name="60% - 强调文字颜色 6" xfId="122" xr:uid="{00000000-0005-0000-0000-000022000000}"/>
    <cellStyle name="60% - 强调文字颜色 6 2" xfId="69" xr:uid="{00000000-0005-0000-0000-000022000000}"/>
    <cellStyle name="60% - 强调文字颜色 6 3" xfId="32" xr:uid="{00000000-0005-0000-0000-000023000000}"/>
    <cellStyle name="百分比 2" xfId="2" xr:uid="{00000000-0005-0000-0000-000024000000}"/>
    <cellStyle name="百分比 2 2" xfId="93" xr:uid="{00000000-0005-0000-0000-000025000000}"/>
    <cellStyle name="百分比 3" xfId="1" xr:uid="{00000000-0005-0000-0000-000026000000}"/>
    <cellStyle name="百分比 4" xfId="95" xr:uid="{00000000-0005-0000-0000-000027000000}"/>
    <cellStyle name="百分比 5" xfId="97" xr:uid="{00000000-0005-0000-0000-000028000000}"/>
    <cellStyle name="百分比 6" xfId="99" xr:uid="{00000000-0005-0000-0000-000029000000}"/>
    <cellStyle name="百分比 6 2" xfId="101" xr:uid="{00000000-0005-0000-0000-00002A000000}"/>
    <cellStyle name="标题 1 2" xfId="71" xr:uid="{00000000-0005-0000-0000-00002B000000}"/>
    <cellStyle name="标题 1 3" xfId="34" xr:uid="{00000000-0005-0000-0000-00002C000000}"/>
    <cellStyle name="标题 2 2" xfId="72" xr:uid="{00000000-0005-0000-0000-00002D000000}"/>
    <cellStyle name="标题 2 3" xfId="35" xr:uid="{00000000-0005-0000-0000-00002E000000}"/>
    <cellStyle name="标题 3 2" xfId="73" xr:uid="{00000000-0005-0000-0000-00002F000000}"/>
    <cellStyle name="标题 3 3" xfId="24" xr:uid="{00000000-0005-0000-0000-000030000000}"/>
    <cellStyle name="标题 4 2" xfId="74" xr:uid="{00000000-0005-0000-0000-000031000000}"/>
    <cellStyle name="标题 4 3" xfId="26" xr:uid="{00000000-0005-0000-0000-000032000000}"/>
    <cellStyle name="标题 5" xfId="70" xr:uid="{00000000-0005-0000-0000-000033000000}"/>
    <cellStyle name="标题 6" xfId="5" xr:uid="{00000000-0005-0000-0000-000034000000}"/>
    <cellStyle name="差 2" xfId="75" xr:uid="{00000000-0005-0000-0000-000035000000}"/>
    <cellStyle name="差 3" xfId="19" xr:uid="{00000000-0005-0000-0000-000036000000}"/>
    <cellStyle name="常规" xfId="0" builtinId="0"/>
    <cellStyle name="常规 2" xfId="36" xr:uid="{00000000-0005-0000-0000-000038000000}"/>
    <cellStyle name="常规 3" xfId="46" xr:uid="{00000000-0005-0000-0000-000039000000}"/>
    <cellStyle name="常规 4" xfId="94" xr:uid="{00000000-0005-0000-0000-00003A000000}"/>
    <cellStyle name="常规 5" xfId="96" xr:uid="{00000000-0005-0000-0000-00003B000000}"/>
    <cellStyle name="常规 6" xfId="3" xr:uid="{00000000-0005-0000-0000-00003C000000}"/>
    <cellStyle name="常规 6 2" xfId="98" xr:uid="{00000000-0005-0000-0000-00003D000000}"/>
    <cellStyle name="常规 6 3" xfId="100" xr:uid="{00000000-0005-0000-0000-00003E000000}"/>
    <cellStyle name="好 2" xfId="76" xr:uid="{00000000-0005-0000-0000-00003F000000}"/>
    <cellStyle name="好 3" xfId="37" xr:uid="{00000000-0005-0000-0000-000040000000}"/>
    <cellStyle name="汇总 2" xfId="49" xr:uid="{00000000-0005-0000-0000-000041000000}"/>
    <cellStyle name="汇总 3" xfId="77" xr:uid="{00000000-0005-0000-0000-000042000000}"/>
    <cellStyle name="汇总 4" xfId="38" xr:uid="{00000000-0005-0000-0000-000043000000}"/>
    <cellStyle name="计算 2" xfId="50" xr:uid="{00000000-0005-0000-0000-000044000000}"/>
    <cellStyle name="计算 3" xfId="78" xr:uid="{00000000-0005-0000-0000-000045000000}"/>
    <cellStyle name="计算 4" xfId="39" xr:uid="{00000000-0005-0000-0000-000046000000}"/>
    <cellStyle name="检查单元格 2" xfId="79" xr:uid="{00000000-0005-0000-0000-000047000000}"/>
    <cellStyle name="检查单元格 3" xfId="40" xr:uid="{00000000-0005-0000-0000-000048000000}"/>
    <cellStyle name="解释性文本 2" xfId="80" xr:uid="{00000000-0005-0000-0000-000049000000}"/>
    <cellStyle name="解释性文本 3" xfId="41" xr:uid="{00000000-0005-0000-0000-00004A000000}"/>
    <cellStyle name="警告文本 2" xfId="81" xr:uid="{00000000-0005-0000-0000-00004B000000}"/>
    <cellStyle name="警告文本 3" xfId="27" xr:uid="{00000000-0005-0000-0000-00004C000000}"/>
    <cellStyle name="链接单元格 2" xfId="82" xr:uid="{00000000-0005-0000-0000-00004D000000}"/>
    <cellStyle name="链接单元格 3" xfId="14" xr:uid="{00000000-0005-0000-0000-00004E000000}"/>
    <cellStyle name="强调文字颜色 1" xfId="108" xr:uid="{00000000-0005-0000-0000-000048000000}"/>
    <cellStyle name="强调文字颜色 1 2" xfId="83" xr:uid="{00000000-0005-0000-0000-00004F000000}"/>
    <cellStyle name="强调文字颜色 1 3" xfId="12" xr:uid="{00000000-0005-0000-0000-000050000000}"/>
    <cellStyle name="强调文字颜色 2" xfId="110" xr:uid="{00000000-0005-0000-0000-00004A000000}"/>
    <cellStyle name="强调文字颜色 2 2" xfId="84" xr:uid="{00000000-0005-0000-0000-000051000000}"/>
    <cellStyle name="强调文字颜色 2 3" xfId="15" xr:uid="{00000000-0005-0000-0000-000052000000}"/>
    <cellStyle name="强调文字颜色 3" xfId="123" xr:uid="{00000000-0005-0000-0000-00004C000000}"/>
    <cellStyle name="强调文字颜色 3 2" xfId="85" xr:uid="{00000000-0005-0000-0000-000053000000}"/>
    <cellStyle name="强调文字颜色 3 3" xfId="42" xr:uid="{00000000-0005-0000-0000-000054000000}"/>
    <cellStyle name="强调文字颜色 4" xfId="102" xr:uid="{00000000-0005-0000-0000-00004E000000}"/>
    <cellStyle name="强调文字颜色 4 2" xfId="86" xr:uid="{00000000-0005-0000-0000-000055000000}"/>
    <cellStyle name="强调文字颜色 4 3" xfId="4" xr:uid="{00000000-0005-0000-0000-000056000000}"/>
    <cellStyle name="强调文字颜色 5" xfId="124" xr:uid="{00000000-0005-0000-0000-000050000000}"/>
    <cellStyle name="强调文字颜色 5 2" xfId="87" xr:uid="{00000000-0005-0000-0000-000057000000}"/>
    <cellStyle name="强调文字颜色 5 3" xfId="43" xr:uid="{00000000-0005-0000-0000-000058000000}"/>
    <cellStyle name="强调文字颜色 6" xfId="125" xr:uid="{00000000-0005-0000-0000-000052000000}"/>
    <cellStyle name="强调文字颜色 6 2" xfId="88" xr:uid="{00000000-0005-0000-0000-000059000000}"/>
    <cellStyle name="强调文字颜色 6 3" xfId="44" xr:uid="{00000000-0005-0000-0000-00005A000000}"/>
    <cellStyle name="适中 2" xfId="89" xr:uid="{00000000-0005-0000-0000-00005B000000}"/>
    <cellStyle name="适中 3" xfId="45" xr:uid="{00000000-0005-0000-0000-00005C000000}"/>
    <cellStyle name="输出 2" xfId="48" xr:uid="{00000000-0005-0000-0000-00005D000000}"/>
    <cellStyle name="输出 3" xfId="90" xr:uid="{00000000-0005-0000-0000-00005E000000}"/>
    <cellStyle name="输出 4" xfId="30" xr:uid="{00000000-0005-0000-0000-00005F000000}"/>
    <cellStyle name="输入 2" xfId="47" xr:uid="{00000000-0005-0000-0000-000060000000}"/>
    <cellStyle name="输入 3" xfId="91" xr:uid="{00000000-0005-0000-0000-000061000000}"/>
    <cellStyle name="输入 4" xfId="9" xr:uid="{00000000-0005-0000-0000-000062000000}"/>
    <cellStyle name="注释 2" xfId="51" xr:uid="{00000000-0005-0000-0000-000063000000}"/>
    <cellStyle name="注释 3" xfId="92" xr:uid="{00000000-0005-0000-0000-000064000000}"/>
    <cellStyle name="注释 4" xfId="33" xr:uid="{00000000-0005-0000-0000-00006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1B8E-E51C-4F82-8351-E6A26AA8B908}">
  <sheetPr>
    <pageSetUpPr fitToPage="1"/>
  </sheetPr>
  <dimension ref="A1:W26"/>
  <sheetViews>
    <sheetView tabSelected="1" workbookViewId="0">
      <pane ySplit="2" topLeftCell="A6" activePane="bottomLeft" state="frozen"/>
      <selection pane="bottomLeft" activeCell="C10" sqref="C10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3" ht="27.75" customHeight="1">
      <c r="K1" s="9" t="s">
        <v>599</v>
      </c>
    </row>
    <row r="2" spans="1:23" ht="42">
      <c r="A2" s="69" t="s">
        <v>17</v>
      </c>
      <c r="B2" s="67" t="s">
        <v>0</v>
      </c>
      <c r="C2" s="66" t="s">
        <v>1</v>
      </c>
      <c r="D2" s="66" t="s">
        <v>18</v>
      </c>
      <c r="E2" s="66" t="s">
        <v>2</v>
      </c>
      <c r="F2" s="66" t="s">
        <v>3</v>
      </c>
      <c r="G2" s="68" t="s">
        <v>4</v>
      </c>
      <c r="H2" s="68" t="s">
        <v>5</v>
      </c>
      <c r="I2" s="68" t="s">
        <v>6</v>
      </c>
      <c r="J2" s="66" t="s">
        <v>19</v>
      </c>
      <c r="K2" s="66" t="s">
        <v>7</v>
      </c>
      <c r="L2" s="66" t="s">
        <v>8</v>
      </c>
      <c r="M2" s="66" t="s">
        <v>9</v>
      </c>
      <c r="N2" s="68" t="s">
        <v>10</v>
      </c>
      <c r="O2" s="66" t="s">
        <v>11</v>
      </c>
      <c r="P2" s="66" t="s">
        <v>12</v>
      </c>
      <c r="Q2" s="66" t="s">
        <v>13</v>
      </c>
      <c r="R2" s="65" t="s">
        <v>20</v>
      </c>
      <c r="S2" s="66" t="s">
        <v>14</v>
      </c>
      <c r="T2" s="68" t="s">
        <v>15</v>
      </c>
      <c r="U2" s="68" t="s">
        <v>16</v>
      </c>
      <c r="V2" s="68" t="s">
        <v>21</v>
      </c>
    </row>
    <row r="3" spans="1:23" s="82" customFormat="1" ht="72.75" customHeight="1">
      <c r="A3" s="86">
        <v>43644</v>
      </c>
      <c r="B3" s="87" t="s">
        <v>141</v>
      </c>
      <c r="C3" s="87" t="s">
        <v>601</v>
      </c>
      <c r="D3" s="87" t="s">
        <v>143</v>
      </c>
      <c r="E3" s="87" t="s">
        <v>144</v>
      </c>
      <c r="F3" s="87"/>
      <c r="G3" s="87" t="s">
        <v>571</v>
      </c>
      <c r="H3" s="87"/>
      <c r="I3" s="87" t="s">
        <v>572</v>
      </c>
      <c r="J3" s="87" t="s">
        <v>573</v>
      </c>
      <c r="K3" s="87" t="s">
        <v>574</v>
      </c>
      <c r="L3" s="87" t="s">
        <v>149</v>
      </c>
      <c r="M3" s="87">
        <v>3</v>
      </c>
      <c r="N3" s="87" t="s">
        <v>575</v>
      </c>
      <c r="O3" s="87" t="s">
        <v>576</v>
      </c>
      <c r="P3" s="87" t="s">
        <v>24</v>
      </c>
      <c r="Q3" s="87" t="s">
        <v>152</v>
      </c>
      <c r="R3" s="88" t="s">
        <v>577</v>
      </c>
      <c r="S3" s="87" t="s">
        <v>429</v>
      </c>
      <c r="T3" s="87"/>
      <c r="U3" s="87"/>
      <c r="V3" s="89" t="s">
        <v>578</v>
      </c>
    </row>
    <row r="4" spans="1:23" s="82" customFormat="1" ht="72.75" customHeight="1">
      <c r="A4" s="86">
        <v>43644</v>
      </c>
      <c r="B4" s="87" t="s">
        <v>141</v>
      </c>
      <c r="C4" s="87" t="s">
        <v>602</v>
      </c>
      <c r="D4" s="87" t="s">
        <v>143</v>
      </c>
      <c r="E4" s="87" t="s">
        <v>144</v>
      </c>
      <c r="F4" s="87"/>
      <c r="G4" s="87" t="s">
        <v>571</v>
      </c>
      <c r="H4" s="87"/>
      <c r="I4" s="87" t="s">
        <v>572</v>
      </c>
      <c r="J4" s="87" t="s">
        <v>573</v>
      </c>
      <c r="K4" s="87" t="s">
        <v>574</v>
      </c>
      <c r="L4" s="87" t="s">
        <v>149</v>
      </c>
      <c r="M4" s="87">
        <v>22</v>
      </c>
      <c r="N4" s="87" t="s">
        <v>575</v>
      </c>
      <c r="O4" s="87" t="s">
        <v>576</v>
      </c>
      <c r="P4" s="87" t="s">
        <v>24</v>
      </c>
      <c r="Q4" s="87" t="s">
        <v>152</v>
      </c>
      <c r="R4" s="88" t="s">
        <v>577</v>
      </c>
      <c r="S4" s="87" t="s">
        <v>429</v>
      </c>
      <c r="T4" s="87"/>
      <c r="U4" s="87"/>
      <c r="V4" s="89" t="s">
        <v>578</v>
      </c>
    </row>
    <row r="5" spans="1:23" s="82" customFormat="1" ht="72.75" customHeight="1">
      <c r="A5" s="86">
        <v>43644</v>
      </c>
      <c r="B5" s="87" t="s">
        <v>141</v>
      </c>
      <c r="C5" s="87" t="s">
        <v>603</v>
      </c>
      <c r="D5" s="87" t="s">
        <v>143</v>
      </c>
      <c r="E5" s="87" t="s">
        <v>144</v>
      </c>
      <c r="F5" s="87"/>
      <c r="G5" s="87" t="s">
        <v>571</v>
      </c>
      <c r="H5" s="87"/>
      <c r="I5" s="87" t="s">
        <v>572</v>
      </c>
      <c r="J5" s="87" t="s">
        <v>573</v>
      </c>
      <c r="K5" s="87" t="s">
        <v>574</v>
      </c>
      <c r="L5" s="87" t="s">
        <v>149</v>
      </c>
      <c r="M5" s="87">
        <v>23</v>
      </c>
      <c r="N5" s="87" t="s">
        <v>575</v>
      </c>
      <c r="O5" s="87" t="s">
        <v>576</v>
      </c>
      <c r="P5" s="87" t="s">
        <v>24</v>
      </c>
      <c r="Q5" s="87" t="s">
        <v>152</v>
      </c>
      <c r="R5" s="88" t="s">
        <v>577</v>
      </c>
      <c r="S5" s="87" t="s">
        <v>429</v>
      </c>
      <c r="T5" s="87"/>
      <c r="U5" s="87"/>
      <c r="V5" s="89" t="s">
        <v>578</v>
      </c>
    </row>
    <row r="6" spans="1:23" s="82" customFormat="1" ht="72.75" customHeight="1">
      <c r="A6" s="86">
        <v>43644</v>
      </c>
      <c r="B6" s="87" t="s">
        <v>141</v>
      </c>
      <c r="C6" s="87" t="s">
        <v>604</v>
      </c>
      <c r="D6" s="87" t="s">
        <v>143</v>
      </c>
      <c r="E6" s="87" t="s">
        <v>144</v>
      </c>
      <c r="F6" s="87"/>
      <c r="G6" s="87" t="s">
        <v>571</v>
      </c>
      <c r="H6" s="87"/>
      <c r="I6" s="87" t="s">
        <v>572</v>
      </c>
      <c r="J6" s="87" t="s">
        <v>573</v>
      </c>
      <c r="K6" s="87" t="s">
        <v>574</v>
      </c>
      <c r="L6" s="87" t="s">
        <v>149</v>
      </c>
      <c r="M6" s="87">
        <v>14</v>
      </c>
      <c r="N6" s="87" t="s">
        <v>575</v>
      </c>
      <c r="O6" s="87" t="s">
        <v>576</v>
      </c>
      <c r="P6" s="87" t="s">
        <v>24</v>
      </c>
      <c r="Q6" s="87" t="s">
        <v>152</v>
      </c>
      <c r="R6" s="88" t="s">
        <v>577</v>
      </c>
      <c r="S6" s="87" t="s">
        <v>429</v>
      </c>
      <c r="T6" s="87"/>
      <c r="U6" s="87"/>
      <c r="V6" s="89" t="s">
        <v>578</v>
      </c>
    </row>
    <row r="7" spans="1:23" s="82" customFormat="1" ht="72.75" customHeight="1">
      <c r="A7" s="86">
        <v>43644</v>
      </c>
      <c r="B7" s="87" t="s">
        <v>141</v>
      </c>
      <c r="C7" s="87" t="s">
        <v>605</v>
      </c>
      <c r="D7" s="87" t="s">
        <v>143</v>
      </c>
      <c r="E7" s="87" t="s">
        <v>209</v>
      </c>
      <c r="F7" s="87"/>
      <c r="G7" s="87" t="s">
        <v>579</v>
      </c>
      <c r="H7" s="87"/>
      <c r="I7" s="87" t="s">
        <v>580</v>
      </c>
      <c r="J7" s="87" t="s">
        <v>167</v>
      </c>
      <c r="K7" s="87" t="s">
        <v>168</v>
      </c>
      <c r="L7" s="87" t="s">
        <v>169</v>
      </c>
      <c r="M7" s="87">
        <v>13</v>
      </c>
      <c r="N7" s="87" t="s">
        <v>170</v>
      </c>
      <c r="O7" s="87" t="s">
        <v>171</v>
      </c>
      <c r="P7" s="87"/>
      <c r="Q7" s="87" t="s">
        <v>172</v>
      </c>
      <c r="R7" s="88" t="s">
        <v>577</v>
      </c>
      <c r="S7" s="87" t="s">
        <v>311</v>
      </c>
      <c r="T7" s="87"/>
      <c r="U7" s="87"/>
      <c r="V7" s="89" t="s">
        <v>159</v>
      </c>
    </row>
    <row r="8" spans="1:23" s="82" customFormat="1" ht="72.75" customHeight="1">
      <c r="A8" s="86">
        <v>43644</v>
      </c>
      <c r="B8" s="87" t="s">
        <v>141</v>
      </c>
      <c r="C8" s="87" t="s">
        <v>606</v>
      </c>
      <c r="D8" s="87" t="s">
        <v>143</v>
      </c>
      <c r="E8" s="87" t="s">
        <v>144</v>
      </c>
      <c r="F8" s="87" t="s">
        <v>581</v>
      </c>
      <c r="G8" s="87" t="s">
        <v>582</v>
      </c>
      <c r="H8" s="87"/>
      <c r="I8" s="87" t="s">
        <v>583</v>
      </c>
      <c r="J8" s="87" t="s">
        <v>167</v>
      </c>
      <c r="K8" s="87" t="s">
        <v>168</v>
      </c>
      <c r="L8" s="87" t="s">
        <v>169</v>
      </c>
      <c r="M8" s="87">
        <v>10</v>
      </c>
      <c r="N8" s="87" t="s">
        <v>170</v>
      </c>
      <c r="O8" s="87" t="s">
        <v>171</v>
      </c>
      <c r="P8" s="87" t="s">
        <v>584</v>
      </c>
      <c r="Q8" s="87" t="s">
        <v>152</v>
      </c>
      <c r="R8" s="88" t="s">
        <v>577</v>
      </c>
      <c r="S8" s="87" t="s">
        <v>195</v>
      </c>
      <c r="T8" s="87"/>
      <c r="U8" s="87" t="s">
        <v>203</v>
      </c>
      <c r="V8" s="89" t="s">
        <v>585</v>
      </c>
    </row>
    <row r="9" spans="1:23" s="82" customFormat="1" ht="72.75" customHeight="1">
      <c r="A9" s="90">
        <v>43647</v>
      </c>
      <c r="B9" s="85" t="s">
        <v>141</v>
      </c>
      <c r="C9" s="85" t="s">
        <v>607</v>
      </c>
      <c r="D9" s="85" t="s">
        <v>143</v>
      </c>
      <c r="E9" s="85" t="s">
        <v>209</v>
      </c>
      <c r="F9" s="85"/>
      <c r="G9" s="85" t="s">
        <v>586</v>
      </c>
      <c r="H9" s="85"/>
      <c r="I9" s="85" t="s">
        <v>587</v>
      </c>
      <c r="J9" s="85" t="s">
        <v>588</v>
      </c>
      <c r="K9" s="85" t="s">
        <v>589</v>
      </c>
      <c r="L9" s="85" t="s">
        <v>169</v>
      </c>
      <c r="M9" s="85">
        <v>83</v>
      </c>
      <c r="N9" s="85" t="s">
        <v>590</v>
      </c>
      <c r="O9" s="85" t="s">
        <v>591</v>
      </c>
      <c r="P9" s="85"/>
      <c r="Q9" s="85" t="s">
        <v>172</v>
      </c>
      <c r="R9" s="88" t="s">
        <v>577</v>
      </c>
      <c r="S9" s="85" t="s">
        <v>592</v>
      </c>
      <c r="T9" s="85"/>
      <c r="U9" s="85"/>
      <c r="V9" s="91" t="s">
        <v>593</v>
      </c>
    </row>
    <row r="10" spans="1:23" s="82" customFormat="1" ht="72.75" customHeight="1">
      <c r="A10" s="90">
        <v>43647</v>
      </c>
      <c r="B10" s="85" t="s">
        <v>141</v>
      </c>
      <c r="C10" s="85" t="s">
        <v>608</v>
      </c>
      <c r="D10" s="85" t="s">
        <v>143</v>
      </c>
      <c r="E10" s="85" t="s">
        <v>223</v>
      </c>
      <c r="F10" s="85"/>
      <c r="G10" s="85" t="s">
        <v>579</v>
      </c>
      <c r="H10" s="85"/>
      <c r="I10" s="85" t="s">
        <v>594</v>
      </c>
      <c r="J10" s="85" t="s">
        <v>595</v>
      </c>
      <c r="K10" s="85" t="s">
        <v>596</v>
      </c>
      <c r="L10" s="85" t="s">
        <v>169</v>
      </c>
      <c r="M10" s="85">
        <v>12</v>
      </c>
      <c r="N10" s="85" t="s">
        <v>597</v>
      </c>
      <c r="O10" s="85" t="s">
        <v>598</v>
      </c>
      <c r="P10" s="85" t="s">
        <v>24</v>
      </c>
      <c r="Q10" s="85" t="s">
        <v>152</v>
      </c>
      <c r="R10" s="88" t="s">
        <v>577</v>
      </c>
      <c r="S10" s="85" t="s">
        <v>323</v>
      </c>
      <c r="T10" s="85"/>
      <c r="U10" s="85"/>
      <c r="V10" s="91" t="s">
        <v>585</v>
      </c>
      <c r="W10" s="82" t="s">
        <v>600</v>
      </c>
    </row>
    <row r="11" spans="1:23" ht="30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8" t="s">
        <v>63</v>
      </c>
      <c r="M11" s="8">
        <f>SUBTOTAL(9,M3:M9)</f>
        <v>168</v>
      </c>
      <c r="N11" s="74"/>
      <c r="O11" s="74"/>
      <c r="P11" s="74"/>
      <c r="Q11" s="74"/>
      <c r="R11" s="74"/>
      <c r="S11" s="74"/>
      <c r="T11" s="74"/>
      <c r="U11" s="74"/>
      <c r="V11" s="74"/>
    </row>
    <row r="12" spans="1:23" ht="23.25" customHeight="1"/>
    <row r="13" spans="1:23" ht="30" customHeight="1">
      <c r="L13" s="36" t="s">
        <v>115</v>
      </c>
      <c r="M13" s="37" t="s">
        <v>139</v>
      </c>
      <c r="N13" s="38" t="s">
        <v>113</v>
      </c>
      <c r="O13" s="38" t="s">
        <v>112</v>
      </c>
      <c r="P13" s="38" t="s">
        <v>138</v>
      </c>
    </row>
    <row r="14" spans="1:23" ht="30" customHeight="1">
      <c r="E14" s="77" t="s">
        <v>570</v>
      </c>
      <c r="L14" s="38" t="s">
        <v>104</v>
      </c>
      <c r="M14" s="39">
        <v>0</v>
      </c>
      <c r="N14" s="44" t="s">
        <v>130</v>
      </c>
      <c r="O14" s="39" t="s">
        <v>131</v>
      </c>
      <c r="P14" s="39">
        <f>M14*2</f>
        <v>0</v>
      </c>
    </row>
    <row r="15" spans="1:23" ht="30" customHeight="1">
      <c r="E15" s="78">
        <f>M11+'6月17日'!M7+'6月14日'!M6+'6月12日~6月13日'!M8+'6月10日'!M13+'6月6日'!M7+'6月5日'!M8+'6月4日'!M11+'6月3日'!M6+'6月1日'!M7+'5月31日'!M6+'5月30日 '!M9+'5月29日'!M7+'5月28日'!M14+'5月27日'!M7+'5月24日'!M8</f>
        <v>1412</v>
      </c>
      <c r="L15" s="38" t="s">
        <v>106</v>
      </c>
      <c r="M15" s="39">
        <v>180</v>
      </c>
      <c r="N15" s="40" t="s">
        <v>136</v>
      </c>
      <c r="O15" s="39" t="s">
        <v>207</v>
      </c>
      <c r="P15" s="39">
        <f>M15*2</f>
        <v>360</v>
      </c>
    </row>
    <row r="16" spans="1:23" ht="36.75" customHeight="1">
      <c r="L16" s="43" t="s">
        <v>140</v>
      </c>
      <c r="M16" s="42">
        <f>M11</f>
        <v>168</v>
      </c>
      <c r="N16" s="41" t="s">
        <v>117</v>
      </c>
      <c r="O16" s="42" t="s">
        <v>118</v>
      </c>
      <c r="P16" s="42">
        <f>$M$11*1</f>
        <v>168</v>
      </c>
    </row>
    <row r="17" spans="12:16" ht="36.75" customHeight="1">
      <c r="L17" s="43" t="s">
        <v>140</v>
      </c>
      <c r="M17" s="42">
        <f>M11</f>
        <v>168</v>
      </c>
      <c r="N17" s="41" t="s">
        <v>121</v>
      </c>
      <c r="O17" s="42" t="s">
        <v>123</v>
      </c>
      <c r="P17" s="42">
        <f>$M$11*1</f>
        <v>168</v>
      </c>
    </row>
    <row r="19" spans="12:16" ht="34.5" customHeight="1"/>
    <row r="20" spans="12:16" ht="34.5" customHeight="1"/>
    <row r="21" spans="12:16" ht="34.5" customHeight="1"/>
    <row r="22" spans="12:16" ht="34.5" customHeight="1"/>
    <row r="23" spans="12:16" ht="34.5" customHeight="1"/>
    <row r="24" spans="12:16" ht="34.5" customHeight="1"/>
    <row r="25" spans="12:16" ht="34.5" customHeight="1"/>
    <row r="26" spans="12:16" ht="34.5" customHeight="1"/>
  </sheetData>
  <autoFilter ref="A2:V10" xr:uid="{00000000-0009-0000-0000-000000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22"/>
  <sheetViews>
    <sheetView workbookViewId="0">
      <pane ySplit="2" topLeftCell="A3" activePane="bottomLeft" state="frozen"/>
      <selection pane="bottomLeft" activeCell="H12" sqref="H12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8" bestFit="1" customWidth="1"/>
    <col min="7" max="7" width="8.5" customWidth="1"/>
    <col min="8" max="8" width="6" customWidth="1"/>
    <col min="9" max="10" width="7.5" bestFit="1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295</v>
      </c>
    </row>
    <row r="2" spans="1:22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2" s="12" customFormat="1" ht="72.75" customHeight="1">
      <c r="A3" s="56">
        <v>43617</v>
      </c>
      <c r="B3" s="57" t="s">
        <v>296</v>
      </c>
      <c r="C3" s="57" t="s">
        <v>300</v>
      </c>
      <c r="D3" s="57" t="s">
        <v>297</v>
      </c>
      <c r="E3" s="57" t="s">
        <v>298</v>
      </c>
      <c r="F3" s="57"/>
      <c r="G3" s="57" t="s">
        <v>299</v>
      </c>
      <c r="H3" s="57"/>
      <c r="I3" s="57" t="s">
        <v>301</v>
      </c>
      <c r="J3" s="57" t="s">
        <v>302</v>
      </c>
      <c r="K3" s="57" t="s">
        <v>303</v>
      </c>
      <c r="L3" s="57" t="s">
        <v>304</v>
      </c>
      <c r="M3" s="57">
        <v>2</v>
      </c>
      <c r="N3" s="57" t="s">
        <v>306</v>
      </c>
      <c r="O3" s="57" t="s">
        <v>307</v>
      </c>
      <c r="P3" s="57"/>
      <c r="Q3" s="57" t="s">
        <v>308</v>
      </c>
      <c r="R3" s="57" t="s">
        <v>27</v>
      </c>
      <c r="S3" s="57"/>
      <c r="T3" s="57"/>
      <c r="U3" s="57" t="s">
        <v>310</v>
      </c>
      <c r="V3" s="57"/>
    </row>
    <row r="4" spans="1:22" s="12" customFormat="1" ht="72.75" customHeight="1">
      <c r="A4" s="56">
        <v>43617</v>
      </c>
      <c r="B4" s="57" t="s">
        <v>296</v>
      </c>
      <c r="C4" s="57" t="s">
        <v>312</v>
      </c>
      <c r="D4" s="57" t="s">
        <v>297</v>
      </c>
      <c r="E4" s="57" t="s">
        <v>305</v>
      </c>
      <c r="F4" s="57"/>
      <c r="G4" s="57" t="s">
        <v>299</v>
      </c>
      <c r="H4" s="57"/>
      <c r="I4" s="57" t="s">
        <v>313</v>
      </c>
      <c r="J4" s="57" t="s">
        <v>314</v>
      </c>
      <c r="K4" s="57" t="s">
        <v>315</v>
      </c>
      <c r="L4" s="57" t="s">
        <v>316</v>
      </c>
      <c r="M4" s="57">
        <v>1</v>
      </c>
      <c r="N4" s="57" t="s">
        <v>317</v>
      </c>
      <c r="O4" s="57" t="s">
        <v>318</v>
      </c>
      <c r="P4" s="57"/>
      <c r="Q4" s="57" t="s">
        <v>309</v>
      </c>
      <c r="R4" s="57" t="s">
        <v>319</v>
      </c>
      <c r="S4" s="57"/>
      <c r="T4" s="57"/>
      <c r="U4" s="57" t="s">
        <v>320</v>
      </c>
      <c r="V4" s="57"/>
    </row>
    <row r="5" spans="1:22" s="12" customFormat="1" ht="72.75" customHeight="1">
      <c r="A5" s="56">
        <v>43617</v>
      </c>
      <c r="B5" s="57" t="s">
        <v>296</v>
      </c>
      <c r="C5" s="57" t="s">
        <v>321</v>
      </c>
      <c r="D5" s="57" t="s">
        <v>297</v>
      </c>
      <c r="E5" s="57" t="s">
        <v>305</v>
      </c>
      <c r="F5" s="57"/>
      <c r="G5" s="57" t="s">
        <v>299</v>
      </c>
      <c r="H5" s="57"/>
      <c r="I5" s="57" t="s">
        <v>322</v>
      </c>
      <c r="J5" s="57" t="s">
        <v>314</v>
      </c>
      <c r="K5" s="57" t="s">
        <v>315</v>
      </c>
      <c r="L5" s="57" t="s">
        <v>316</v>
      </c>
      <c r="M5" s="57">
        <v>2</v>
      </c>
      <c r="N5" s="57" t="s">
        <v>317</v>
      </c>
      <c r="O5" s="57" t="s">
        <v>318</v>
      </c>
      <c r="P5" s="57"/>
      <c r="Q5" s="57" t="s">
        <v>309</v>
      </c>
      <c r="R5" s="57" t="s">
        <v>323</v>
      </c>
      <c r="S5" s="57"/>
      <c r="T5" s="57"/>
      <c r="U5" s="57" t="s">
        <v>324</v>
      </c>
      <c r="V5" s="57"/>
    </row>
    <row r="6" spans="1:22" s="12" customFormat="1" ht="72.75" customHeight="1">
      <c r="A6" s="56">
        <v>43617</v>
      </c>
      <c r="B6" s="57" t="s">
        <v>296</v>
      </c>
      <c r="C6" s="57" t="s">
        <v>325</v>
      </c>
      <c r="D6" s="57" t="s">
        <v>297</v>
      </c>
      <c r="E6" s="57" t="s">
        <v>298</v>
      </c>
      <c r="F6" s="57"/>
      <c r="G6" s="57" t="s">
        <v>326</v>
      </c>
      <c r="H6" s="57"/>
      <c r="I6" s="57" t="s">
        <v>327</v>
      </c>
      <c r="J6" s="57" t="s">
        <v>314</v>
      </c>
      <c r="K6" s="57" t="s">
        <v>315</v>
      </c>
      <c r="L6" s="57" t="s">
        <v>316</v>
      </c>
      <c r="M6" s="57">
        <v>1</v>
      </c>
      <c r="N6" s="57" t="s">
        <v>317</v>
      </c>
      <c r="O6" s="57" t="s">
        <v>318</v>
      </c>
      <c r="P6" s="57"/>
      <c r="Q6" s="57" t="s">
        <v>308</v>
      </c>
      <c r="R6" s="57" t="s">
        <v>311</v>
      </c>
      <c r="S6" s="57"/>
      <c r="T6" s="57"/>
      <c r="U6" s="57" t="s">
        <v>320</v>
      </c>
      <c r="V6" s="57"/>
    </row>
    <row r="7" spans="1:22" ht="30" customHeight="1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8" t="s">
        <v>63</v>
      </c>
      <c r="M7" s="8">
        <f>SUBTOTAL(9,M3:M6)</f>
        <v>6</v>
      </c>
      <c r="N7" s="57"/>
      <c r="O7" s="57"/>
      <c r="P7" s="57"/>
      <c r="Q7" s="57"/>
      <c r="R7" s="57"/>
      <c r="S7" s="57"/>
      <c r="T7" s="57"/>
      <c r="U7" s="57"/>
      <c r="V7" s="57"/>
    </row>
    <row r="8" spans="1:22" ht="23.25" customHeight="1"/>
    <row r="9" spans="1:22" ht="30" customHeight="1">
      <c r="L9" s="36" t="s">
        <v>115</v>
      </c>
      <c r="M9" s="37" t="s">
        <v>139</v>
      </c>
      <c r="N9" s="38" t="s">
        <v>113</v>
      </c>
      <c r="O9" s="38" t="s">
        <v>112</v>
      </c>
      <c r="P9" s="38" t="s">
        <v>138</v>
      </c>
    </row>
    <row r="10" spans="1:22" ht="30" customHeight="1">
      <c r="L10" s="38" t="s">
        <v>104</v>
      </c>
      <c r="M10" s="39">
        <v>0</v>
      </c>
      <c r="N10" s="44" t="s">
        <v>130</v>
      </c>
      <c r="O10" s="39" t="s">
        <v>131</v>
      </c>
      <c r="P10" s="39">
        <f>M10*2</f>
        <v>0</v>
      </c>
    </row>
    <row r="11" spans="1:22" ht="30" customHeight="1">
      <c r="L11" s="38" t="s">
        <v>106</v>
      </c>
      <c r="M11" s="39">
        <v>6</v>
      </c>
      <c r="N11" s="40" t="s">
        <v>136</v>
      </c>
      <c r="O11" s="39" t="s">
        <v>207</v>
      </c>
      <c r="P11" s="39">
        <f>M11*2</f>
        <v>12</v>
      </c>
    </row>
    <row r="12" spans="1:22" ht="30" customHeight="1">
      <c r="L12" s="43" t="s">
        <v>140</v>
      </c>
      <c r="M12" s="42">
        <f>M7</f>
        <v>6</v>
      </c>
      <c r="N12" s="41" t="s">
        <v>117</v>
      </c>
      <c r="O12" s="42" t="s">
        <v>118</v>
      </c>
      <c r="P12" s="42">
        <f>$M$7*1</f>
        <v>6</v>
      </c>
    </row>
    <row r="13" spans="1:22" ht="30" customHeight="1">
      <c r="L13" s="43" t="s">
        <v>140</v>
      </c>
      <c r="M13" s="42">
        <f>M7</f>
        <v>6</v>
      </c>
      <c r="N13" s="41" t="s">
        <v>121</v>
      </c>
      <c r="O13" s="42" t="s">
        <v>123</v>
      </c>
      <c r="P13" s="42">
        <f>$M$7*1</f>
        <v>6</v>
      </c>
    </row>
    <row r="15" spans="1:22" ht="34.5" customHeight="1"/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</sheetData>
  <autoFilter ref="A2:V6" xr:uid="{00000000-0009-0000-0000-000008000000}"/>
  <phoneticPr fontId="4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21"/>
  <sheetViews>
    <sheetView workbookViewId="0">
      <pane ySplit="2" topLeftCell="A3" activePane="bottomLeft" state="frozen"/>
      <selection pane="bottomLeft" activeCell="E10" sqref="E10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8" bestFit="1" customWidth="1"/>
    <col min="7" max="7" width="8.5" customWidth="1"/>
    <col min="8" max="8" width="6" customWidth="1"/>
    <col min="9" max="10" width="7.5" bestFit="1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264</v>
      </c>
    </row>
    <row r="2" spans="1:22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2" s="12" customFormat="1" ht="72.75" customHeight="1">
      <c r="A3" s="56">
        <v>43616</v>
      </c>
      <c r="B3" s="57" t="s">
        <v>265</v>
      </c>
      <c r="C3" s="57" t="s">
        <v>269</v>
      </c>
      <c r="D3" s="57" t="s">
        <v>266</v>
      </c>
      <c r="E3" s="57" t="s">
        <v>267</v>
      </c>
      <c r="F3" s="57"/>
      <c r="G3" s="57" t="s">
        <v>270</v>
      </c>
      <c r="H3" s="57"/>
      <c r="I3" s="57" t="s">
        <v>271</v>
      </c>
      <c r="J3" s="57" t="s">
        <v>272</v>
      </c>
      <c r="K3" s="57" t="s">
        <v>273</v>
      </c>
      <c r="L3" s="57" t="s">
        <v>274</v>
      </c>
      <c r="M3" s="57">
        <v>100</v>
      </c>
      <c r="N3" s="57" t="s">
        <v>275</v>
      </c>
      <c r="O3" s="57" t="s">
        <v>276</v>
      </c>
      <c r="P3" s="57"/>
      <c r="Q3" s="57" t="s">
        <v>268</v>
      </c>
      <c r="R3" s="57" t="s">
        <v>278</v>
      </c>
      <c r="S3" s="57"/>
      <c r="T3" s="57"/>
      <c r="U3" s="57" t="s">
        <v>279</v>
      </c>
      <c r="V3" s="57"/>
    </row>
    <row r="4" spans="1:22" s="12" customFormat="1" ht="72.75" customHeight="1">
      <c r="A4" s="56">
        <v>43616</v>
      </c>
      <c r="B4" s="57" t="s">
        <v>265</v>
      </c>
      <c r="C4" s="57" t="s">
        <v>281</v>
      </c>
      <c r="D4" s="57" t="s">
        <v>266</v>
      </c>
      <c r="E4" s="57" t="s">
        <v>267</v>
      </c>
      <c r="F4" s="57"/>
      <c r="G4" s="57" t="s">
        <v>282</v>
      </c>
      <c r="H4" s="57"/>
      <c r="I4" s="57" t="s">
        <v>283</v>
      </c>
      <c r="J4" s="57" t="s">
        <v>284</v>
      </c>
      <c r="K4" s="57" t="s">
        <v>285</v>
      </c>
      <c r="L4" s="57" t="s">
        <v>286</v>
      </c>
      <c r="M4" s="57">
        <v>6</v>
      </c>
      <c r="N4" s="57" t="s">
        <v>290</v>
      </c>
      <c r="O4" s="57" t="s">
        <v>291</v>
      </c>
      <c r="P4" s="57" t="s">
        <v>292</v>
      </c>
      <c r="Q4" s="57" t="s">
        <v>268</v>
      </c>
      <c r="R4" s="57" t="s">
        <v>195</v>
      </c>
      <c r="S4" s="57"/>
      <c r="T4" s="57"/>
      <c r="U4" s="57" t="s">
        <v>280</v>
      </c>
      <c r="V4" s="57"/>
    </row>
    <row r="5" spans="1:22" s="12" customFormat="1" ht="72.75" customHeight="1">
      <c r="A5" s="56">
        <v>43616</v>
      </c>
      <c r="B5" s="57" t="s">
        <v>265</v>
      </c>
      <c r="C5" s="57" t="s">
        <v>287</v>
      </c>
      <c r="D5" s="57" t="s">
        <v>266</v>
      </c>
      <c r="E5" s="57" t="s">
        <v>288</v>
      </c>
      <c r="F5" s="57"/>
      <c r="G5" s="57" t="s">
        <v>270</v>
      </c>
      <c r="H5" s="57"/>
      <c r="I5" s="57" t="s">
        <v>289</v>
      </c>
      <c r="J5" s="57" t="s">
        <v>284</v>
      </c>
      <c r="K5" s="57" t="s">
        <v>285</v>
      </c>
      <c r="L5" s="57" t="s">
        <v>286</v>
      </c>
      <c r="M5" s="57">
        <v>1</v>
      </c>
      <c r="N5" s="57" t="s">
        <v>293</v>
      </c>
      <c r="O5" s="57" t="s">
        <v>294</v>
      </c>
      <c r="P5" s="57"/>
      <c r="Q5" s="57" t="s">
        <v>277</v>
      </c>
      <c r="R5" s="57" t="s">
        <v>27</v>
      </c>
      <c r="S5" s="57"/>
      <c r="T5" s="57"/>
      <c r="U5" s="57" t="s">
        <v>280</v>
      </c>
      <c r="V5" s="57"/>
    </row>
    <row r="6" spans="1:22" ht="30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8" t="s">
        <v>63</v>
      </c>
      <c r="M6" s="8">
        <f>SUBTOTAL(9,M3:M5)</f>
        <v>107</v>
      </c>
      <c r="N6" s="57"/>
      <c r="O6" s="57"/>
      <c r="P6" s="57"/>
      <c r="Q6" s="57"/>
      <c r="R6" s="57"/>
      <c r="S6" s="57"/>
      <c r="T6" s="57"/>
      <c r="U6" s="57"/>
      <c r="V6" s="57"/>
    </row>
    <row r="7" spans="1:22" ht="23.25" customHeight="1"/>
    <row r="8" spans="1:22" ht="30" customHeight="1">
      <c r="L8" s="36" t="s">
        <v>115</v>
      </c>
      <c r="M8" s="37" t="s">
        <v>139</v>
      </c>
      <c r="N8" s="38" t="s">
        <v>113</v>
      </c>
      <c r="O8" s="38" t="s">
        <v>112</v>
      </c>
      <c r="P8" s="38" t="s">
        <v>138</v>
      </c>
    </row>
    <row r="9" spans="1:22" ht="30" customHeight="1">
      <c r="L9" s="38" t="s">
        <v>104</v>
      </c>
      <c r="M9" s="39">
        <v>0</v>
      </c>
      <c r="N9" s="44" t="s">
        <v>130</v>
      </c>
      <c r="O9" s="39" t="s">
        <v>131</v>
      </c>
      <c r="P9" s="39">
        <f>M9*2</f>
        <v>0</v>
      </c>
    </row>
    <row r="10" spans="1:22" ht="30" customHeight="1">
      <c r="L10" s="38" t="s">
        <v>106</v>
      </c>
      <c r="M10" s="39">
        <v>107</v>
      </c>
      <c r="N10" s="40" t="s">
        <v>136</v>
      </c>
      <c r="O10" s="39" t="s">
        <v>207</v>
      </c>
      <c r="P10" s="39">
        <f>M10*2</f>
        <v>214</v>
      </c>
    </row>
    <row r="11" spans="1:22" ht="30" customHeight="1">
      <c r="L11" s="43" t="s">
        <v>140</v>
      </c>
      <c r="M11" s="42">
        <f>M6</f>
        <v>107</v>
      </c>
      <c r="N11" s="41" t="s">
        <v>117</v>
      </c>
      <c r="O11" s="42" t="s">
        <v>118</v>
      </c>
      <c r="P11" s="42">
        <f>$M$6*1</f>
        <v>107</v>
      </c>
    </row>
    <row r="12" spans="1:22" ht="30" customHeight="1">
      <c r="L12" s="43" t="s">
        <v>140</v>
      </c>
      <c r="M12" s="42">
        <f>M6</f>
        <v>107</v>
      </c>
      <c r="N12" s="41" t="s">
        <v>121</v>
      </c>
      <c r="O12" s="42" t="s">
        <v>123</v>
      </c>
      <c r="P12" s="42">
        <f>$M$6*1</f>
        <v>107</v>
      </c>
    </row>
    <row r="14" spans="1:22" ht="34.5" customHeight="1"/>
    <row r="15" spans="1:22" ht="34.5" customHeight="1"/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</sheetData>
  <autoFilter ref="A2:V5" xr:uid="{00000000-0009-0000-0000-000009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24"/>
  <sheetViews>
    <sheetView workbookViewId="0">
      <pane ySplit="2" topLeftCell="A6" activePane="bottomLeft" state="frozen"/>
      <selection pane="bottomLeft" activeCell="F15" sqref="F15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8" bestFit="1" customWidth="1"/>
    <col min="7" max="7" width="8.5" customWidth="1"/>
    <col min="8" max="8" width="6" customWidth="1"/>
    <col min="9" max="10" width="7.5" bestFit="1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261</v>
      </c>
    </row>
    <row r="2" spans="1:22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2" s="12" customFormat="1" ht="72.75" customHeight="1">
      <c r="A3" s="56">
        <v>43615</v>
      </c>
      <c r="B3" s="57" t="s">
        <v>141</v>
      </c>
      <c r="C3" s="57" t="s">
        <v>234</v>
      </c>
      <c r="D3" s="57" t="s">
        <v>143</v>
      </c>
      <c r="E3" s="57" t="s">
        <v>144</v>
      </c>
      <c r="F3" s="57"/>
      <c r="G3" s="57" t="s">
        <v>224</v>
      </c>
      <c r="H3" s="57"/>
      <c r="I3" s="57" t="s">
        <v>235</v>
      </c>
      <c r="J3" s="57" t="s">
        <v>167</v>
      </c>
      <c r="K3" s="57" t="s">
        <v>168</v>
      </c>
      <c r="L3" s="57" t="s">
        <v>169</v>
      </c>
      <c r="M3" s="57">
        <v>3</v>
      </c>
      <c r="N3" s="57" t="s">
        <v>170</v>
      </c>
      <c r="O3" s="57" t="s">
        <v>171</v>
      </c>
      <c r="P3" s="57"/>
      <c r="Q3" s="57" t="s">
        <v>152</v>
      </c>
      <c r="R3" s="57" t="s">
        <v>73</v>
      </c>
      <c r="S3" s="57"/>
      <c r="T3" s="57"/>
      <c r="U3" s="57" t="s">
        <v>191</v>
      </c>
      <c r="V3" s="57"/>
    </row>
    <row r="4" spans="1:22" s="12" customFormat="1" ht="72.75" customHeight="1">
      <c r="A4" s="56">
        <v>43615</v>
      </c>
      <c r="B4" s="57" t="s">
        <v>141</v>
      </c>
      <c r="C4" s="57" t="s">
        <v>236</v>
      </c>
      <c r="D4" s="57" t="s">
        <v>143</v>
      </c>
      <c r="E4" s="57" t="s">
        <v>144</v>
      </c>
      <c r="F4" s="57"/>
      <c r="G4" s="57" t="s">
        <v>161</v>
      </c>
      <c r="H4" s="57"/>
      <c r="I4" s="57" t="s">
        <v>237</v>
      </c>
      <c r="J4" s="57" t="s">
        <v>238</v>
      </c>
      <c r="K4" s="57" t="s">
        <v>239</v>
      </c>
      <c r="L4" s="57" t="s">
        <v>240</v>
      </c>
      <c r="M4" s="57">
        <v>6</v>
      </c>
      <c r="N4" s="57" t="s">
        <v>241</v>
      </c>
      <c r="O4" s="57" t="s">
        <v>242</v>
      </c>
      <c r="P4" s="57"/>
      <c r="Q4" s="57" t="s">
        <v>152</v>
      </c>
      <c r="R4" s="57" t="s">
        <v>73</v>
      </c>
      <c r="S4" s="57"/>
      <c r="T4" s="57"/>
      <c r="U4" s="57" t="s">
        <v>204</v>
      </c>
      <c r="V4" s="57"/>
    </row>
    <row r="5" spans="1:22" s="12" customFormat="1" ht="72.75" customHeight="1">
      <c r="A5" s="56">
        <v>43615</v>
      </c>
      <c r="B5" s="57" t="s">
        <v>141</v>
      </c>
      <c r="C5" s="57" t="s">
        <v>243</v>
      </c>
      <c r="D5" s="57" t="s">
        <v>143</v>
      </c>
      <c r="E5" s="57" t="s">
        <v>144</v>
      </c>
      <c r="F5" s="57"/>
      <c r="G5" s="57" t="s">
        <v>161</v>
      </c>
      <c r="H5" s="57"/>
      <c r="I5" s="57" t="s">
        <v>244</v>
      </c>
      <c r="J5" s="57" t="s">
        <v>167</v>
      </c>
      <c r="K5" s="57" t="s">
        <v>168</v>
      </c>
      <c r="L5" s="57" t="s">
        <v>169</v>
      </c>
      <c r="M5" s="57">
        <v>1</v>
      </c>
      <c r="N5" s="57" t="s">
        <v>245</v>
      </c>
      <c r="O5" s="57" t="s">
        <v>246</v>
      </c>
      <c r="P5" s="57" t="s">
        <v>24</v>
      </c>
      <c r="Q5" s="57" t="s">
        <v>152</v>
      </c>
      <c r="R5" s="57" t="s">
        <v>247</v>
      </c>
      <c r="S5" s="57"/>
      <c r="T5" s="57"/>
      <c r="U5" s="57" t="s">
        <v>204</v>
      </c>
      <c r="V5" s="57"/>
    </row>
    <row r="6" spans="1:22" s="12" customFormat="1" ht="72.75" customHeight="1">
      <c r="A6" s="56">
        <v>43615</v>
      </c>
      <c r="B6" s="57" t="s">
        <v>141</v>
      </c>
      <c r="C6" s="57" t="s">
        <v>248</v>
      </c>
      <c r="D6" s="57" t="s">
        <v>143</v>
      </c>
      <c r="E6" s="57" t="s">
        <v>144</v>
      </c>
      <c r="F6" s="57"/>
      <c r="G6" s="57" t="s">
        <v>161</v>
      </c>
      <c r="H6" s="57"/>
      <c r="I6" s="57" t="s">
        <v>249</v>
      </c>
      <c r="J6" s="57" t="s">
        <v>167</v>
      </c>
      <c r="K6" s="57" t="s">
        <v>168</v>
      </c>
      <c r="L6" s="57" t="s">
        <v>169</v>
      </c>
      <c r="M6" s="57">
        <v>1</v>
      </c>
      <c r="N6" s="57" t="s">
        <v>250</v>
      </c>
      <c r="O6" s="57" t="s">
        <v>251</v>
      </c>
      <c r="P6" s="57"/>
      <c r="Q6" s="57" t="s">
        <v>152</v>
      </c>
      <c r="R6" s="57" t="s">
        <v>252</v>
      </c>
      <c r="S6" s="57"/>
      <c r="T6" s="57"/>
      <c r="U6" s="57" t="s">
        <v>204</v>
      </c>
      <c r="V6" s="57"/>
    </row>
    <row r="7" spans="1:22" s="12" customFormat="1" ht="72.75" customHeight="1">
      <c r="A7" s="56">
        <v>43615</v>
      </c>
      <c r="B7" s="57" t="s">
        <v>141</v>
      </c>
      <c r="C7" s="57" t="s">
        <v>253</v>
      </c>
      <c r="D7" s="57" t="s">
        <v>143</v>
      </c>
      <c r="E7" s="57" t="s">
        <v>144</v>
      </c>
      <c r="F7" s="57"/>
      <c r="G7" s="57" t="s">
        <v>161</v>
      </c>
      <c r="H7" s="57"/>
      <c r="I7" s="57" t="s">
        <v>254</v>
      </c>
      <c r="J7" s="57" t="s">
        <v>167</v>
      </c>
      <c r="K7" s="57" t="s">
        <v>168</v>
      </c>
      <c r="L7" s="57" t="s">
        <v>169</v>
      </c>
      <c r="M7" s="57">
        <v>4</v>
      </c>
      <c r="N7" s="57" t="s">
        <v>170</v>
      </c>
      <c r="O7" s="57" t="s">
        <v>171</v>
      </c>
      <c r="P7" s="57"/>
      <c r="Q7" s="57" t="s">
        <v>152</v>
      </c>
      <c r="R7" s="57" t="s">
        <v>232</v>
      </c>
      <c r="S7" s="57"/>
      <c r="T7" s="57"/>
      <c r="U7" s="57" t="s">
        <v>204</v>
      </c>
      <c r="V7" s="57"/>
    </row>
    <row r="8" spans="1:22" s="12" customFormat="1" ht="72.75" customHeight="1">
      <c r="A8" s="56">
        <v>43615</v>
      </c>
      <c r="B8" s="57" t="s">
        <v>141</v>
      </c>
      <c r="C8" s="57" t="s">
        <v>262</v>
      </c>
      <c r="D8" s="57" t="s">
        <v>143</v>
      </c>
      <c r="E8" s="57" t="s">
        <v>144</v>
      </c>
      <c r="F8" s="57"/>
      <c r="G8" s="57" t="s">
        <v>161</v>
      </c>
      <c r="H8" s="57"/>
      <c r="I8" s="57" t="s">
        <v>255</v>
      </c>
      <c r="J8" s="57" t="s">
        <v>167</v>
      </c>
      <c r="K8" s="57" t="s">
        <v>168</v>
      </c>
      <c r="L8" s="57" t="s">
        <v>169</v>
      </c>
      <c r="M8" s="57">
        <v>1</v>
      </c>
      <c r="N8" s="57" t="s">
        <v>256</v>
      </c>
      <c r="O8" s="57" t="s">
        <v>257</v>
      </c>
      <c r="P8" s="57"/>
      <c r="Q8" s="57" t="s">
        <v>152</v>
      </c>
      <c r="R8" s="57" t="s">
        <v>228</v>
      </c>
      <c r="S8" s="57"/>
      <c r="T8" s="57"/>
      <c r="U8" s="57" t="s">
        <v>233</v>
      </c>
      <c r="V8" s="57"/>
    </row>
    <row r="9" spans="1:22" ht="30" customHeight="1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8" t="s">
        <v>63</v>
      </c>
      <c r="M9" s="8">
        <f>SUBTOTAL(9,M3:M8)</f>
        <v>16</v>
      </c>
      <c r="N9" s="55"/>
      <c r="O9" s="55"/>
      <c r="P9" s="55"/>
      <c r="Q9" s="55"/>
      <c r="R9" s="55"/>
      <c r="S9" s="55"/>
      <c r="T9" s="55"/>
      <c r="U9" s="55"/>
      <c r="V9" s="55"/>
    </row>
    <row r="10" spans="1:22" ht="23.25" customHeight="1"/>
    <row r="11" spans="1:22" ht="30" customHeight="1">
      <c r="L11" s="36" t="s">
        <v>115</v>
      </c>
      <c r="M11" s="37" t="s">
        <v>139</v>
      </c>
      <c r="N11" s="38" t="s">
        <v>113</v>
      </c>
      <c r="O11" s="38" t="s">
        <v>112</v>
      </c>
      <c r="P11" s="38" t="s">
        <v>138</v>
      </c>
    </row>
    <row r="12" spans="1:22" ht="30" customHeight="1">
      <c r="L12" s="38" t="s">
        <v>104</v>
      </c>
      <c r="M12" s="39">
        <v>0</v>
      </c>
      <c r="N12" s="44" t="s">
        <v>130</v>
      </c>
      <c r="O12" s="39" t="s">
        <v>131</v>
      </c>
      <c r="P12" s="39">
        <f>M12*2</f>
        <v>0</v>
      </c>
    </row>
    <row r="13" spans="1:22" ht="30" customHeight="1">
      <c r="L13" s="38" t="s">
        <v>106</v>
      </c>
      <c r="M13" s="39">
        <v>16</v>
      </c>
      <c r="N13" s="40" t="s">
        <v>136</v>
      </c>
      <c r="O13" s="39" t="s">
        <v>207</v>
      </c>
      <c r="P13" s="39">
        <f>M13*2</f>
        <v>32</v>
      </c>
    </row>
    <row r="14" spans="1:22" ht="30" customHeight="1">
      <c r="L14" s="43" t="s">
        <v>140</v>
      </c>
      <c r="M14" s="42">
        <f>M9</f>
        <v>16</v>
      </c>
      <c r="N14" s="41" t="s">
        <v>117</v>
      </c>
      <c r="O14" s="42" t="s">
        <v>118</v>
      </c>
      <c r="P14" s="42">
        <f>$M$9*1</f>
        <v>16</v>
      </c>
    </row>
    <row r="15" spans="1:22" ht="30" customHeight="1">
      <c r="L15" s="43" t="s">
        <v>140</v>
      </c>
      <c r="M15" s="42">
        <f>M9</f>
        <v>16</v>
      </c>
      <c r="N15" s="41" t="s">
        <v>121</v>
      </c>
      <c r="O15" s="42" t="s">
        <v>123</v>
      </c>
      <c r="P15" s="42">
        <f>$M$9*1</f>
        <v>16</v>
      </c>
    </row>
    <row r="17" ht="34.5" customHeight="1"/>
    <row r="18" ht="34.5" customHeight="1"/>
    <row r="19" ht="34.5" customHeight="1"/>
    <row r="20" ht="34.5" customHeight="1"/>
    <row r="21" ht="34.5" customHeight="1"/>
    <row r="22" ht="34.5" customHeight="1"/>
    <row r="23" ht="34.5" customHeight="1"/>
    <row r="24" ht="34.5" customHeight="1"/>
  </sheetData>
  <autoFilter ref="A2:V8" xr:uid="{00000000-0009-0000-0000-00000A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W22"/>
  <sheetViews>
    <sheetView workbookViewId="0">
      <pane ySplit="2" topLeftCell="A3" activePane="bottomLeft" state="frozen"/>
      <selection pane="bottomLeft" activeCell="L5" sqref="L5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8" bestFit="1" customWidth="1"/>
    <col min="7" max="7" width="8.5" customWidth="1"/>
    <col min="8" max="8" width="6" customWidth="1"/>
    <col min="9" max="10" width="7.5" bestFit="1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3" ht="27.75" customHeight="1">
      <c r="K1" s="9" t="s">
        <v>229</v>
      </c>
    </row>
    <row r="2" spans="1:23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3" s="12" customFormat="1" ht="72.75" customHeight="1">
      <c r="A3" s="54">
        <v>43614</v>
      </c>
      <c r="B3" s="55" t="s">
        <v>141</v>
      </c>
      <c r="C3" s="55" t="s">
        <v>208</v>
      </c>
      <c r="D3" s="55" t="s">
        <v>143</v>
      </c>
      <c r="E3" s="55" t="s">
        <v>209</v>
      </c>
      <c r="F3" s="55"/>
      <c r="G3" s="55" t="s">
        <v>145</v>
      </c>
      <c r="H3" s="55"/>
      <c r="I3" s="55" t="s">
        <v>210</v>
      </c>
      <c r="J3" s="55" t="s">
        <v>179</v>
      </c>
      <c r="K3" s="55" t="s">
        <v>180</v>
      </c>
      <c r="L3" s="55" t="s">
        <v>181</v>
      </c>
      <c r="M3" s="55">
        <v>4</v>
      </c>
      <c r="N3" s="55" t="s">
        <v>211</v>
      </c>
      <c r="O3" s="55" t="s">
        <v>212</v>
      </c>
      <c r="P3" s="55"/>
      <c r="Q3" s="55" t="s">
        <v>172</v>
      </c>
      <c r="R3" s="55" t="s">
        <v>213</v>
      </c>
      <c r="S3" s="55"/>
      <c r="T3" s="55"/>
      <c r="U3" s="55" t="s">
        <v>214</v>
      </c>
      <c r="V3" s="55"/>
    </row>
    <row r="4" spans="1:23" s="12" customFormat="1" ht="72.75" customHeight="1">
      <c r="A4" s="54">
        <v>43614</v>
      </c>
      <c r="B4" s="55" t="s">
        <v>141</v>
      </c>
      <c r="C4" s="55" t="s">
        <v>215</v>
      </c>
      <c r="D4" s="55" t="s">
        <v>143</v>
      </c>
      <c r="E4" s="55" t="s">
        <v>144</v>
      </c>
      <c r="F4" s="55"/>
      <c r="G4" s="55" t="s">
        <v>145</v>
      </c>
      <c r="H4" s="55"/>
      <c r="I4" s="55" t="s">
        <v>216</v>
      </c>
      <c r="J4" s="55" t="s">
        <v>167</v>
      </c>
      <c r="K4" s="55" t="s">
        <v>168</v>
      </c>
      <c r="L4" s="55" t="s">
        <v>169</v>
      </c>
      <c r="M4" s="55">
        <v>50</v>
      </c>
      <c r="N4" s="55" t="s">
        <v>170</v>
      </c>
      <c r="O4" s="55" t="s">
        <v>171</v>
      </c>
      <c r="P4" s="55" t="s">
        <v>24</v>
      </c>
      <c r="Q4" s="55" t="s">
        <v>152</v>
      </c>
      <c r="R4" s="55" t="s">
        <v>217</v>
      </c>
      <c r="S4" s="55"/>
      <c r="T4" s="55"/>
      <c r="U4" s="55" t="s">
        <v>218</v>
      </c>
      <c r="V4" s="55"/>
    </row>
    <row r="5" spans="1:23" s="83" customFormat="1" ht="72.75" customHeight="1">
      <c r="A5" s="73">
        <v>43614</v>
      </c>
      <c r="B5" s="74" t="s">
        <v>141</v>
      </c>
      <c r="C5" s="74" t="s">
        <v>219</v>
      </c>
      <c r="D5" s="74" t="s">
        <v>143</v>
      </c>
      <c r="E5" s="74" t="s">
        <v>144</v>
      </c>
      <c r="F5" s="74"/>
      <c r="G5" s="74" t="s">
        <v>145</v>
      </c>
      <c r="H5" s="74"/>
      <c r="I5" s="74" t="s">
        <v>220</v>
      </c>
      <c r="J5" s="74" t="s">
        <v>167</v>
      </c>
      <c r="K5" s="74" t="s">
        <v>168</v>
      </c>
      <c r="L5" s="74" t="s">
        <v>169</v>
      </c>
      <c r="M5" s="74">
        <v>1</v>
      </c>
      <c r="N5" s="74" t="s">
        <v>170</v>
      </c>
      <c r="O5" s="74" t="s">
        <v>171</v>
      </c>
      <c r="P5" s="74" t="s">
        <v>221</v>
      </c>
      <c r="Q5" s="74" t="s">
        <v>152</v>
      </c>
      <c r="R5" s="74" t="s">
        <v>195</v>
      </c>
      <c r="S5" s="74"/>
      <c r="T5" s="74"/>
      <c r="U5" s="84" t="s">
        <v>204</v>
      </c>
      <c r="V5" s="84"/>
    </row>
    <row r="6" spans="1:23" s="12" customFormat="1" ht="72.75" customHeight="1">
      <c r="A6" s="59">
        <v>43614</v>
      </c>
      <c r="B6" s="60" t="s">
        <v>141</v>
      </c>
      <c r="C6" s="60" t="s">
        <v>222</v>
      </c>
      <c r="D6" s="60" t="s">
        <v>143</v>
      </c>
      <c r="E6" s="60" t="s">
        <v>223</v>
      </c>
      <c r="F6" s="60"/>
      <c r="G6" s="60" t="s">
        <v>224</v>
      </c>
      <c r="H6" s="60"/>
      <c r="I6" s="60" t="s">
        <v>225</v>
      </c>
      <c r="J6" s="60" t="s">
        <v>147</v>
      </c>
      <c r="K6" s="60" t="s">
        <v>148</v>
      </c>
      <c r="L6" s="60" t="s">
        <v>149</v>
      </c>
      <c r="M6" s="60">
        <v>200</v>
      </c>
      <c r="N6" s="60" t="s">
        <v>226</v>
      </c>
      <c r="O6" s="60" t="s">
        <v>227</v>
      </c>
      <c r="P6" s="60" t="s">
        <v>24</v>
      </c>
      <c r="Q6" s="60" t="s">
        <v>152</v>
      </c>
      <c r="R6" s="60" t="s">
        <v>228</v>
      </c>
      <c r="S6" s="60"/>
      <c r="T6" s="60"/>
      <c r="U6" s="60" t="s">
        <v>218</v>
      </c>
      <c r="V6" s="60"/>
      <c r="W6" s="62" t="s">
        <v>263</v>
      </c>
    </row>
    <row r="7" spans="1:23" ht="30" customHeight="1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8" t="s">
        <v>63</v>
      </c>
      <c r="M7" s="8">
        <f>SUBTOTAL(9,M3:M5)</f>
        <v>55</v>
      </c>
      <c r="N7" s="52"/>
      <c r="O7" s="52"/>
      <c r="P7" s="52"/>
      <c r="Q7" s="52"/>
      <c r="R7" s="52"/>
      <c r="S7" s="52"/>
      <c r="T7" s="52"/>
      <c r="U7" s="61"/>
      <c r="V7" s="61"/>
    </row>
    <row r="8" spans="1:23" ht="23.25" customHeight="1"/>
    <row r="9" spans="1:23" ht="30" customHeight="1">
      <c r="L9" s="36" t="s">
        <v>115</v>
      </c>
      <c r="M9" s="37" t="s">
        <v>139</v>
      </c>
      <c r="N9" s="38" t="s">
        <v>113</v>
      </c>
      <c r="O9" s="38" t="s">
        <v>206</v>
      </c>
      <c r="P9" s="38" t="s">
        <v>138</v>
      </c>
    </row>
    <row r="10" spans="1:23" ht="30" customHeight="1">
      <c r="L10" s="38" t="s">
        <v>104</v>
      </c>
      <c r="M10" s="39">
        <v>4</v>
      </c>
      <c r="N10" s="44" t="s">
        <v>130</v>
      </c>
      <c r="O10" s="39" t="s">
        <v>131</v>
      </c>
      <c r="P10" s="39">
        <f>M10*2</f>
        <v>8</v>
      </c>
    </row>
    <row r="11" spans="1:23" ht="30" customHeight="1">
      <c r="L11" s="38" t="s">
        <v>106</v>
      </c>
      <c r="M11" s="39">
        <v>51</v>
      </c>
      <c r="N11" s="40" t="s">
        <v>136</v>
      </c>
      <c r="O11" s="39" t="s">
        <v>207</v>
      </c>
      <c r="P11" s="39">
        <f>M11*2</f>
        <v>102</v>
      </c>
    </row>
    <row r="12" spans="1:23" ht="30" customHeight="1">
      <c r="L12" s="43" t="s">
        <v>140</v>
      </c>
      <c r="M12" s="42">
        <v>55</v>
      </c>
      <c r="N12" s="41" t="s">
        <v>117</v>
      </c>
      <c r="O12" s="42" t="s">
        <v>118</v>
      </c>
      <c r="P12" s="42">
        <f>$M$7*1</f>
        <v>55</v>
      </c>
    </row>
    <row r="13" spans="1:23" ht="30" customHeight="1">
      <c r="L13" s="43" t="s">
        <v>140</v>
      </c>
      <c r="M13" s="42">
        <v>55</v>
      </c>
      <c r="N13" s="41" t="s">
        <v>121</v>
      </c>
      <c r="O13" s="42" t="s">
        <v>123</v>
      </c>
      <c r="P13" s="42">
        <f>$M$7*1</f>
        <v>55</v>
      </c>
    </row>
    <row r="15" spans="1:23" ht="34.5" customHeight="1"/>
    <row r="16" spans="1:23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</sheetData>
  <autoFilter ref="A2:V6" xr:uid="{00000000-0009-0000-0000-00000B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29"/>
  <sheetViews>
    <sheetView workbookViewId="0">
      <pane ySplit="2" topLeftCell="A9" activePane="bottomLeft" state="frozen"/>
      <selection pane="bottomLeft" activeCell="P17" sqref="P17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8" bestFit="1" customWidth="1"/>
    <col min="7" max="7" width="8.5" customWidth="1"/>
    <col min="8" max="8" width="6" customWidth="1"/>
    <col min="9" max="10" width="7.5" bestFit="1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230</v>
      </c>
    </row>
    <row r="2" spans="1:22" ht="42">
      <c r="A2" s="1" t="s">
        <v>17</v>
      </c>
      <c r="B2" s="2" t="s">
        <v>0</v>
      </c>
      <c r="C2" s="3" t="s">
        <v>1</v>
      </c>
      <c r="D2" s="3" t="s">
        <v>18</v>
      </c>
      <c r="E2" s="3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3" t="s">
        <v>19</v>
      </c>
      <c r="K2" s="3" t="s">
        <v>7</v>
      </c>
      <c r="L2" s="3" t="s">
        <v>8</v>
      </c>
      <c r="M2" s="3" t="s">
        <v>9</v>
      </c>
      <c r="N2" s="4" t="s">
        <v>10</v>
      </c>
      <c r="O2" s="3" t="s">
        <v>11</v>
      </c>
      <c r="P2" s="3" t="s">
        <v>12</v>
      </c>
      <c r="Q2" s="3" t="s">
        <v>13</v>
      </c>
      <c r="R2" s="5" t="s">
        <v>20</v>
      </c>
      <c r="S2" s="3" t="s">
        <v>14</v>
      </c>
      <c r="T2" s="4" t="s">
        <v>15</v>
      </c>
      <c r="U2" s="4" t="s">
        <v>16</v>
      </c>
      <c r="V2" s="4" t="s">
        <v>21</v>
      </c>
    </row>
    <row r="3" spans="1:22" s="12" customFormat="1" ht="72.75" customHeight="1">
      <c r="A3" s="51">
        <v>43613</v>
      </c>
      <c r="B3" s="52" t="s">
        <v>141</v>
      </c>
      <c r="C3" s="52" t="s">
        <v>142</v>
      </c>
      <c r="D3" s="52" t="s">
        <v>143</v>
      </c>
      <c r="E3" s="52" t="s">
        <v>144</v>
      </c>
      <c r="F3" s="52"/>
      <c r="G3" s="52" t="s">
        <v>145</v>
      </c>
      <c r="H3" s="52"/>
      <c r="I3" s="52" t="s">
        <v>146</v>
      </c>
      <c r="J3" s="52" t="s">
        <v>147</v>
      </c>
      <c r="K3" s="52" t="s">
        <v>148</v>
      </c>
      <c r="L3" s="52" t="s">
        <v>149</v>
      </c>
      <c r="M3" s="52">
        <v>150</v>
      </c>
      <c r="N3" s="52" t="s">
        <v>150</v>
      </c>
      <c r="O3" s="52" t="s">
        <v>151</v>
      </c>
      <c r="P3" s="52" t="s">
        <v>24</v>
      </c>
      <c r="Q3" s="52" t="s">
        <v>152</v>
      </c>
      <c r="R3" s="52" t="s">
        <v>153</v>
      </c>
      <c r="S3" s="52"/>
      <c r="T3" s="52"/>
      <c r="U3" s="52" t="s">
        <v>154</v>
      </c>
      <c r="V3" s="52"/>
    </row>
    <row r="4" spans="1:22" s="12" customFormat="1" ht="72.75" customHeight="1">
      <c r="A4" s="51">
        <v>43613</v>
      </c>
      <c r="B4" s="52" t="s">
        <v>141</v>
      </c>
      <c r="C4" s="52" t="s">
        <v>155</v>
      </c>
      <c r="D4" s="52" t="s">
        <v>143</v>
      </c>
      <c r="E4" s="52" t="s">
        <v>144</v>
      </c>
      <c r="F4" s="52"/>
      <c r="G4" s="52" t="s">
        <v>156</v>
      </c>
      <c r="H4" s="52"/>
      <c r="I4" s="52" t="s">
        <v>157</v>
      </c>
      <c r="J4" s="52" t="s">
        <v>147</v>
      </c>
      <c r="K4" s="52" t="s">
        <v>148</v>
      </c>
      <c r="L4" s="52" t="s">
        <v>149</v>
      </c>
      <c r="M4" s="52">
        <v>47</v>
      </c>
      <c r="N4" s="52" t="s">
        <v>150</v>
      </c>
      <c r="O4" s="52" t="s">
        <v>151</v>
      </c>
      <c r="P4" s="52" t="s">
        <v>24</v>
      </c>
      <c r="Q4" s="52" t="s">
        <v>152</v>
      </c>
      <c r="R4" s="52" t="s">
        <v>158</v>
      </c>
      <c r="S4" s="52"/>
      <c r="T4" s="52"/>
      <c r="U4" s="52" t="s">
        <v>159</v>
      </c>
      <c r="V4" s="52"/>
    </row>
    <row r="5" spans="1:22" s="12" customFormat="1" ht="72.75" customHeight="1">
      <c r="A5" s="51">
        <v>43613</v>
      </c>
      <c r="B5" s="52" t="s">
        <v>141</v>
      </c>
      <c r="C5" s="52" t="s">
        <v>160</v>
      </c>
      <c r="D5" s="52" t="s">
        <v>143</v>
      </c>
      <c r="E5" s="52" t="s">
        <v>144</v>
      </c>
      <c r="F5" s="52"/>
      <c r="G5" s="52" t="s">
        <v>161</v>
      </c>
      <c r="H5" s="52"/>
      <c r="I5" s="52" t="s">
        <v>162</v>
      </c>
      <c r="J5" s="52" t="s">
        <v>147</v>
      </c>
      <c r="K5" s="52" t="s">
        <v>148</v>
      </c>
      <c r="L5" s="52" t="s">
        <v>149</v>
      </c>
      <c r="M5" s="52">
        <v>7</v>
      </c>
      <c r="N5" s="52" t="s">
        <v>150</v>
      </c>
      <c r="O5" s="52" t="s">
        <v>151</v>
      </c>
      <c r="P5" s="52"/>
      <c r="Q5" s="52" t="s">
        <v>152</v>
      </c>
      <c r="R5" s="52" t="s">
        <v>163</v>
      </c>
      <c r="S5" s="52"/>
      <c r="T5" s="52"/>
      <c r="U5" s="52" t="s">
        <v>159</v>
      </c>
      <c r="V5" s="52"/>
    </row>
    <row r="6" spans="1:22" s="12" customFormat="1" ht="72.75" customHeight="1">
      <c r="A6" s="51">
        <v>43613</v>
      </c>
      <c r="B6" s="52" t="s">
        <v>141</v>
      </c>
      <c r="C6" s="52" t="s">
        <v>164</v>
      </c>
      <c r="D6" s="52" t="s">
        <v>143</v>
      </c>
      <c r="E6" s="52" t="s">
        <v>165</v>
      </c>
      <c r="F6" s="52"/>
      <c r="G6" s="52" t="s">
        <v>156</v>
      </c>
      <c r="H6" s="52"/>
      <c r="I6" s="52" t="s">
        <v>166</v>
      </c>
      <c r="J6" s="52" t="s">
        <v>167</v>
      </c>
      <c r="K6" s="52" t="s">
        <v>168</v>
      </c>
      <c r="L6" s="52" t="s">
        <v>169</v>
      </c>
      <c r="M6" s="52">
        <v>1</v>
      </c>
      <c r="N6" s="52" t="s">
        <v>170</v>
      </c>
      <c r="O6" s="52" t="s">
        <v>171</v>
      </c>
      <c r="P6" s="52"/>
      <c r="Q6" s="52" t="s">
        <v>172</v>
      </c>
      <c r="R6" s="52" t="s">
        <v>173</v>
      </c>
      <c r="S6" s="52"/>
      <c r="T6" s="52"/>
      <c r="U6" s="52" t="s">
        <v>174</v>
      </c>
      <c r="V6" s="52"/>
    </row>
    <row r="7" spans="1:22" s="12" customFormat="1" ht="72.75" customHeight="1">
      <c r="A7" s="51">
        <v>43613</v>
      </c>
      <c r="B7" s="52" t="s">
        <v>141</v>
      </c>
      <c r="C7" s="52" t="s">
        <v>175</v>
      </c>
      <c r="D7" s="52" t="s">
        <v>143</v>
      </c>
      <c r="E7" s="52" t="s">
        <v>144</v>
      </c>
      <c r="F7" s="52"/>
      <c r="G7" s="52" t="s">
        <v>156</v>
      </c>
      <c r="H7" s="52"/>
      <c r="I7" s="52" t="s">
        <v>176</v>
      </c>
      <c r="J7" s="52" t="s">
        <v>147</v>
      </c>
      <c r="K7" s="52" t="s">
        <v>148</v>
      </c>
      <c r="L7" s="52" t="s">
        <v>149</v>
      </c>
      <c r="M7" s="52">
        <v>4</v>
      </c>
      <c r="N7" s="52" t="s">
        <v>150</v>
      </c>
      <c r="O7" s="52" t="s">
        <v>151</v>
      </c>
      <c r="P7" s="52" t="s">
        <v>24</v>
      </c>
      <c r="Q7" s="52" t="s">
        <v>152</v>
      </c>
      <c r="R7" s="52" t="s">
        <v>177</v>
      </c>
      <c r="S7" s="52"/>
      <c r="T7" s="52"/>
      <c r="U7" s="52" t="s">
        <v>174</v>
      </c>
      <c r="V7" s="52"/>
    </row>
    <row r="8" spans="1:22" s="12" customFormat="1" ht="72.75" customHeight="1">
      <c r="A8" s="51">
        <v>43613</v>
      </c>
      <c r="B8" s="52" t="s">
        <v>141</v>
      </c>
      <c r="C8" s="52" t="s">
        <v>178</v>
      </c>
      <c r="D8" s="52" t="s">
        <v>143</v>
      </c>
      <c r="E8" s="52" t="s">
        <v>144</v>
      </c>
      <c r="F8" s="52"/>
      <c r="G8" s="52" t="s">
        <v>156</v>
      </c>
      <c r="H8" s="52"/>
      <c r="I8" s="52" t="s">
        <v>176</v>
      </c>
      <c r="J8" s="52" t="s">
        <v>179</v>
      </c>
      <c r="K8" s="52" t="s">
        <v>180</v>
      </c>
      <c r="L8" s="52" t="s">
        <v>181</v>
      </c>
      <c r="M8" s="52">
        <v>28</v>
      </c>
      <c r="N8" s="52" t="s">
        <v>150</v>
      </c>
      <c r="O8" s="52" t="s">
        <v>182</v>
      </c>
      <c r="P8" s="52" t="s">
        <v>24</v>
      </c>
      <c r="Q8" s="52" t="s">
        <v>152</v>
      </c>
      <c r="R8" s="52" t="s">
        <v>177</v>
      </c>
      <c r="S8" s="52"/>
      <c r="T8" s="52"/>
      <c r="U8" s="52" t="s">
        <v>174</v>
      </c>
      <c r="V8" s="52"/>
    </row>
    <row r="9" spans="1:22" s="12" customFormat="1" ht="72.75" customHeight="1">
      <c r="A9" s="51">
        <v>43613</v>
      </c>
      <c r="B9" s="52" t="s">
        <v>141</v>
      </c>
      <c r="C9" s="52" t="s">
        <v>183</v>
      </c>
      <c r="D9" s="52" t="s">
        <v>143</v>
      </c>
      <c r="E9" s="52" t="s">
        <v>165</v>
      </c>
      <c r="F9" s="52"/>
      <c r="G9" s="52" t="s">
        <v>156</v>
      </c>
      <c r="H9" s="52"/>
      <c r="I9" s="52" t="s">
        <v>184</v>
      </c>
      <c r="J9" s="52" t="s">
        <v>147</v>
      </c>
      <c r="K9" s="52" t="s">
        <v>148</v>
      </c>
      <c r="L9" s="52" t="s">
        <v>149</v>
      </c>
      <c r="M9" s="52">
        <v>3</v>
      </c>
      <c r="N9" s="52" t="s">
        <v>185</v>
      </c>
      <c r="O9" s="52" t="s">
        <v>186</v>
      </c>
      <c r="P9" s="52"/>
      <c r="Q9" s="52" t="s">
        <v>172</v>
      </c>
      <c r="R9" s="52" t="s">
        <v>187</v>
      </c>
      <c r="S9" s="52"/>
      <c r="T9" s="52"/>
      <c r="U9" s="52" t="s">
        <v>174</v>
      </c>
      <c r="V9" s="52"/>
    </row>
    <row r="10" spans="1:22" s="12" customFormat="1" ht="72.75" customHeight="1">
      <c r="A10" s="51">
        <v>43613</v>
      </c>
      <c r="B10" s="52" t="s">
        <v>141</v>
      </c>
      <c r="C10" s="52" t="s">
        <v>188</v>
      </c>
      <c r="D10" s="52" t="s">
        <v>143</v>
      </c>
      <c r="E10" s="52" t="s">
        <v>144</v>
      </c>
      <c r="F10" s="52"/>
      <c r="G10" s="52" t="s">
        <v>145</v>
      </c>
      <c r="H10" s="52"/>
      <c r="I10" s="52" t="s">
        <v>189</v>
      </c>
      <c r="J10" s="52" t="s">
        <v>147</v>
      </c>
      <c r="K10" s="52" t="s">
        <v>148</v>
      </c>
      <c r="L10" s="52" t="s">
        <v>149</v>
      </c>
      <c r="M10" s="52">
        <v>1</v>
      </c>
      <c r="N10" s="52" t="s">
        <v>150</v>
      </c>
      <c r="O10" s="52" t="s">
        <v>151</v>
      </c>
      <c r="P10" s="52"/>
      <c r="Q10" s="52" t="s">
        <v>152</v>
      </c>
      <c r="R10" s="52" t="s">
        <v>190</v>
      </c>
      <c r="S10" s="52"/>
      <c r="T10" s="52"/>
      <c r="U10" s="52" t="s">
        <v>191</v>
      </c>
      <c r="V10" s="52"/>
    </row>
    <row r="11" spans="1:22" s="12" customFormat="1" ht="72.75" customHeight="1">
      <c r="A11" s="51">
        <v>43613</v>
      </c>
      <c r="B11" s="52" t="s">
        <v>141</v>
      </c>
      <c r="C11" s="52" t="s">
        <v>192</v>
      </c>
      <c r="D11" s="52" t="s">
        <v>143</v>
      </c>
      <c r="E11" s="52" t="s">
        <v>144</v>
      </c>
      <c r="F11" s="52"/>
      <c r="G11" s="52" t="s">
        <v>145</v>
      </c>
      <c r="H11" s="52"/>
      <c r="I11" s="52" t="s">
        <v>193</v>
      </c>
      <c r="J11" s="52" t="s">
        <v>167</v>
      </c>
      <c r="K11" s="52" t="s">
        <v>168</v>
      </c>
      <c r="L11" s="52" t="s">
        <v>169</v>
      </c>
      <c r="M11" s="52">
        <v>4</v>
      </c>
      <c r="N11" s="52" t="s">
        <v>170</v>
      </c>
      <c r="O11" s="52" t="s">
        <v>171</v>
      </c>
      <c r="P11" s="52" t="s">
        <v>194</v>
      </c>
      <c r="Q11" s="52" t="s">
        <v>152</v>
      </c>
      <c r="R11" s="52" t="s">
        <v>195</v>
      </c>
      <c r="S11" s="52"/>
      <c r="T11" s="52"/>
      <c r="U11" s="52" t="s">
        <v>191</v>
      </c>
      <c r="V11" s="52"/>
    </row>
    <row r="12" spans="1:22" s="12" customFormat="1" ht="72.75" customHeight="1">
      <c r="A12" s="53">
        <v>43613</v>
      </c>
      <c r="B12" s="50" t="s">
        <v>141</v>
      </c>
      <c r="C12" s="50" t="s">
        <v>196</v>
      </c>
      <c r="D12" s="50" t="s">
        <v>143</v>
      </c>
      <c r="E12" s="50" t="s">
        <v>197</v>
      </c>
      <c r="F12" s="50"/>
      <c r="G12" s="50" t="s">
        <v>156</v>
      </c>
      <c r="H12" s="50"/>
      <c r="I12" s="50" t="s">
        <v>198</v>
      </c>
      <c r="J12" s="50" t="s">
        <v>167</v>
      </c>
      <c r="K12" s="50" t="s">
        <v>168</v>
      </c>
      <c r="L12" s="50" t="s">
        <v>169</v>
      </c>
      <c r="M12" s="50">
        <v>5</v>
      </c>
      <c r="N12" s="50" t="s">
        <v>199</v>
      </c>
      <c r="O12" s="50" t="s">
        <v>200</v>
      </c>
      <c r="P12" s="50" t="s">
        <v>201</v>
      </c>
      <c r="Q12" s="50" t="s">
        <v>172</v>
      </c>
      <c r="R12" s="50" t="s">
        <v>202</v>
      </c>
      <c r="S12" s="50"/>
      <c r="T12" s="50" t="s">
        <v>203</v>
      </c>
      <c r="U12" s="50" t="s">
        <v>204</v>
      </c>
      <c r="V12" s="50"/>
    </row>
    <row r="13" spans="1:22" s="12" customFormat="1" ht="72.75" customHeight="1">
      <c r="A13" s="53">
        <v>43613</v>
      </c>
      <c r="B13" s="50" t="s">
        <v>141</v>
      </c>
      <c r="C13" s="50" t="s">
        <v>205</v>
      </c>
      <c r="D13" s="50" t="s">
        <v>143</v>
      </c>
      <c r="E13" s="50" t="s">
        <v>197</v>
      </c>
      <c r="F13" s="50"/>
      <c r="G13" s="50" t="s">
        <v>156</v>
      </c>
      <c r="H13" s="50"/>
      <c r="I13" s="50" t="s">
        <v>198</v>
      </c>
      <c r="J13" s="50" t="s">
        <v>167</v>
      </c>
      <c r="K13" s="50" t="s">
        <v>168</v>
      </c>
      <c r="L13" s="50" t="s">
        <v>169</v>
      </c>
      <c r="M13" s="50">
        <v>1</v>
      </c>
      <c r="N13" s="50" t="s">
        <v>170</v>
      </c>
      <c r="O13" s="50" t="s">
        <v>171</v>
      </c>
      <c r="P13" s="50" t="s">
        <v>201</v>
      </c>
      <c r="Q13" s="50" t="s">
        <v>172</v>
      </c>
      <c r="R13" s="50" t="s">
        <v>202</v>
      </c>
      <c r="S13" s="50"/>
      <c r="T13" s="50" t="s">
        <v>203</v>
      </c>
      <c r="U13" s="50" t="s">
        <v>204</v>
      </c>
      <c r="V13" s="50"/>
    </row>
    <row r="14" spans="1:22" ht="30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8" t="s">
        <v>63</v>
      </c>
      <c r="M14" s="8">
        <f>SUBTOTAL(9,M3:M13)</f>
        <v>251</v>
      </c>
      <c r="N14" s="7"/>
      <c r="O14" s="7"/>
      <c r="P14" s="7"/>
      <c r="Q14" s="7"/>
      <c r="R14" s="7"/>
      <c r="S14" s="7"/>
      <c r="T14" s="7"/>
      <c r="U14" s="7"/>
      <c r="V14" s="7"/>
    </row>
    <row r="15" spans="1:22" ht="23.25" customHeight="1"/>
    <row r="16" spans="1:22" ht="30" customHeight="1">
      <c r="L16" s="36" t="s">
        <v>115</v>
      </c>
      <c r="M16" s="37" t="s">
        <v>139</v>
      </c>
      <c r="N16" s="38" t="s">
        <v>113</v>
      </c>
      <c r="O16" s="38" t="s">
        <v>206</v>
      </c>
      <c r="P16" s="38" t="s">
        <v>138</v>
      </c>
    </row>
    <row r="17" spans="12:16" ht="30" customHeight="1">
      <c r="L17" s="38" t="s">
        <v>104</v>
      </c>
      <c r="M17" s="39">
        <v>240</v>
      </c>
      <c r="N17" s="44" t="s">
        <v>130</v>
      </c>
      <c r="O17" s="39" t="s">
        <v>131</v>
      </c>
      <c r="P17" s="39">
        <f>M17*2</f>
        <v>480</v>
      </c>
    </row>
    <row r="18" spans="12:16" ht="30" customHeight="1">
      <c r="L18" s="38" t="s">
        <v>106</v>
      </c>
      <c r="M18" s="39">
        <v>11</v>
      </c>
      <c r="N18" s="40" t="s">
        <v>136</v>
      </c>
      <c r="O18" s="39" t="s">
        <v>207</v>
      </c>
      <c r="P18" s="39">
        <f>M18*2</f>
        <v>22</v>
      </c>
    </row>
    <row r="19" spans="12:16" ht="30" customHeight="1">
      <c r="L19" s="43" t="s">
        <v>140</v>
      </c>
      <c r="M19" s="42">
        <f>M14</f>
        <v>251</v>
      </c>
      <c r="N19" s="41" t="s">
        <v>117</v>
      </c>
      <c r="O19" s="42" t="s">
        <v>118</v>
      </c>
      <c r="P19" s="42">
        <f>$M$14*1</f>
        <v>251</v>
      </c>
    </row>
    <row r="20" spans="12:16" ht="30" customHeight="1">
      <c r="L20" s="43" t="s">
        <v>140</v>
      </c>
      <c r="M20" s="42">
        <f>M14</f>
        <v>251</v>
      </c>
      <c r="N20" s="41" t="s">
        <v>121</v>
      </c>
      <c r="O20" s="42" t="s">
        <v>123</v>
      </c>
      <c r="P20" s="42">
        <f>$M$14*1</f>
        <v>251</v>
      </c>
    </row>
    <row r="22" spans="12:16" ht="34.5" customHeight="1"/>
    <row r="23" spans="12:16" ht="34.5" customHeight="1"/>
    <row r="24" spans="12:16" ht="34.5" customHeight="1"/>
    <row r="25" spans="12:16" ht="34.5" customHeight="1"/>
    <row r="26" spans="12:16" ht="34.5" customHeight="1"/>
    <row r="27" spans="12:16" ht="34.5" customHeight="1"/>
    <row r="28" spans="12:16" ht="34.5" customHeight="1"/>
    <row r="29" spans="12:16" ht="34.5" customHeight="1"/>
  </sheetData>
  <autoFilter ref="A2:V13" xr:uid="{00000000-0009-0000-0000-00000C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22"/>
  <sheetViews>
    <sheetView workbookViewId="0">
      <selection activeCell="M7" sqref="M7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8" bestFit="1" customWidth="1"/>
    <col min="7" max="7" width="8.5" customWidth="1"/>
    <col min="8" max="8" width="6" customWidth="1"/>
    <col min="9" max="10" width="7.5" bestFit="1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103</v>
      </c>
    </row>
    <row r="2" spans="1:22" ht="42">
      <c r="A2" s="1" t="s">
        <v>17</v>
      </c>
      <c r="B2" s="2" t="s">
        <v>0</v>
      </c>
      <c r="C2" s="3" t="s">
        <v>1</v>
      </c>
      <c r="D2" s="3" t="s">
        <v>18</v>
      </c>
      <c r="E2" s="3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3" t="s">
        <v>19</v>
      </c>
      <c r="K2" s="3" t="s">
        <v>7</v>
      </c>
      <c r="L2" s="3" t="s">
        <v>8</v>
      </c>
      <c r="M2" s="3" t="s">
        <v>9</v>
      </c>
      <c r="N2" s="4" t="s">
        <v>10</v>
      </c>
      <c r="O2" s="3" t="s">
        <v>11</v>
      </c>
      <c r="P2" s="3" t="s">
        <v>12</v>
      </c>
      <c r="Q2" s="3" t="s">
        <v>13</v>
      </c>
      <c r="R2" s="5" t="s">
        <v>20</v>
      </c>
      <c r="S2" s="3" t="s">
        <v>14</v>
      </c>
      <c r="T2" s="4" t="s">
        <v>15</v>
      </c>
      <c r="U2" s="4" t="s">
        <v>16</v>
      </c>
      <c r="V2" s="4" t="s">
        <v>21</v>
      </c>
    </row>
    <row r="3" spans="1:22" s="12" customFormat="1" ht="72.75" customHeight="1">
      <c r="A3" s="10">
        <v>43612</v>
      </c>
      <c r="B3" s="13" t="s">
        <v>75</v>
      </c>
      <c r="C3" s="13" t="s">
        <v>98</v>
      </c>
      <c r="D3" s="13" t="s">
        <v>77</v>
      </c>
      <c r="E3" s="13" t="s">
        <v>78</v>
      </c>
      <c r="F3" s="14" t="s">
        <v>65</v>
      </c>
      <c r="G3" s="13" t="s">
        <v>99</v>
      </c>
      <c r="H3" s="13"/>
      <c r="I3" s="13" t="s">
        <v>100</v>
      </c>
      <c r="J3" s="13" t="s">
        <v>81</v>
      </c>
      <c r="K3" s="13" t="s">
        <v>82</v>
      </c>
      <c r="L3" s="13" t="s">
        <v>83</v>
      </c>
      <c r="M3" s="13">
        <v>34</v>
      </c>
      <c r="N3" s="13" t="s">
        <v>66</v>
      </c>
      <c r="O3" s="13" t="s">
        <v>67</v>
      </c>
      <c r="P3" s="13"/>
      <c r="Q3" s="13" t="s">
        <v>70</v>
      </c>
      <c r="R3" s="13" t="s">
        <v>71</v>
      </c>
      <c r="S3" s="13"/>
      <c r="T3" s="13"/>
      <c r="U3" s="13" t="s">
        <v>72</v>
      </c>
      <c r="V3" s="13"/>
    </row>
    <row r="4" spans="1:22" ht="36.75" customHeight="1">
      <c r="A4" s="6">
        <v>43612</v>
      </c>
      <c r="B4" s="7" t="s">
        <v>75</v>
      </c>
      <c r="C4" s="7" t="s">
        <v>101</v>
      </c>
      <c r="D4" s="7" t="s">
        <v>77</v>
      </c>
      <c r="E4" s="7" t="s">
        <v>78</v>
      </c>
      <c r="F4" s="7"/>
      <c r="G4" s="7" t="s">
        <v>79</v>
      </c>
      <c r="H4" s="7"/>
      <c r="I4" s="7" t="s">
        <v>102</v>
      </c>
      <c r="J4" s="7" t="s">
        <v>91</v>
      </c>
      <c r="K4" s="7" t="s">
        <v>92</v>
      </c>
      <c r="L4" s="7" t="s">
        <v>93</v>
      </c>
      <c r="M4" s="7">
        <v>7</v>
      </c>
      <c r="N4" s="7" t="s">
        <v>68</v>
      </c>
      <c r="O4" s="7" t="s">
        <v>69</v>
      </c>
      <c r="P4" s="7" t="s">
        <v>24</v>
      </c>
      <c r="Q4" s="7" t="s">
        <v>70</v>
      </c>
      <c r="R4" s="7" t="s">
        <v>73</v>
      </c>
      <c r="S4" s="7"/>
      <c r="T4" s="7"/>
      <c r="U4" s="7" t="s">
        <v>74</v>
      </c>
      <c r="V4" s="7"/>
    </row>
    <row r="5" spans="1:22" s="12" customFormat="1" ht="36.75" customHeight="1">
      <c r="A5" s="10">
        <v>43612</v>
      </c>
      <c r="B5" s="11" t="s">
        <v>75</v>
      </c>
      <c r="C5" s="11" t="s">
        <v>76</v>
      </c>
      <c r="D5" s="11" t="s">
        <v>77</v>
      </c>
      <c r="E5" s="11" t="s">
        <v>78</v>
      </c>
      <c r="F5" s="11"/>
      <c r="G5" s="11" t="s">
        <v>79</v>
      </c>
      <c r="H5" s="11"/>
      <c r="I5" s="11" t="s">
        <v>80</v>
      </c>
      <c r="J5" s="11" t="s">
        <v>81</v>
      </c>
      <c r="K5" s="11" t="s">
        <v>82</v>
      </c>
      <c r="L5" s="11" t="s">
        <v>83</v>
      </c>
      <c r="M5" s="11">
        <v>1</v>
      </c>
      <c r="N5" s="11" t="s">
        <v>84</v>
      </c>
      <c r="O5" s="11" t="s">
        <v>85</v>
      </c>
      <c r="P5" s="11"/>
      <c r="Q5" s="11" t="s">
        <v>70</v>
      </c>
      <c r="R5" s="11" t="s">
        <v>86</v>
      </c>
      <c r="S5" s="11"/>
      <c r="T5" s="11"/>
      <c r="U5" s="11" t="s">
        <v>87</v>
      </c>
      <c r="V5" s="11"/>
    </row>
    <row r="6" spans="1:22" ht="36.75" customHeight="1">
      <c r="A6" s="6">
        <v>43612</v>
      </c>
      <c r="B6" s="7" t="s">
        <v>75</v>
      </c>
      <c r="C6" s="7" t="s">
        <v>88</v>
      </c>
      <c r="D6" s="7" t="s">
        <v>77</v>
      </c>
      <c r="E6" s="7" t="s">
        <v>89</v>
      </c>
      <c r="F6" s="7"/>
      <c r="G6" s="7" t="s">
        <v>79</v>
      </c>
      <c r="H6" s="7"/>
      <c r="I6" s="7" t="s">
        <v>90</v>
      </c>
      <c r="J6" s="7" t="s">
        <v>91</v>
      </c>
      <c r="K6" s="7" t="s">
        <v>92</v>
      </c>
      <c r="L6" s="7" t="s">
        <v>93</v>
      </c>
      <c r="M6" s="7">
        <v>1</v>
      </c>
      <c r="N6" s="7" t="s">
        <v>94</v>
      </c>
      <c r="O6" s="7" t="s">
        <v>95</v>
      </c>
      <c r="P6" s="7"/>
      <c r="Q6" s="7" t="s">
        <v>96</v>
      </c>
      <c r="R6" s="7" t="s">
        <v>27</v>
      </c>
      <c r="S6" s="7"/>
      <c r="T6" s="7"/>
      <c r="U6" s="7" t="s">
        <v>97</v>
      </c>
      <c r="V6" s="7"/>
    </row>
    <row r="7" spans="1:22" ht="30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8" t="s">
        <v>63</v>
      </c>
      <c r="M7" s="8">
        <f>SUBTOTAL(9,M3:M6)</f>
        <v>43</v>
      </c>
      <c r="N7" s="7"/>
      <c r="O7" s="7"/>
      <c r="P7" s="7"/>
      <c r="Q7" s="7"/>
      <c r="R7" s="7"/>
      <c r="S7" s="7"/>
      <c r="T7" s="7"/>
      <c r="U7" s="7"/>
      <c r="V7" s="7"/>
    </row>
    <row r="8" spans="1:22" ht="23.25" customHeight="1"/>
    <row r="9" spans="1:22" ht="30" customHeight="1">
      <c r="L9" s="36" t="s">
        <v>133</v>
      </c>
      <c r="M9" s="37" t="s">
        <v>139</v>
      </c>
      <c r="N9" s="38" t="s">
        <v>137</v>
      </c>
      <c r="O9" s="38" t="s">
        <v>138</v>
      </c>
    </row>
    <row r="10" spans="1:22" ht="30" customHeight="1">
      <c r="L10" s="38" t="s">
        <v>134</v>
      </c>
      <c r="M10" s="39">
        <v>35</v>
      </c>
      <c r="N10" s="44" t="s">
        <v>130</v>
      </c>
      <c r="O10" s="39">
        <f>M10*2</f>
        <v>70</v>
      </c>
    </row>
    <row r="11" spans="1:22" ht="30" customHeight="1">
      <c r="L11" s="38" t="s">
        <v>135</v>
      </c>
      <c r="M11" s="39">
        <v>8</v>
      </c>
      <c r="N11" s="40" t="s">
        <v>136</v>
      </c>
      <c r="O11" s="39">
        <f>M11*2</f>
        <v>16</v>
      </c>
    </row>
    <row r="12" spans="1:22" ht="30" customHeight="1">
      <c r="L12" s="43" t="s">
        <v>140</v>
      </c>
      <c r="M12" s="42">
        <f>M7</f>
        <v>43</v>
      </c>
      <c r="N12" s="41" t="s">
        <v>117</v>
      </c>
      <c r="O12" s="42">
        <f>$M$7*1</f>
        <v>43</v>
      </c>
    </row>
    <row r="13" spans="1:22" ht="30" customHeight="1">
      <c r="L13" s="43" t="s">
        <v>140</v>
      </c>
      <c r="M13" s="42">
        <f>M7</f>
        <v>43</v>
      </c>
      <c r="N13" s="41" t="s">
        <v>121</v>
      </c>
      <c r="O13" s="42">
        <f>$M$7*1</f>
        <v>43</v>
      </c>
    </row>
    <row r="15" spans="1:22" ht="34.5" customHeight="1"/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</sheetData>
  <autoFilter ref="A2:V6" xr:uid="{00000000-0009-0000-0000-00000D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8"/>
  <sheetViews>
    <sheetView workbookViewId="0">
      <selection activeCell="M8" sqref="M8"/>
    </sheetView>
  </sheetViews>
  <sheetFormatPr baseColWidth="10" defaultColWidth="8.83203125" defaultRowHeight="14"/>
  <cols>
    <col min="1" max="1" width="8.1640625" bestFit="1" customWidth="1"/>
    <col min="2" max="2" width="5.1640625" customWidth="1"/>
    <col min="3" max="3" width="6" bestFit="1" customWidth="1"/>
    <col min="4" max="4" width="5.1640625" customWidth="1"/>
    <col min="5" max="5" width="14.1640625" customWidth="1"/>
    <col min="6" max="6" width="8" bestFit="1" customWidth="1"/>
    <col min="7" max="7" width="8.5" customWidth="1"/>
    <col min="8" max="8" width="6.33203125" bestFit="1" customWidth="1"/>
    <col min="9" max="10" width="7.5" bestFit="1" customWidth="1"/>
    <col min="12" max="12" width="6.6640625" bestFit="1" customWidth="1"/>
    <col min="13" max="13" width="4.6640625" bestFit="1" customWidth="1"/>
    <col min="15" max="15" width="34.6640625" customWidth="1"/>
    <col min="17" max="17" width="6.1640625" customWidth="1"/>
    <col min="18" max="19" width="8" bestFit="1" customWidth="1"/>
    <col min="20" max="20" width="4.6640625" bestFit="1" customWidth="1"/>
    <col min="22" max="22" width="9.6640625" bestFit="1" customWidth="1"/>
  </cols>
  <sheetData>
    <row r="1" spans="1:22" ht="27.75" customHeight="1">
      <c r="K1" s="9" t="s">
        <v>64</v>
      </c>
      <c r="N1" s="9" t="s">
        <v>132</v>
      </c>
    </row>
    <row r="2" spans="1:22" ht="42">
      <c r="A2" s="1" t="s">
        <v>17</v>
      </c>
      <c r="B2" s="2" t="s">
        <v>0</v>
      </c>
      <c r="C2" s="3" t="s">
        <v>1</v>
      </c>
      <c r="D2" s="3" t="s">
        <v>18</v>
      </c>
      <c r="E2" s="3" t="s">
        <v>2</v>
      </c>
      <c r="F2" s="3" t="s">
        <v>3</v>
      </c>
      <c r="G2" s="4" t="s">
        <v>4</v>
      </c>
      <c r="H2" s="4" t="s">
        <v>5</v>
      </c>
      <c r="I2" s="4" t="s">
        <v>6</v>
      </c>
      <c r="J2" s="3" t="s">
        <v>19</v>
      </c>
      <c r="K2" s="3" t="s">
        <v>7</v>
      </c>
      <c r="L2" s="3" t="s">
        <v>8</v>
      </c>
      <c r="M2" s="3" t="s">
        <v>9</v>
      </c>
      <c r="N2" s="4" t="s">
        <v>10</v>
      </c>
      <c r="O2" s="3" t="s">
        <v>11</v>
      </c>
      <c r="P2" s="3" t="s">
        <v>12</v>
      </c>
      <c r="Q2" s="3" t="s">
        <v>13</v>
      </c>
      <c r="R2" s="5" t="s">
        <v>20</v>
      </c>
      <c r="S2" s="3" t="s">
        <v>14</v>
      </c>
      <c r="T2" s="4" t="s">
        <v>15</v>
      </c>
      <c r="U2" s="4" t="s">
        <v>16</v>
      </c>
      <c r="V2" s="4" t="s">
        <v>21</v>
      </c>
    </row>
    <row r="3" spans="1:22" ht="36.75" customHeight="1">
      <c r="A3" s="6">
        <v>43609</v>
      </c>
      <c r="B3" s="7" t="s">
        <v>28</v>
      </c>
      <c r="C3" s="7" t="s">
        <v>29</v>
      </c>
      <c r="D3" s="7" t="s">
        <v>30</v>
      </c>
      <c r="E3" s="7" t="s">
        <v>31</v>
      </c>
      <c r="F3" s="7"/>
      <c r="G3" s="7" t="s">
        <v>32</v>
      </c>
      <c r="H3" s="7"/>
      <c r="I3" s="7" t="s">
        <v>33</v>
      </c>
      <c r="J3" s="7" t="s">
        <v>34</v>
      </c>
      <c r="K3" s="7" t="s">
        <v>35</v>
      </c>
      <c r="L3" s="7" t="s">
        <v>36</v>
      </c>
      <c r="M3" s="7">
        <v>37</v>
      </c>
      <c r="N3" s="7" t="s">
        <v>37</v>
      </c>
      <c r="O3" s="7" t="s">
        <v>38</v>
      </c>
      <c r="P3" s="7" t="s">
        <v>39</v>
      </c>
      <c r="Q3" s="7" t="s">
        <v>40</v>
      </c>
      <c r="R3" s="7" t="s">
        <v>41</v>
      </c>
      <c r="S3" s="7"/>
      <c r="T3" s="7"/>
      <c r="U3" s="7" t="s">
        <v>42</v>
      </c>
      <c r="V3" s="7"/>
    </row>
    <row r="4" spans="1:22" ht="36.75" customHeight="1">
      <c r="A4" s="6">
        <v>43609</v>
      </c>
      <c r="B4" s="7" t="s">
        <v>28</v>
      </c>
      <c r="C4" s="7" t="s">
        <v>46</v>
      </c>
      <c r="D4" s="7" t="s">
        <v>30</v>
      </c>
      <c r="E4" s="7" t="s">
        <v>31</v>
      </c>
      <c r="F4" s="7"/>
      <c r="G4" s="7" t="s">
        <v>44</v>
      </c>
      <c r="H4" s="7"/>
      <c r="I4" s="7" t="s">
        <v>47</v>
      </c>
      <c r="J4" s="7" t="s">
        <v>34</v>
      </c>
      <c r="K4" s="7" t="s">
        <v>35</v>
      </c>
      <c r="L4" s="7" t="s">
        <v>36</v>
      </c>
      <c r="M4" s="7">
        <v>2</v>
      </c>
      <c r="N4" s="7" t="s">
        <v>49</v>
      </c>
      <c r="O4" s="7" t="s">
        <v>50</v>
      </c>
      <c r="P4" s="7"/>
      <c r="Q4" s="7" t="s">
        <v>40</v>
      </c>
      <c r="R4" s="7" t="s">
        <v>22</v>
      </c>
      <c r="S4" s="7"/>
      <c r="T4" s="7"/>
      <c r="U4" s="7" t="s">
        <v>55</v>
      </c>
      <c r="V4" s="7"/>
    </row>
    <row r="5" spans="1:22" ht="36.75" customHeight="1">
      <c r="A5" s="6">
        <v>43609</v>
      </c>
      <c r="B5" s="7" t="s">
        <v>28</v>
      </c>
      <c r="C5" s="7" t="s">
        <v>48</v>
      </c>
      <c r="D5" s="7" t="s">
        <v>30</v>
      </c>
      <c r="E5" s="7" t="s">
        <v>43</v>
      </c>
      <c r="F5" s="7"/>
      <c r="G5" s="7" t="s">
        <v>44</v>
      </c>
      <c r="H5" s="7"/>
      <c r="I5" s="7" t="s">
        <v>45</v>
      </c>
      <c r="J5" s="7" t="s">
        <v>34</v>
      </c>
      <c r="K5" s="7" t="s">
        <v>35</v>
      </c>
      <c r="L5" s="7" t="s">
        <v>36</v>
      </c>
      <c r="M5" s="7">
        <v>1</v>
      </c>
      <c r="N5" s="7" t="s">
        <v>51</v>
      </c>
      <c r="O5" s="7" t="s">
        <v>52</v>
      </c>
      <c r="P5" s="7"/>
      <c r="Q5" s="7" t="s">
        <v>53</v>
      </c>
      <c r="R5" s="7" t="s">
        <v>23</v>
      </c>
      <c r="S5" s="7"/>
      <c r="T5" s="7"/>
      <c r="U5" s="7" t="s">
        <v>54</v>
      </c>
      <c r="V5" s="7"/>
    </row>
    <row r="6" spans="1:22" ht="36.75" customHeight="1">
      <c r="A6" s="6">
        <v>43609</v>
      </c>
      <c r="B6" s="7" t="s">
        <v>28</v>
      </c>
      <c r="C6" s="7" t="s">
        <v>56</v>
      </c>
      <c r="D6" s="7" t="s">
        <v>30</v>
      </c>
      <c r="E6" s="7" t="s">
        <v>43</v>
      </c>
      <c r="F6" s="7"/>
      <c r="G6" s="7" t="s">
        <v>44</v>
      </c>
      <c r="H6" s="7"/>
      <c r="I6" s="7" t="s">
        <v>57</v>
      </c>
      <c r="J6" s="7" t="s">
        <v>34</v>
      </c>
      <c r="K6" s="7" t="s">
        <v>35</v>
      </c>
      <c r="L6" s="7" t="s">
        <v>36</v>
      </c>
      <c r="M6" s="7">
        <v>25</v>
      </c>
      <c r="N6" s="7" t="s">
        <v>37</v>
      </c>
      <c r="O6" s="7" t="s">
        <v>38</v>
      </c>
      <c r="P6" s="7" t="s">
        <v>58</v>
      </c>
      <c r="Q6" s="7" t="s">
        <v>53</v>
      </c>
      <c r="R6" s="7" t="s">
        <v>26</v>
      </c>
      <c r="S6" s="7"/>
      <c r="T6" s="7"/>
      <c r="U6" s="7" t="s">
        <v>54</v>
      </c>
      <c r="V6" s="7"/>
    </row>
    <row r="7" spans="1:22" ht="36.75" customHeight="1">
      <c r="A7" s="6">
        <v>43609</v>
      </c>
      <c r="B7" s="7" t="s">
        <v>28</v>
      </c>
      <c r="C7" s="7" t="s">
        <v>59</v>
      </c>
      <c r="D7" s="7" t="s">
        <v>30</v>
      </c>
      <c r="E7" s="7" t="s">
        <v>43</v>
      </c>
      <c r="F7" s="7"/>
      <c r="G7" s="7" t="s">
        <v>44</v>
      </c>
      <c r="H7" s="7"/>
      <c r="I7" s="7" t="s">
        <v>60</v>
      </c>
      <c r="J7" s="7" t="s">
        <v>34</v>
      </c>
      <c r="K7" s="7" t="s">
        <v>35</v>
      </c>
      <c r="L7" s="7" t="s">
        <v>36</v>
      </c>
      <c r="M7" s="7">
        <v>2</v>
      </c>
      <c r="N7" s="7" t="s">
        <v>61</v>
      </c>
      <c r="O7" s="7" t="s">
        <v>62</v>
      </c>
      <c r="P7" s="7"/>
      <c r="Q7" s="7" t="s">
        <v>53</v>
      </c>
      <c r="R7" s="7" t="s">
        <v>27</v>
      </c>
      <c r="S7" s="7"/>
      <c r="T7" s="7"/>
      <c r="U7" s="7" t="s">
        <v>54</v>
      </c>
      <c r="V7" s="7"/>
    </row>
    <row r="8" spans="1:22" ht="30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8" t="s">
        <v>63</v>
      </c>
      <c r="M8" s="8">
        <f>SUBTOTAL(9,M3:M7)</f>
        <v>67</v>
      </c>
      <c r="N8" s="7"/>
      <c r="O8" s="7"/>
      <c r="P8" s="7"/>
      <c r="Q8" s="7"/>
      <c r="R8" s="7"/>
      <c r="S8" s="7"/>
      <c r="T8" s="7"/>
      <c r="U8" s="7"/>
      <c r="V8" s="7"/>
    </row>
  </sheetData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H19"/>
  <sheetViews>
    <sheetView workbookViewId="0">
      <selection activeCell="E10" sqref="E10"/>
    </sheetView>
  </sheetViews>
  <sheetFormatPr baseColWidth="10" defaultColWidth="8.83203125" defaultRowHeight="14"/>
  <cols>
    <col min="1" max="1" width="4.1640625" customWidth="1"/>
    <col min="2" max="2" width="23" style="15" customWidth="1"/>
    <col min="3" max="3" width="12.6640625" customWidth="1"/>
    <col min="4" max="4" width="14.6640625" customWidth="1"/>
    <col min="5" max="5" width="44.1640625" customWidth="1"/>
    <col min="6" max="6" width="9" style="15"/>
    <col min="7" max="7" width="17.5" style="15" customWidth="1"/>
    <col min="8" max="8" width="27.5" customWidth="1"/>
  </cols>
  <sheetData>
    <row r="2" spans="2:8" ht="45" customHeight="1">
      <c r="E2" s="58" t="s">
        <v>127</v>
      </c>
      <c r="G2" s="15" t="s">
        <v>260</v>
      </c>
    </row>
    <row r="3" spans="2:8" ht="22.5" customHeight="1">
      <c r="B3" s="16" t="s">
        <v>115</v>
      </c>
      <c r="C3" s="17" t="s">
        <v>114</v>
      </c>
      <c r="D3" s="17" t="s">
        <v>113</v>
      </c>
      <c r="E3" s="17" t="s">
        <v>112</v>
      </c>
      <c r="F3" s="16" t="s">
        <v>105</v>
      </c>
      <c r="G3" s="16" t="s">
        <v>128</v>
      </c>
      <c r="H3" s="16" t="s">
        <v>108</v>
      </c>
    </row>
    <row r="4" spans="2:8" ht="22.5" customHeight="1">
      <c r="B4" s="19" t="s">
        <v>104</v>
      </c>
      <c r="C4" s="20" t="s">
        <v>231</v>
      </c>
      <c r="D4" s="21" t="s">
        <v>130</v>
      </c>
      <c r="E4" s="21" t="s">
        <v>131</v>
      </c>
      <c r="F4" s="19">
        <v>2</v>
      </c>
      <c r="G4" s="33" t="s">
        <v>129</v>
      </c>
      <c r="H4" s="32" t="s">
        <v>109</v>
      </c>
    </row>
    <row r="5" spans="2:8" ht="22.5" customHeight="1">
      <c r="B5" s="22" t="s">
        <v>119</v>
      </c>
      <c r="C5" s="23">
        <v>3030101054</v>
      </c>
      <c r="D5" s="23" t="s">
        <v>117</v>
      </c>
      <c r="E5" s="23" t="s">
        <v>116</v>
      </c>
      <c r="F5" s="22">
        <v>1</v>
      </c>
      <c r="G5" s="34" t="s">
        <v>129</v>
      </c>
      <c r="H5" s="24" t="s">
        <v>125</v>
      </c>
    </row>
    <row r="6" spans="2:8" ht="22.5" customHeight="1">
      <c r="B6" s="22" t="s">
        <v>119</v>
      </c>
      <c r="C6" s="23">
        <v>3030101070</v>
      </c>
      <c r="D6" s="23" t="s">
        <v>117</v>
      </c>
      <c r="E6" s="25" t="s">
        <v>118</v>
      </c>
      <c r="F6" s="22">
        <v>1</v>
      </c>
      <c r="G6" s="34" t="s">
        <v>129</v>
      </c>
      <c r="H6" s="24" t="s">
        <v>126</v>
      </c>
    </row>
    <row r="7" spans="2:8" ht="22.5" customHeight="1">
      <c r="B7" s="22" t="s">
        <v>119</v>
      </c>
      <c r="C7" s="23">
        <v>3060344001</v>
      </c>
      <c r="D7" s="23" t="s">
        <v>120</v>
      </c>
      <c r="E7" s="25" t="s">
        <v>124</v>
      </c>
      <c r="F7" s="22">
        <v>1</v>
      </c>
      <c r="G7" s="34" t="s">
        <v>259</v>
      </c>
      <c r="H7" s="24" t="s">
        <v>125</v>
      </c>
    </row>
    <row r="8" spans="2:8" ht="22.5" customHeight="1">
      <c r="B8" s="22" t="s">
        <v>119</v>
      </c>
      <c r="C8" s="23">
        <v>3050301017</v>
      </c>
      <c r="D8" s="23" t="s">
        <v>121</v>
      </c>
      <c r="E8" s="25" t="s">
        <v>123</v>
      </c>
      <c r="F8" s="22">
        <v>1</v>
      </c>
      <c r="G8" s="34" t="s">
        <v>259</v>
      </c>
      <c r="H8" s="24" t="s">
        <v>126</v>
      </c>
    </row>
    <row r="9" spans="2:8" ht="22.5" customHeight="1">
      <c r="B9" s="26" t="s">
        <v>106</v>
      </c>
      <c r="C9" s="27">
        <v>3080107010</v>
      </c>
      <c r="D9" s="27" t="s">
        <v>122</v>
      </c>
      <c r="E9" s="27" t="s">
        <v>107</v>
      </c>
      <c r="F9" s="26">
        <v>2</v>
      </c>
      <c r="G9" s="35" t="s">
        <v>258</v>
      </c>
      <c r="H9" s="30" t="s">
        <v>125</v>
      </c>
    </row>
    <row r="10" spans="2:8" ht="22.5" customHeight="1">
      <c r="B10" s="26" t="s">
        <v>106</v>
      </c>
      <c r="C10" s="27">
        <v>3080107024</v>
      </c>
      <c r="D10" s="27" t="s">
        <v>122</v>
      </c>
      <c r="E10" s="28" t="s">
        <v>110</v>
      </c>
      <c r="F10" s="31">
        <v>4</v>
      </c>
      <c r="G10" s="35" t="s">
        <v>258</v>
      </c>
      <c r="H10" s="30" t="s">
        <v>111</v>
      </c>
    </row>
    <row r="11" spans="2:8" ht="22.5" customHeight="1">
      <c r="B11" s="18"/>
      <c r="C11" s="29"/>
      <c r="D11" s="29"/>
      <c r="E11" s="29"/>
      <c r="F11" s="18"/>
      <c r="G11" s="18"/>
      <c r="H11" s="29"/>
    </row>
    <row r="12" spans="2:8" ht="22.5" customHeight="1"/>
    <row r="13" spans="2:8" ht="22.5" customHeight="1"/>
    <row r="14" spans="2:8" ht="22.5" customHeight="1"/>
    <row r="15" spans="2:8" ht="22.5" customHeight="1"/>
    <row r="16" spans="2:8" ht="22.5" customHeight="1"/>
    <row r="17" ht="22.5" customHeight="1"/>
    <row r="18" ht="22.5" customHeight="1"/>
    <row r="19" ht="22.5" customHeight="1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2"/>
  <sheetViews>
    <sheetView workbookViewId="0">
      <pane ySplit="2" topLeftCell="A3" activePane="bottomLeft" state="frozen"/>
      <selection pane="bottomLeft" activeCell="C4" sqref="C4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549</v>
      </c>
    </row>
    <row r="2" spans="1:22" ht="42">
      <c r="A2" s="69" t="s">
        <v>17</v>
      </c>
      <c r="B2" s="67" t="s">
        <v>0</v>
      </c>
      <c r="C2" s="66" t="s">
        <v>1</v>
      </c>
      <c r="D2" s="66" t="s">
        <v>18</v>
      </c>
      <c r="E2" s="66" t="s">
        <v>2</v>
      </c>
      <c r="F2" s="66" t="s">
        <v>3</v>
      </c>
      <c r="G2" s="68" t="s">
        <v>4</v>
      </c>
      <c r="H2" s="68" t="s">
        <v>5</v>
      </c>
      <c r="I2" s="68" t="s">
        <v>6</v>
      </c>
      <c r="J2" s="66" t="s">
        <v>19</v>
      </c>
      <c r="K2" s="66" t="s">
        <v>7</v>
      </c>
      <c r="L2" s="66" t="s">
        <v>8</v>
      </c>
      <c r="M2" s="66" t="s">
        <v>9</v>
      </c>
      <c r="N2" s="68" t="s">
        <v>10</v>
      </c>
      <c r="O2" s="66" t="s">
        <v>11</v>
      </c>
      <c r="P2" s="66" t="s">
        <v>12</v>
      </c>
      <c r="Q2" s="66" t="s">
        <v>13</v>
      </c>
      <c r="R2" s="65" t="s">
        <v>20</v>
      </c>
      <c r="S2" s="66" t="s">
        <v>14</v>
      </c>
      <c r="T2" s="68" t="s">
        <v>15</v>
      </c>
      <c r="U2" s="68" t="s">
        <v>16</v>
      </c>
      <c r="V2" s="68" t="s">
        <v>21</v>
      </c>
    </row>
    <row r="3" spans="1:22" s="12" customFormat="1" ht="72.75" customHeight="1">
      <c r="A3" s="79">
        <v>43633</v>
      </c>
      <c r="B3" s="80" t="s">
        <v>533</v>
      </c>
      <c r="C3" s="80" t="s">
        <v>550</v>
      </c>
      <c r="D3" s="80" t="s">
        <v>534</v>
      </c>
      <c r="E3" s="80" t="s">
        <v>547</v>
      </c>
      <c r="F3" s="80"/>
      <c r="G3" s="80" t="s">
        <v>535</v>
      </c>
      <c r="H3" s="80"/>
      <c r="I3" s="80" t="s">
        <v>551</v>
      </c>
      <c r="J3" s="80" t="s">
        <v>536</v>
      </c>
      <c r="K3" s="80" t="s">
        <v>537</v>
      </c>
      <c r="L3" s="80" t="s">
        <v>538</v>
      </c>
      <c r="M3" s="80">
        <v>1</v>
      </c>
      <c r="N3" s="80" t="s">
        <v>560</v>
      </c>
      <c r="O3" s="80" t="s">
        <v>561</v>
      </c>
      <c r="P3" s="80"/>
      <c r="Q3" s="80" t="s">
        <v>527</v>
      </c>
      <c r="R3" s="80" t="s">
        <v>566</v>
      </c>
      <c r="S3" s="80"/>
      <c r="T3" s="80"/>
      <c r="U3" s="81" t="s">
        <v>532</v>
      </c>
      <c r="V3" s="80"/>
    </row>
    <row r="4" spans="1:22" s="12" customFormat="1" ht="72.75" customHeight="1">
      <c r="A4" s="79">
        <v>43633</v>
      </c>
      <c r="B4" s="80" t="s">
        <v>533</v>
      </c>
      <c r="C4" s="80" t="s">
        <v>552</v>
      </c>
      <c r="D4" s="80" t="s">
        <v>534</v>
      </c>
      <c r="E4" s="80" t="s">
        <v>547</v>
      </c>
      <c r="F4" s="80"/>
      <c r="G4" s="80" t="s">
        <v>535</v>
      </c>
      <c r="H4" s="80"/>
      <c r="I4" s="80" t="s">
        <v>551</v>
      </c>
      <c r="J4" s="80" t="s">
        <v>553</v>
      </c>
      <c r="K4" s="80" t="s">
        <v>554</v>
      </c>
      <c r="L4" s="80" t="s">
        <v>555</v>
      </c>
      <c r="M4" s="80">
        <v>20</v>
      </c>
      <c r="N4" s="80" t="s">
        <v>562</v>
      </c>
      <c r="O4" s="80" t="s">
        <v>563</v>
      </c>
      <c r="P4" s="80"/>
      <c r="Q4" s="80" t="s">
        <v>527</v>
      </c>
      <c r="R4" s="80" t="s">
        <v>566</v>
      </c>
      <c r="S4" s="80"/>
      <c r="T4" s="80"/>
      <c r="U4" s="81" t="s">
        <v>532</v>
      </c>
      <c r="V4" s="80"/>
    </row>
    <row r="5" spans="1:22" s="12" customFormat="1" ht="72.75" customHeight="1">
      <c r="A5" s="73">
        <v>43633</v>
      </c>
      <c r="B5" s="74" t="s">
        <v>533</v>
      </c>
      <c r="C5" s="74" t="s">
        <v>556</v>
      </c>
      <c r="D5" s="74" t="s">
        <v>534</v>
      </c>
      <c r="E5" s="74" t="s">
        <v>539</v>
      </c>
      <c r="F5" s="74"/>
      <c r="G5" s="74" t="s">
        <v>535</v>
      </c>
      <c r="H5" s="74"/>
      <c r="I5" s="74" t="s">
        <v>557</v>
      </c>
      <c r="J5" s="74" t="s">
        <v>536</v>
      </c>
      <c r="K5" s="74" t="s">
        <v>537</v>
      </c>
      <c r="L5" s="74" t="s">
        <v>538</v>
      </c>
      <c r="M5" s="74">
        <v>16</v>
      </c>
      <c r="N5" s="74" t="s">
        <v>521</v>
      </c>
      <c r="O5" s="74" t="s">
        <v>522</v>
      </c>
      <c r="P5" s="74" t="s">
        <v>569</v>
      </c>
      <c r="Q5" s="74" t="s">
        <v>527</v>
      </c>
      <c r="R5" s="74" t="s">
        <v>567</v>
      </c>
      <c r="S5" s="74"/>
      <c r="T5" s="74"/>
      <c r="U5" s="75" t="s">
        <v>532</v>
      </c>
      <c r="V5" s="74"/>
    </row>
    <row r="6" spans="1:22" s="12" customFormat="1" ht="72.75" customHeight="1">
      <c r="A6" s="73">
        <v>43633</v>
      </c>
      <c r="B6" s="74" t="s">
        <v>533</v>
      </c>
      <c r="C6" s="74" t="s">
        <v>558</v>
      </c>
      <c r="D6" s="74" t="s">
        <v>534</v>
      </c>
      <c r="E6" s="74" t="s">
        <v>544</v>
      </c>
      <c r="F6" s="74"/>
      <c r="G6" s="74" t="s">
        <v>545</v>
      </c>
      <c r="H6" s="74"/>
      <c r="I6" s="74" t="s">
        <v>559</v>
      </c>
      <c r="J6" s="74" t="s">
        <v>553</v>
      </c>
      <c r="K6" s="74" t="s">
        <v>554</v>
      </c>
      <c r="L6" s="74" t="s">
        <v>555</v>
      </c>
      <c r="M6" s="74">
        <v>224</v>
      </c>
      <c r="N6" s="74" t="s">
        <v>564</v>
      </c>
      <c r="O6" s="74" t="s">
        <v>565</v>
      </c>
      <c r="P6" s="74" t="s">
        <v>526</v>
      </c>
      <c r="Q6" s="74" t="s">
        <v>528</v>
      </c>
      <c r="R6" s="74" t="s">
        <v>568</v>
      </c>
      <c r="S6" s="74"/>
      <c r="T6" s="74"/>
      <c r="U6" s="75" t="s">
        <v>529</v>
      </c>
      <c r="V6" s="74"/>
    </row>
    <row r="7" spans="1:22" ht="30" customHeight="1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8" t="s">
        <v>63</v>
      </c>
      <c r="M7" s="8">
        <f>SUBTOTAL(9,M3:M6)</f>
        <v>261</v>
      </c>
      <c r="N7" s="74"/>
      <c r="O7" s="74"/>
      <c r="P7" s="74"/>
      <c r="Q7" s="74"/>
      <c r="R7" s="74"/>
      <c r="S7" s="74"/>
      <c r="T7" s="74"/>
      <c r="U7" s="74"/>
      <c r="V7" s="74"/>
    </row>
    <row r="8" spans="1:22" ht="23.25" customHeight="1"/>
    <row r="9" spans="1:22" ht="30" customHeight="1">
      <c r="L9" s="36" t="s">
        <v>115</v>
      </c>
      <c r="M9" s="37" t="s">
        <v>139</v>
      </c>
      <c r="N9" s="38" t="s">
        <v>113</v>
      </c>
      <c r="O9" s="38" t="s">
        <v>112</v>
      </c>
      <c r="P9" s="38" t="s">
        <v>138</v>
      </c>
    </row>
    <row r="10" spans="1:22" ht="30" customHeight="1">
      <c r="E10" s="77" t="s">
        <v>570</v>
      </c>
      <c r="L10" s="38" t="s">
        <v>104</v>
      </c>
      <c r="M10" s="39">
        <v>0</v>
      </c>
      <c r="N10" s="44" t="s">
        <v>130</v>
      </c>
      <c r="O10" s="39" t="s">
        <v>131</v>
      </c>
      <c r="P10" s="39">
        <f>M10*2</f>
        <v>0</v>
      </c>
    </row>
    <row r="11" spans="1:22" ht="30" customHeight="1">
      <c r="E11" s="78">
        <f>M7+'6月14日'!M6+'6月12日~6月13日'!M8+'6月10日'!M13+'6月6日'!M7+'6月5日'!M8+'6月4日'!M11+'6月3日'!M6+'6月1日'!M7+'5月31日'!M6+'5月30日 '!M9+'5月29日'!M7+'5月28日'!M14+'5月27日'!M7+'5月24日'!M8</f>
        <v>1244</v>
      </c>
      <c r="L11" s="38" t="s">
        <v>106</v>
      </c>
      <c r="M11" s="39">
        <v>261</v>
      </c>
      <c r="N11" s="40" t="s">
        <v>136</v>
      </c>
      <c r="O11" s="39" t="s">
        <v>207</v>
      </c>
      <c r="P11" s="39">
        <f>M11*2</f>
        <v>522</v>
      </c>
    </row>
    <row r="12" spans="1:22" ht="36.75" customHeight="1">
      <c r="L12" s="43" t="s">
        <v>140</v>
      </c>
      <c r="M12" s="42">
        <f>M7</f>
        <v>261</v>
      </c>
      <c r="N12" s="41" t="s">
        <v>117</v>
      </c>
      <c r="O12" s="42" t="s">
        <v>118</v>
      </c>
      <c r="P12" s="42">
        <f>$M$7*1</f>
        <v>261</v>
      </c>
    </row>
    <row r="13" spans="1:22" ht="36.75" customHeight="1">
      <c r="L13" s="43" t="s">
        <v>140</v>
      </c>
      <c r="M13" s="42">
        <f>M7</f>
        <v>261</v>
      </c>
      <c r="N13" s="41" t="s">
        <v>121</v>
      </c>
      <c r="O13" s="42" t="s">
        <v>123</v>
      </c>
      <c r="P13" s="42">
        <f>$M$7*1</f>
        <v>261</v>
      </c>
    </row>
    <row r="15" spans="1:22" ht="34.5" customHeight="1"/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</sheetData>
  <autoFilter ref="A2:V6" xr:uid="{00000000-0009-0000-0000-000000000000}"/>
  <phoneticPr fontId="4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1"/>
  <sheetViews>
    <sheetView workbookViewId="0">
      <pane ySplit="2" topLeftCell="A3" activePane="bottomLeft" state="frozen"/>
      <selection pane="bottomLeft" activeCell="F11" sqref="F11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548</v>
      </c>
    </row>
    <row r="2" spans="1:22" ht="42">
      <c r="A2" s="69" t="s">
        <v>17</v>
      </c>
      <c r="B2" s="67" t="s">
        <v>0</v>
      </c>
      <c r="C2" s="66" t="s">
        <v>1</v>
      </c>
      <c r="D2" s="66" t="s">
        <v>18</v>
      </c>
      <c r="E2" s="66" t="s">
        <v>2</v>
      </c>
      <c r="F2" s="66" t="s">
        <v>3</v>
      </c>
      <c r="G2" s="68" t="s">
        <v>4</v>
      </c>
      <c r="H2" s="68" t="s">
        <v>5</v>
      </c>
      <c r="I2" s="68" t="s">
        <v>6</v>
      </c>
      <c r="J2" s="66" t="s">
        <v>19</v>
      </c>
      <c r="K2" s="66" t="s">
        <v>7</v>
      </c>
      <c r="L2" s="66" t="s">
        <v>8</v>
      </c>
      <c r="M2" s="66" t="s">
        <v>9</v>
      </c>
      <c r="N2" s="68" t="s">
        <v>10</v>
      </c>
      <c r="O2" s="66" t="s">
        <v>11</v>
      </c>
      <c r="P2" s="66" t="s">
        <v>12</v>
      </c>
      <c r="Q2" s="66" t="s">
        <v>13</v>
      </c>
      <c r="R2" s="65" t="s">
        <v>20</v>
      </c>
      <c r="S2" s="66" t="s">
        <v>14</v>
      </c>
      <c r="T2" s="68" t="s">
        <v>15</v>
      </c>
      <c r="U2" s="68" t="s">
        <v>16</v>
      </c>
      <c r="V2" s="68" t="s">
        <v>21</v>
      </c>
    </row>
    <row r="3" spans="1:22" s="12" customFormat="1" ht="72.75" customHeight="1">
      <c r="A3" s="73">
        <v>43630</v>
      </c>
      <c r="B3" s="74" t="s">
        <v>533</v>
      </c>
      <c r="C3" s="74" t="s">
        <v>541</v>
      </c>
      <c r="D3" s="74" t="s">
        <v>534</v>
      </c>
      <c r="E3" s="74" t="s">
        <v>539</v>
      </c>
      <c r="F3" s="74"/>
      <c r="G3" s="74" t="s">
        <v>540</v>
      </c>
      <c r="H3" s="74"/>
      <c r="I3" s="74" t="s">
        <v>542</v>
      </c>
      <c r="J3" s="74" t="s">
        <v>536</v>
      </c>
      <c r="K3" s="74" t="s">
        <v>537</v>
      </c>
      <c r="L3" s="74" t="s">
        <v>538</v>
      </c>
      <c r="M3" s="74">
        <v>55</v>
      </c>
      <c r="N3" s="74" t="s">
        <v>521</v>
      </c>
      <c r="O3" s="74" t="s">
        <v>522</v>
      </c>
      <c r="P3" s="74" t="s">
        <v>523</v>
      </c>
      <c r="Q3" s="74" t="s">
        <v>527</v>
      </c>
      <c r="R3" s="74" t="s">
        <v>195</v>
      </c>
      <c r="S3" s="74"/>
      <c r="T3" s="74"/>
      <c r="U3" s="75" t="s">
        <v>530</v>
      </c>
      <c r="V3" s="74"/>
    </row>
    <row r="4" spans="1:22" s="12" customFormat="1" ht="72.75" customHeight="1">
      <c r="A4" s="73">
        <v>43630</v>
      </c>
      <c r="B4" s="74" t="s">
        <v>533</v>
      </c>
      <c r="C4" s="74" t="s">
        <v>543</v>
      </c>
      <c r="D4" s="74" t="s">
        <v>534</v>
      </c>
      <c r="E4" s="74" t="s">
        <v>544</v>
      </c>
      <c r="F4" s="74"/>
      <c r="G4" s="74" t="s">
        <v>545</v>
      </c>
      <c r="H4" s="74"/>
      <c r="I4" s="74" t="s">
        <v>546</v>
      </c>
      <c r="J4" s="74" t="s">
        <v>536</v>
      </c>
      <c r="K4" s="74" t="s">
        <v>537</v>
      </c>
      <c r="L4" s="74" t="s">
        <v>538</v>
      </c>
      <c r="M4" s="74">
        <v>50</v>
      </c>
      <c r="N4" s="74" t="s">
        <v>524</v>
      </c>
      <c r="O4" s="74" t="s">
        <v>525</v>
      </c>
      <c r="P4" s="74" t="s">
        <v>526</v>
      </c>
      <c r="Q4" s="74" t="s">
        <v>528</v>
      </c>
      <c r="R4" s="74" t="s">
        <v>173</v>
      </c>
      <c r="S4" s="74"/>
      <c r="T4" s="74"/>
      <c r="U4" s="75" t="s">
        <v>531</v>
      </c>
      <c r="V4" s="74"/>
    </row>
    <row r="5" spans="1:22" s="12" customFormat="1" ht="72.75" customHeight="1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5"/>
      <c r="V5" s="76"/>
    </row>
    <row r="6" spans="1:22" ht="30" customHeight="1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8" t="s">
        <v>63</v>
      </c>
      <c r="M6" s="8">
        <f>SUBTOTAL(9,M3:M5)</f>
        <v>105</v>
      </c>
      <c r="N6" s="74"/>
      <c r="O6" s="74"/>
      <c r="P6" s="74"/>
      <c r="Q6" s="74"/>
      <c r="R6" s="74"/>
      <c r="S6" s="74"/>
      <c r="T6" s="74"/>
      <c r="U6" s="74"/>
      <c r="V6" s="74"/>
    </row>
    <row r="7" spans="1:22" ht="23.25" customHeight="1"/>
    <row r="8" spans="1:22" ht="30" customHeight="1">
      <c r="L8" s="36" t="s">
        <v>115</v>
      </c>
      <c r="M8" s="37" t="s">
        <v>139</v>
      </c>
      <c r="N8" s="38" t="s">
        <v>113</v>
      </c>
      <c r="O8" s="38" t="s">
        <v>112</v>
      </c>
      <c r="P8" s="38" t="s">
        <v>138</v>
      </c>
    </row>
    <row r="9" spans="1:22" ht="30" customHeight="1">
      <c r="L9" s="38" t="s">
        <v>104</v>
      </c>
      <c r="M9" s="39">
        <v>0</v>
      </c>
      <c r="N9" s="44" t="s">
        <v>130</v>
      </c>
      <c r="O9" s="39" t="s">
        <v>131</v>
      </c>
      <c r="P9" s="39">
        <f>M9*2</f>
        <v>0</v>
      </c>
    </row>
    <row r="10" spans="1:22" ht="30" customHeight="1">
      <c r="L10" s="38" t="s">
        <v>106</v>
      </c>
      <c r="M10" s="39">
        <v>105</v>
      </c>
      <c r="N10" s="40" t="s">
        <v>136</v>
      </c>
      <c r="O10" s="39" t="s">
        <v>207</v>
      </c>
      <c r="P10" s="39">
        <f>M10*2</f>
        <v>210</v>
      </c>
    </row>
    <row r="11" spans="1:22" ht="30" customHeight="1">
      <c r="L11" s="43" t="s">
        <v>140</v>
      </c>
      <c r="M11" s="42">
        <f>M6</f>
        <v>105</v>
      </c>
      <c r="N11" s="41" t="s">
        <v>117</v>
      </c>
      <c r="O11" s="42" t="s">
        <v>118</v>
      </c>
      <c r="P11" s="42">
        <f>$M$6*1</f>
        <v>105</v>
      </c>
    </row>
    <row r="12" spans="1:22" ht="30" customHeight="1">
      <c r="L12" s="43" t="s">
        <v>140</v>
      </c>
      <c r="M12" s="42">
        <f>M6</f>
        <v>105</v>
      </c>
      <c r="N12" s="41" t="s">
        <v>121</v>
      </c>
      <c r="O12" s="42" t="s">
        <v>123</v>
      </c>
      <c r="P12" s="42">
        <f>$M$6*1</f>
        <v>105</v>
      </c>
    </row>
    <row r="14" spans="1:22" ht="34.5" customHeight="1"/>
    <row r="15" spans="1:22" ht="34.5" customHeight="1"/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</sheetData>
  <autoFilter ref="A2:V5" xr:uid="{00000000-0009-0000-0000-000001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23"/>
  <sheetViews>
    <sheetView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520</v>
      </c>
    </row>
    <row r="2" spans="1:22" ht="42">
      <c r="A2" s="69" t="s">
        <v>17</v>
      </c>
      <c r="B2" s="67" t="s">
        <v>0</v>
      </c>
      <c r="C2" s="66" t="s">
        <v>1</v>
      </c>
      <c r="D2" s="66" t="s">
        <v>18</v>
      </c>
      <c r="E2" s="66" t="s">
        <v>2</v>
      </c>
      <c r="F2" s="66" t="s">
        <v>3</v>
      </c>
      <c r="G2" s="68" t="s">
        <v>4</v>
      </c>
      <c r="H2" s="68" t="s">
        <v>5</v>
      </c>
      <c r="I2" s="68" t="s">
        <v>6</v>
      </c>
      <c r="J2" s="66" t="s">
        <v>19</v>
      </c>
      <c r="K2" s="66" t="s">
        <v>7</v>
      </c>
      <c r="L2" s="66" t="s">
        <v>8</v>
      </c>
      <c r="M2" s="66" t="s">
        <v>9</v>
      </c>
      <c r="N2" s="68" t="s">
        <v>10</v>
      </c>
      <c r="O2" s="66" t="s">
        <v>11</v>
      </c>
      <c r="P2" s="66" t="s">
        <v>12</v>
      </c>
      <c r="Q2" s="66" t="s">
        <v>13</v>
      </c>
      <c r="R2" s="65" t="s">
        <v>20</v>
      </c>
      <c r="S2" s="66" t="s">
        <v>14</v>
      </c>
      <c r="T2" s="68" t="s">
        <v>15</v>
      </c>
      <c r="U2" s="68" t="s">
        <v>16</v>
      </c>
      <c r="V2" s="68" t="s">
        <v>21</v>
      </c>
    </row>
    <row r="3" spans="1:22" s="12" customFormat="1" ht="72.75" customHeight="1">
      <c r="A3" s="73">
        <v>43628</v>
      </c>
      <c r="B3" s="74" t="s">
        <v>476</v>
      </c>
      <c r="C3" s="74" t="s">
        <v>477</v>
      </c>
      <c r="D3" s="74" t="s">
        <v>478</v>
      </c>
      <c r="E3" s="74" t="s">
        <v>517</v>
      </c>
      <c r="F3" s="74"/>
      <c r="G3" s="74" t="s">
        <v>485</v>
      </c>
      <c r="H3" s="74"/>
      <c r="I3" s="74" t="s">
        <v>486</v>
      </c>
      <c r="J3" s="74" t="s">
        <v>487</v>
      </c>
      <c r="K3" s="74" t="s">
        <v>516</v>
      </c>
      <c r="L3" s="74" t="s">
        <v>488</v>
      </c>
      <c r="M3" s="74">
        <v>4</v>
      </c>
      <c r="N3" s="74" t="s">
        <v>497</v>
      </c>
      <c r="O3" s="74" t="s">
        <v>518</v>
      </c>
      <c r="P3" s="74"/>
      <c r="Q3" s="74" t="s">
        <v>502</v>
      </c>
      <c r="R3" s="74" t="s">
        <v>22</v>
      </c>
      <c r="S3" s="74"/>
      <c r="T3" s="74"/>
      <c r="U3" s="75" t="s">
        <v>504</v>
      </c>
      <c r="V3" s="74"/>
    </row>
    <row r="4" spans="1:22" s="12" customFormat="1" ht="72.75" customHeight="1">
      <c r="A4" s="73">
        <v>43628</v>
      </c>
      <c r="B4" s="74" t="s">
        <v>476</v>
      </c>
      <c r="C4" s="74" t="s">
        <v>480</v>
      </c>
      <c r="D4" s="74" t="s">
        <v>478</v>
      </c>
      <c r="E4" s="74" t="s">
        <v>479</v>
      </c>
      <c r="F4" s="74"/>
      <c r="G4" s="74" t="s">
        <v>485</v>
      </c>
      <c r="H4" s="74"/>
      <c r="I4" s="74" t="s">
        <v>489</v>
      </c>
      <c r="J4" s="74" t="s">
        <v>490</v>
      </c>
      <c r="K4" s="74" t="s">
        <v>491</v>
      </c>
      <c r="L4" s="74" t="s">
        <v>492</v>
      </c>
      <c r="M4" s="74">
        <v>10</v>
      </c>
      <c r="N4" s="74" t="s">
        <v>498</v>
      </c>
      <c r="O4" s="74" t="s">
        <v>519</v>
      </c>
      <c r="P4" s="74"/>
      <c r="Q4" s="74" t="s">
        <v>502</v>
      </c>
      <c r="R4" s="74" t="s">
        <v>505</v>
      </c>
      <c r="S4" s="74"/>
      <c r="T4" s="74"/>
      <c r="U4" s="75" t="s">
        <v>506</v>
      </c>
      <c r="V4" s="74"/>
    </row>
    <row r="5" spans="1:22" s="12" customFormat="1" ht="72.75" customHeight="1">
      <c r="A5" s="73">
        <v>43628</v>
      </c>
      <c r="B5" s="74" t="s">
        <v>476</v>
      </c>
      <c r="C5" s="74" t="s">
        <v>481</v>
      </c>
      <c r="D5" s="74" t="s">
        <v>478</v>
      </c>
      <c r="E5" s="74" t="s">
        <v>479</v>
      </c>
      <c r="F5" s="74"/>
      <c r="G5" s="74" t="s">
        <v>485</v>
      </c>
      <c r="H5" s="74"/>
      <c r="I5" s="74" t="s">
        <v>489</v>
      </c>
      <c r="J5" s="74" t="s">
        <v>493</v>
      </c>
      <c r="K5" s="74" t="s">
        <v>494</v>
      </c>
      <c r="L5" s="74" t="s">
        <v>495</v>
      </c>
      <c r="M5" s="74">
        <v>20</v>
      </c>
      <c r="N5" s="74" t="s">
        <v>499</v>
      </c>
      <c r="O5" s="74" t="s">
        <v>500</v>
      </c>
      <c r="P5" s="74"/>
      <c r="Q5" s="74" t="s">
        <v>502</v>
      </c>
      <c r="R5" s="74" t="s">
        <v>505</v>
      </c>
      <c r="S5" s="74"/>
      <c r="T5" s="74"/>
      <c r="U5" s="75" t="s">
        <v>506</v>
      </c>
      <c r="V5" s="74"/>
    </row>
    <row r="6" spans="1:22" s="12" customFormat="1" ht="72.75" customHeight="1">
      <c r="A6" s="73">
        <v>43628</v>
      </c>
      <c r="B6" s="74" t="s">
        <v>476</v>
      </c>
      <c r="C6" s="74" t="s">
        <v>482</v>
      </c>
      <c r="D6" s="74" t="s">
        <v>478</v>
      </c>
      <c r="E6" s="74" t="s">
        <v>483</v>
      </c>
      <c r="F6" s="74"/>
      <c r="G6" s="74" t="s">
        <v>485</v>
      </c>
      <c r="H6" s="74"/>
      <c r="I6" s="74" t="s">
        <v>496</v>
      </c>
      <c r="J6" s="74" t="s">
        <v>493</v>
      </c>
      <c r="K6" s="74" t="s">
        <v>239</v>
      </c>
      <c r="L6" s="74" t="s">
        <v>495</v>
      </c>
      <c r="M6" s="74">
        <v>8</v>
      </c>
      <c r="N6" s="74" t="s">
        <v>250</v>
      </c>
      <c r="O6" s="74" t="s">
        <v>501</v>
      </c>
      <c r="P6" s="74"/>
      <c r="Q6" s="74" t="s">
        <v>503</v>
      </c>
      <c r="R6" s="74" t="s">
        <v>515</v>
      </c>
      <c r="S6" s="74"/>
      <c r="T6" s="74"/>
      <c r="U6" s="75" t="s">
        <v>507</v>
      </c>
      <c r="V6" s="76"/>
    </row>
    <row r="7" spans="1:22" s="12" customFormat="1" ht="72.75" customHeight="1">
      <c r="A7" s="73">
        <v>43629</v>
      </c>
      <c r="B7" s="74" t="s">
        <v>476</v>
      </c>
      <c r="C7" s="74" t="s">
        <v>484</v>
      </c>
      <c r="D7" s="74" t="s">
        <v>478</v>
      </c>
      <c r="E7" s="74" t="s">
        <v>514</v>
      </c>
      <c r="F7" s="74"/>
      <c r="G7" s="74" t="s">
        <v>508</v>
      </c>
      <c r="H7" s="74"/>
      <c r="I7" s="74" t="s">
        <v>509</v>
      </c>
      <c r="J7" s="74" t="s">
        <v>490</v>
      </c>
      <c r="K7" s="74" t="s">
        <v>168</v>
      </c>
      <c r="L7" s="74" t="s">
        <v>492</v>
      </c>
      <c r="M7" s="74">
        <v>12</v>
      </c>
      <c r="N7" s="74" t="s">
        <v>510</v>
      </c>
      <c r="O7" s="74" t="s">
        <v>511</v>
      </c>
      <c r="P7" s="74" t="s">
        <v>512</v>
      </c>
      <c r="Q7" s="74" t="s">
        <v>502</v>
      </c>
      <c r="R7" s="74" t="s">
        <v>513</v>
      </c>
      <c r="S7" s="74"/>
      <c r="T7" s="74"/>
      <c r="U7" s="75" t="s">
        <v>507</v>
      </c>
      <c r="V7" s="76"/>
    </row>
    <row r="8" spans="1:22" ht="30" customHeight="1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8" t="s">
        <v>63</v>
      </c>
      <c r="M8" s="8">
        <f>SUBTOTAL(9,M3:M7)</f>
        <v>54</v>
      </c>
      <c r="N8" s="74"/>
      <c r="O8" s="74"/>
      <c r="P8" s="74"/>
      <c r="Q8" s="74"/>
      <c r="R8" s="74"/>
      <c r="S8" s="74"/>
      <c r="T8" s="74"/>
      <c r="U8" s="74"/>
      <c r="V8" s="74"/>
    </row>
    <row r="9" spans="1:22" ht="23.25" customHeight="1"/>
    <row r="10" spans="1:22" ht="30" customHeight="1">
      <c r="L10" s="36" t="s">
        <v>115</v>
      </c>
      <c r="M10" s="37" t="s">
        <v>139</v>
      </c>
      <c r="N10" s="38" t="s">
        <v>113</v>
      </c>
      <c r="O10" s="38" t="s">
        <v>112</v>
      </c>
      <c r="P10" s="38" t="s">
        <v>138</v>
      </c>
    </row>
    <row r="11" spans="1:22" ht="30" customHeight="1">
      <c r="L11" s="38" t="s">
        <v>104</v>
      </c>
      <c r="M11" s="39">
        <v>0</v>
      </c>
      <c r="N11" s="44" t="s">
        <v>130</v>
      </c>
      <c r="O11" s="39" t="s">
        <v>131</v>
      </c>
      <c r="P11" s="39">
        <f>M11*2</f>
        <v>0</v>
      </c>
    </row>
    <row r="12" spans="1:22" ht="30" customHeight="1">
      <c r="L12" s="38" t="s">
        <v>106</v>
      </c>
      <c r="M12" s="39">
        <v>54</v>
      </c>
      <c r="N12" s="40" t="s">
        <v>136</v>
      </c>
      <c r="O12" s="39" t="s">
        <v>207</v>
      </c>
      <c r="P12" s="39">
        <f>M12*2</f>
        <v>108</v>
      </c>
    </row>
    <row r="13" spans="1:22" ht="30" customHeight="1">
      <c r="L13" s="43" t="s">
        <v>140</v>
      </c>
      <c r="M13" s="42">
        <f>M8</f>
        <v>54</v>
      </c>
      <c r="N13" s="41" t="s">
        <v>117</v>
      </c>
      <c r="O13" s="42" t="s">
        <v>118</v>
      </c>
      <c r="P13" s="42">
        <f>$M$8*1</f>
        <v>54</v>
      </c>
    </row>
    <row r="14" spans="1:22" ht="30" customHeight="1">
      <c r="L14" s="43" t="s">
        <v>140</v>
      </c>
      <c r="M14" s="42">
        <f>M8</f>
        <v>54</v>
      </c>
      <c r="N14" s="41" t="s">
        <v>121</v>
      </c>
      <c r="O14" s="42" t="s">
        <v>123</v>
      </c>
      <c r="P14" s="42">
        <f>$M$8*1</f>
        <v>54</v>
      </c>
    </row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  <row r="23" ht="34.5" customHeight="1"/>
  </sheetData>
  <autoFilter ref="A2:V7" xr:uid="{00000000-0009-0000-0000-000002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28"/>
  <sheetViews>
    <sheetView workbookViewId="0">
      <pane ySplit="2" topLeftCell="A9" activePane="bottomLeft" state="frozen"/>
      <selection pane="bottomLeft" activeCell="O3" sqref="O3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449</v>
      </c>
    </row>
    <row r="2" spans="1:22" ht="42">
      <c r="A2" s="69" t="s">
        <v>17</v>
      </c>
      <c r="B2" s="67" t="s">
        <v>0</v>
      </c>
      <c r="C2" s="66" t="s">
        <v>1</v>
      </c>
      <c r="D2" s="66" t="s">
        <v>18</v>
      </c>
      <c r="E2" s="66" t="s">
        <v>2</v>
      </c>
      <c r="F2" s="66" t="s">
        <v>3</v>
      </c>
      <c r="G2" s="68" t="s">
        <v>4</v>
      </c>
      <c r="H2" s="68" t="s">
        <v>5</v>
      </c>
      <c r="I2" s="68" t="s">
        <v>6</v>
      </c>
      <c r="J2" s="66" t="s">
        <v>19</v>
      </c>
      <c r="K2" s="66" t="s">
        <v>7</v>
      </c>
      <c r="L2" s="66" t="s">
        <v>8</v>
      </c>
      <c r="M2" s="66" t="s">
        <v>9</v>
      </c>
      <c r="N2" s="68" t="s">
        <v>10</v>
      </c>
      <c r="O2" s="66" t="s">
        <v>11</v>
      </c>
      <c r="P2" s="66" t="s">
        <v>12</v>
      </c>
      <c r="Q2" s="66" t="s">
        <v>13</v>
      </c>
      <c r="R2" s="65" t="s">
        <v>20</v>
      </c>
      <c r="S2" s="66" t="s">
        <v>14</v>
      </c>
      <c r="T2" s="68" t="s">
        <v>15</v>
      </c>
      <c r="U2" s="68" t="s">
        <v>16</v>
      </c>
      <c r="V2" s="68" t="s">
        <v>21</v>
      </c>
    </row>
    <row r="3" spans="1:22" s="12" customFormat="1" ht="72.75" customHeight="1">
      <c r="A3" s="73">
        <v>43626</v>
      </c>
      <c r="B3" s="74" t="s">
        <v>141</v>
      </c>
      <c r="C3" s="74" t="s">
        <v>451</v>
      </c>
      <c r="D3" s="74" t="s">
        <v>143</v>
      </c>
      <c r="E3" s="74" t="s">
        <v>144</v>
      </c>
      <c r="F3" s="74" t="s">
        <v>452</v>
      </c>
      <c r="G3" s="74" t="s">
        <v>450</v>
      </c>
      <c r="H3" s="74"/>
      <c r="I3" s="74" t="s">
        <v>453</v>
      </c>
      <c r="J3" s="74" t="s">
        <v>167</v>
      </c>
      <c r="K3" s="74" t="s">
        <v>168</v>
      </c>
      <c r="L3" s="74" t="s">
        <v>169</v>
      </c>
      <c r="M3" s="74">
        <v>1</v>
      </c>
      <c r="N3" s="74" t="s">
        <v>250</v>
      </c>
      <c r="O3" s="74" t="s">
        <v>251</v>
      </c>
      <c r="P3" s="74" t="s">
        <v>454</v>
      </c>
      <c r="Q3" s="74" t="s">
        <v>152</v>
      </c>
      <c r="R3" s="74" t="s">
        <v>455</v>
      </c>
      <c r="S3" s="74"/>
      <c r="T3" s="74"/>
      <c r="U3" s="75" t="s">
        <v>174</v>
      </c>
      <c r="V3" s="74"/>
    </row>
    <row r="4" spans="1:22" s="12" customFormat="1" ht="72.75" customHeight="1">
      <c r="A4" s="73">
        <v>43626</v>
      </c>
      <c r="B4" s="74" t="s">
        <v>141</v>
      </c>
      <c r="C4" s="74" t="s">
        <v>457</v>
      </c>
      <c r="D4" s="74" t="s">
        <v>143</v>
      </c>
      <c r="E4" s="74" t="s">
        <v>144</v>
      </c>
      <c r="F4" s="74"/>
      <c r="G4" s="74" t="s">
        <v>456</v>
      </c>
      <c r="H4" s="74"/>
      <c r="I4" s="74" t="s">
        <v>458</v>
      </c>
      <c r="J4" s="74" t="s">
        <v>167</v>
      </c>
      <c r="K4" s="74" t="s">
        <v>168</v>
      </c>
      <c r="L4" s="74" t="s">
        <v>169</v>
      </c>
      <c r="M4" s="74">
        <v>12</v>
      </c>
      <c r="N4" s="74" t="s">
        <v>170</v>
      </c>
      <c r="O4" s="74" t="s">
        <v>171</v>
      </c>
      <c r="P4" s="74"/>
      <c r="Q4" s="74" t="s">
        <v>152</v>
      </c>
      <c r="R4" s="74" t="s">
        <v>459</v>
      </c>
      <c r="S4" s="74"/>
      <c r="T4" s="74"/>
      <c r="U4" s="75" t="s">
        <v>161</v>
      </c>
      <c r="V4" s="74"/>
    </row>
    <row r="5" spans="1:22" s="12" customFormat="1" ht="72.75" customHeight="1">
      <c r="A5" s="73">
        <v>43626</v>
      </c>
      <c r="B5" s="74" t="s">
        <v>141</v>
      </c>
      <c r="C5" s="74" t="s">
        <v>460</v>
      </c>
      <c r="D5" s="74" t="s">
        <v>143</v>
      </c>
      <c r="E5" s="74" t="s">
        <v>144</v>
      </c>
      <c r="F5" s="74"/>
      <c r="G5" s="74" t="s">
        <v>442</v>
      </c>
      <c r="H5" s="74"/>
      <c r="I5" s="74" t="s">
        <v>461</v>
      </c>
      <c r="J5" s="74" t="s">
        <v>167</v>
      </c>
      <c r="K5" s="74" t="s">
        <v>168</v>
      </c>
      <c r="L5" s="74" t="s">
        <v>169</v>
      </c>
      <c r="M5" s="74">
        <v>6</v>
      </c>
      <c r="N5" s="74" t="s">
        <v>170</v>
      </c>
      <c r="O5" s="74" t="s">
        <v>171</v>
      </c>
      <c r="P5" s="74"/>
      <c r="Q5" s="74" t="s">
        <v>152</v>
      </c>
      <c r="R5" s="74" t="s">
        <v>462</v>
      </c>
      <c r="S5" s="74"/>
      <c r="T5" s="74"/>
      <c r="U5" s="75" t="s">
        <v>224</v>
      </c>
      <c r="V5" s="74"/>
    </row>
    <row r="6" spans="1:22" s="12" customFormat="1" ht="72.75" customHeight="1">
      <c r="A6" s="73">
        <v>43626</v>
      </c>
      <c r="B6" s="74" t="s">
        <v>141</v>
      </c>
      <c r="C6" s="74" t="s">
        <v>463</v>
      </c>
      <c r="D6" s="74" t="s">
        <v>143</v>
      </c>
      <c r="E6" s="74" t="s">
        <v>144</v>
      </c>
      <c r="F6" s="74"/>
      <c r="G6" s="74" t="s">
        <v>442</v>
      </c>
      <c r="H6" s="74"/>
      <c r="I6" s="74" t="s">
        <v>464</v>
      </c>
      <c r="J6" s="74" t="s">
        <v>167</v>
      </c>
      <c r="K6" s="74" t="s">
        <v>168</v>
      </c>
      <c r="L6" s="74" t="s">
        <v>169</v>
      </c>
      <c r="M6" s="74">
        <v>1</v>
      </c>
      <c r="N6" s="74" t="s">
        <v>170</v>
      </c>
      <c r="O6" s="74" t="s">
        <v>171</v>
      </c>
      <c r="P6" s="74"/>
      <c r="Q6" s="74" t="s">
        <v>152</v>
      </c>
      <c r="R6" s="74" t="s">
        <v>73</v>
      </c>
      <c r="S6" s="74"/>
      <c r="T6" s="74"/>
      <c r="U6" s="75">
        <v>43619</v>
      </c>
      <c r="V6" s="74"/>
    </row>
    <row r="7" spans="1:22" s="12" customFormat="1" ht="72.75" customHeight="1">
      <c r="A7" s="73">
        <v>43626</v>
      </c>
      <c r="B7" s="74" t="s">
        <v>141</v>
      </c>
      <c r="C7" s="74" t="s">
        <v>465</v>
      </c>
      <c r="D7" s="74" t="s">
        <v>143</v>
      </c>
      <c r="E7" s="74" t="s">
        <v>209</v>
      </c>
      <c r="F7" s="74"/>
      <c r="G7" s="74" t="s">
        <v>450</v>
      </c>
      <c r="H7" s="74"/>
      <c r="I7" s="74" t="s">
        <v>466</v>
      </c>
      <c r="J7" s="74" t="s">
        <v>167</v>
      </c>
      <c r="K7" s="74" t="s">
        <v>168</v>
      </c>
      <c r="L7" s="74" t="s">
        <v>169</v>
      </c>
      <c r="M7" s="74">
        <v>1</v>
      </c>
      <c r="N7" s="74" t="s">
        <v>433</v>
      </c>
      <c r="O7" s="74" t="s">
        <v>434</v>
      </c>
      <c r="P7" s="74"/>
      <c r="Q7" s="74" t="s">
        <v>172</v>
      </c>
      <c r="R7" s="74" t="s">
        <v>23</v>
      </c>
      <c r="S7" s="74"/>
      <c r="T7" s="74"/>
      <c r="U7" s="75" t="s">
        <v>329</v>
      </c>
      <c r="V7" s="74"/>
    </row>
    <row r="8" spans="1:22" s="12" customFormat="1" ht="72.75" customHeight="1">
      <c r="A8" s="73">
        <v>43626</v>
      </c>
      <c r="B8" s="74" t="s">
        <v>141</v>
      </c>
      <c r="C8" s="74" t="s">
        <v>467</v>
      </c>
      <c r="D8" s="74" t="s">
        <v>143</v>
      </c>
      <c r="E8" s="74" t="s">
        <v>209</v>
      </c>
      <c r="F8" s="74"/>
      <c r="G8" s="74" t="s">
        <v>450</v>
      </c>
      <c r="H8" s="74"/>
      <c r="I8" s="74" t="s">
        <v>466</v>
      </c>
      <c r="J8" s="74" t="s">
        <v>167</v>
      </c>
      <c r="K8" s="74" t="s">
        <v>168</v>
      </c>
      <c r="L8" s="74" t="s">
        <v>169</v>
      </c>
      <c r="M8" s="74">
        <v>3</v>
      </c>
      <c r="N8" s="74" t="s">
        <v>170</v>
      </c>
      <c r="O8" s="74" t="s">
        <v>171</v>
      </c>
      <c r="P8" s="74"/>
      <c r="Q8" s="74" t="s">
        <v>172</v>
      </c>
      <c r="R8" s="74" t="s">
        <v>23</v>
      </c>
      <c r="S8" s="74"/>
      <c r="T8" s="74"/>
      <c r="U8" s="75" t="s">
        <v>329</v>
      </c>
      <c r="V8" s="74"/>
    </row>
    <row r="9" spans="1:22" s="12" customFormat="1" ht="72.75" customHeight="1">
      <c r="A9" s="73">
        <v>43626</v>
      </c>
      <c r="B9" s="74" t="s">
        <v>141</v>
      </c>
      <c r="C9" s="74" t="s">
        <v>468</v>
      </c>
      <c r="D9" s="74" t="s">
        <v>143</v>
      </c>
      <c r="E9" s="74" t="s">
        <v>144</v>
      </c>
      <c r="F9" s="74"/>
      <c r="G9" s="74" t="s">
        <v>442</v>
      </c>
      <c r="H9" s="74"/>
      <c r="I9" s="74" t="s">
        <v>469</v>
      </c>
      <c r="J9" s="74" t="s">
        <v>167</v>
      </c>
      <c r="K9" s="74" t="s">
        <v>168</v>
      </c>
      <c r="L9" s="74" t="s">
        <v>169</v>
      </c>
      <c r="M9" s="74">
        <v>5</v>
      </c>
      <c r="N9" s="74" t="s">
        <v>170</v>
      </c>
      <c r="O9" s="74" t="s">
        <v>171</v>
      </c>
      <c r="P9" s="74" t="s">
        <v>470</v>
      </c>
      <c r="Q9" s="74" t="s">
        <v>152</v>
      </c>
      <c r="R9" s="74" t="s">
        <v>195</v>
      </c>
      <c r="S9" s="74"/>
      <c r="T9" s="74"/>
      <c r="U9" s="75" t="s">
        <v>329</v>
      </c>
      <c r="V9" s="74"/>
    </row>
    <row r="10" spans="1:22" s="12" customFormat="1" ht="72.75" customHeight="1">
      <c r="A10" s="73">
        <v>43626</v>
      </c>
      <c r="B10" s="74" t="s">
        <v>141</v>
      </c>
      <c r="C10" s="74" t="s">
        <v>471</v>
      </c>
      <c r="D10" s="74" t="s">
        <v>143</v>
      </c>
      <c r="E10" s="74" t="s">
        <v>144</v>
      </c>
      <c r="F10" s="74"/>
      <c r="G10" s="74" t="s">
        <v>450</v>
      </c>
      <c r="H10" s="74"/>
      <c r="I10" s="74" t="s">
        <v>472</v>
      </c>
      <c r="J10" s="74" t="s">
        <v>167</v>
      </c>
      <c r="K10" s="74" t="s">
        <v>168</v>
      </c>
      <c r="L10" s="74" t="s">
        <v>169</v>
      </c>
      <c r="M10" s="74">
        <v>6</v>
      </c>
      <c r="N10" s="74" t="s">
        <v>170</v>
      </c>
      <c r="O10" s="74" t="s">
        <v>171</v>
      </c>
      <c r="P10" s="74" t="s">
        <v>24</v>
      </c>
      <c r="Q10" s="74" t="s">
        <v>152</v>
      </c>
      <c r="R10" s="74" t="s">
        <v>473</v>
      </c>
      <c r="S10" s="74"/>
      <c r="T10" s="74"/>
      <c r="U10" s="75" t="s">
        <v>329</v>
      </c>
      <c r="V10" s="74"/>
    </row>
    <row r="11" spans="1:22" s="12" customFormat="1" ht="72.75" customHeight="1">
      <c r="A11" s="73">
        <v>43626</v>
      </c>
      <c r="B11" s="74" t="s">
        <v>141</v>
      </c>
      <c r="C11" s="74" t="s">
        <v>474</v>
      </c>
      <c r="D11" s="74" t="s">
        <v>143</v>
      </c>
      <c r="E11" s="74" t="s">
        <v>144</v>
      </c>
      <c r="F11" s="74"/>
      <c r="G11" s="74" t="s">
        <v>450</v>
      </c>
      <c r="H11" s="74"/>
      <c r="I11" s="74" t="s">
        <v>472</v>
      </c>
      <c r="J11" s="74" t="s">
        <v>167</v>
      </c>
      <c r="K11" s="74" t="s">
        <v>168</v>
      </c>
      <c r="L11" s="74" t="s">
        <v>169</v>
      </c>
      <c r="M11" s="74">
        <v>5</v>
      </c>
      <c r="N11" s="74" t="s">
        <v>170</v>
      </c>
      <c r="O11" s="74" t="s">
        <v>171</v>
      </c>
      <c r="P11" s="74" t="s">
        <v>24</v>
      </c>
      <c r="Q11" s="74" t="s">
        <v>152</v>
      </c>
      <c r="R11" s="74" t="s">
        <v>473</v>
      </c>
      <c r="S11" s="74"/>
      <c r="T11" s="74"/>
      <c r="U11" s="75" t="s">
        <v>329</v>
      </c>
      <c r="V11" s="74"/>
    </row>
    <row r="12" spans="1:22" s="12" customFormat="1" ht="72.75" customHeight="1">
      <c r="A12" s="73">
        <v>43626</v>
      </c>
      <c r="B12" s="74" t="s">
        <v>141</v>
      </c>
      <c r="C12" s="74" t="s">
        <v>475</v>
      </c>
      <c r="D12" s="74" t="s">
        <v>143</v>
      </c>
      <c r="E12" s="74" t="s">
        <v>209</v>
      </c>
      <c r="F12" s="74"/>
      <c r="G12" s="74" t="s">
        <v>450</v>
      </c>
      <c r="H12" s="74"/>
      <c r="I12" s="74" t="s">
        <v>466</v>
      </c>
      <c r="J12" s="74" t="s">
        <v>238</v>
      </c>
      <c r="K12" s="74" t="s">
        <v>239</v>
      </c>
      <c r="L12" s="74" t="s">
        <v>240</v>
      </c>
      <c r="M12" s="74">
        <v>8</v>
      </c>
      <c r="N12" s="74" t="s">
        <v>439</v>
      </c>
      <c r="O12" s="74" t="s">
        <v>440</v>
      </c>
      <c r="P12" s="74"/>
      <c r="Q12" s="74" t="s">
        <v>172</v>
      </c>
      <c r="R12" s="74" t="s">
        <v>27</v>
      </c>
      <c r="S12" s="74"/>
      <c r="T12" s="74"/>
      <c r="U12" s="75" t="s">
        <v>329</v>
      </c>
      <c r="V12" s="74"/>
    </row>
    <row r="13" spans="1:22" ht="30" customHeight="1">
      <c r="A13" s="70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8" t="s">
        <v>63</v>
      </c>
      <c r="M13" s="8">
        <f>SUBTOTAL(9,M3:M12)</f>
        <v>48</v>
      </c>
      <c r="N13" s="71"/>
      <c r="O13" s="71"/>
      <c r="P13" s="71"/>
      <c r="Q13" s="71"/>
      <c r="R13" s="71"/>
      <c r="S13" s="71"/>
      <c r="T13" s="71"/>
      <c r="U13" s="71"/>
      <c r="V13" s="71"/>
    </row>
    <row r="14" spans="1:22" ht="23.25" customHeight="1"/>
    <row r="15" spans="1:22" ht="30" customHeight="1">
      <c r="L15" s="36" t="s">
        <v>115</v>
      </c>
      <c r="M15" s="37" t="s">
        <v>139</v>
      </c>
      <c r="N15" s="38" t="s">
        <v>113</v>
      </c>
      <c r="O15" s="38" t="s">
        <v>112</v>
      </c>
      <c r="P15" s="38" t="s">
        <v>138</v>
      </c>
    </row>
    <row r="16" spans="1:22" ht="30" customHeight="1">
      <c r="L16" s="38" t="s">
        <v>104</v>
      </c>
      <c r="M16" s="39">
        <v>0</v>
      </c>
      <c r="N16" s="44" t="s">
        <v>130</v>
      </c>
      <c r="O16" s="39" t="s">
        <v>131</v>
      </c>
      <c r="P16" s="39">
        <f>M16*2</f>
        <v>0</v>
      </c>
    </row>
    <row r="17" spans="12:16" ht="30" customHeight="1">
      <c r="L17" s="38" t="s">
        <v>106</v>
      </c>
      <c r="M17" s="39">
        <v>48</v>
      </c>
      <c r="N17" s="40" t="s">
        <v>136</v>
      </c>
      <c r="O17" s="39" t="s">
        <v>207</v>
      </c>
      <c r="P17" s="39">
        <f>M17*2</f>
        <v>96</v>
      </c>
    </row>
    <row r="18" spans="12:16" ht="30" customHeight="1">
      <c r="L18" s="43" t="s">
        <v>140</v>
      </c>
      <c r="M18" s="42">
        <f>M13</f>
        <v>48</v>
      </c>
      <c r="N18" s="41" t="s">
        <v>117</v>
      </c>
      <c r="O18" s="42" t="s">
        <v>118</v>
      </c>
      <c r="P18" s="42">
        <f>$M$13*1</f>
        <v>48</v>
      </c>
    </row>
    <row r="19" spans="12:16" ht="30" customHeight="1">
      <c r="L19" s="43" t="s">
        <v>140</v>
      </c>
      <c r="M19" s="42">
        <f>M13</f>
        <v>48</v>
      </c>
      <c r="N19" s="41" t="s">
        <v>121</v>
      </c>
      <c r="O19" s="42" t="s">
        <v>123</v>
      </c>
      <c r="P19" s="42">
        <f>$M$13*1</f>
        <v>48</v>
      </c>
    </row>
    <row r="21" spans="12:16" ht="34.5" customHeight="1"/>
    <row r="22" spans="12:16" ht="34.5" customHeight="1"/>
    <row r="23" spans="12:16" ht="34.5" customHeight="1"/>
    <row r="24" spans="12:16" ht="34.5" customHeight="1"/>
    <row r="25" spans="12:16" ht="34.5" customHeight="1"/>
    <row r="26" spans="12:16" ht="34.5" customHeight="1"/>
    <row r="27" spans="12:16" ht="34.5" customHeight="1"/>
    <row r="28" spans="12:16" ht="34.5" customHeight="1"/>
  </sheetData>
  <autoFilter ref="A2:V12" xr:uid="{00000000-0009-0000-0000-000003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2"/>
  <sheetViews>
    <sheetView workbookViewId="0">
      <pane ySplit="2" topLeftCell="A3" activePane="bottomLeft" state="frozen"/>
      <selection pane="bottomLeft" activeCell="O5" sqref="O5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430</v>
      </c>
    </row>
    <row r="2" spans="1:22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2" s="12" customFormat="1" ht="72.75" customHeight="1">
      <c r="A3" s="70">
        <v>43622</v>
      </c>
      <c r="B3" s="71" t="s">
        <v>141</v>
      </c>
      <c r="C3" s="71" t="s">
        <v>432</v>
      </c>
      <c r="D3" s="71" t="s">
        <v>143</v>
      </c>
      <c r="E3" s="71" t="s">
        <v>144</v>
      </c>
      <c r="F3" s="71"/>
      <c r="G3" s="71" t="s">
        <v>431</v>
      </c>
      <c r="H3" s="71"/>
      <c r="I3" s="71" t="s">
        <v>225</v>
      </c>
      <c r="J3" s="71" t="s">
        <v>167</v>
      </c>
      <c r="K3" s="71" t="s">
        <v>168</v>
      </c>
      <c r="L3" s="71" t="s">
        <v>169</v>
      </c>
      <c r="M3" s="71">
        <v>2</v>
      </c>
      <c r="N3" s="71" t="s">
        <v>433</v>
      </c>
      <c r="O3" s="71" t="s">
        <v>434</v>
      </c>
      <c r="P3" s="71"/>
      <c r="Q3" s="71" t="s">
        <v>152</v>
      </c>
      <c r="R3" s="71" t="s">
        <v>435</v>
      </c>
      <c r="S3" s="71"/>
      <c r="T3" s="71"/>
      <c r="U3" s="72" t="s">
        <v>218</v>
      </c>
      <c r="V3" s="71"/>
    </row>
    <row r="4" spans="1:22" s="12" customFormat="1" ht="72.75" customHeight="1">
      <c r="A4" s="70">
        <v>43622</v>
      </c>
      <c r="B4" s="71" t="s">
        <v>141</v>
      </c>
      <c r="C4" s="71" t="s">
        <v>436</v>
      </c>
      <c r="D4" s="71" t="s">
        <v>143</v>
      </c>
      <c r="E4" s="71" t="s">
        <v>209</v>
      </c>
      <c r="F4" s="71"/>
      <c r="G4" s="71" t="s">
        <v>437</v>
      </c>
      <c r="H4" s="71"/>
      <c r="I4" s="71" t="s">
        <v>438</v>
      </c>
      <c r="J4" s="71" t="s">
        <v>238</v>
      </c>
      <c r="K4" s="71" t="s">
        <v>239</v>
      </c>
      <c r="L4" s="71" t="s">
        <v>240</v>
      </c>
      <c r="M4" s="71">
        <v>15</v>
      </c>
      <c r="N4" s="71" t="s">
        <v>439</v>
      </c>
      <c r="O4" s="71" t="s">
        <v>440</v>
      </c>
      <c r="P4" s="71"/>
      <c r="Q4" s="71" t="s">
        <v>172</v>
      </c>
      <c r="R4" s="71" t="s">
        <v>412</v>
      </c>
      <c r="S4" s="71"/>
      <c r="T4" s="71"/>
      <c r="U4" s="72" t="s">
        <v>335</v>
      </c>
      <c r="V4" s="71"/>
    </row>
    <row r="5" spans="1:22" s="12" customFormat="1" ht="72.75" customHeight="1">
      <c r="A5" s="70">
        <v>43622</v>
      </c>
      <c r="B5" s="71" t="s">
        <v>141</v>
      </c>
      <c r="C5" s="71" t="s">
        <v>441</v>
      </c>
      <c r="D5" s="71" t="s">
        <v>143</v>
      </c>
      <c r="E5" s="71" t="s">
        <v>144</v>
      </c>
      <c r="F5" s="71"/>
      <c r="G5" s="71" t="s">
        <v>442</v>
      </c>
      <c r="H5" s="71"/>
      <c r="I5" s="71" t="s">
        <v>443</v>
      </c>
      <c r="J5" s="71" t="s">
        <v>167</v>
      </c>
      <c r="K5" s="71" t="s">
        <v>168</v>
      </c>
      <c r="L5" s="71" t="s">
        <v>169</v>
      </c>
      <c r="M5" s="71">
        <v>3</v>
      </c>
      <c r="N5" s="71" t="s">
        <v>170</v>
      </c>
      <c r="O5" s="71" t="s">
        <v>171</v>
      </c>
      <c r="P5" s="71" t="s">
        <v>24</v>
      </c>
      <c r="Q5" s="71" t="s">
        <v>152</v>
      </c>
      <c r="R5" s="71" t="s">
        <v>73</v>
      </c>
      <c r="S5" s="71"/>
      <c r="T5" s="71"/>
      <c r="U5" s="72" t="s">
        <v>161</v>
      </c>
      <c r="V5" s="71"/>
    </row>
    <row r="6" spans="1:22" s="12" customFormat="1" ht="72.75" customHeight="1">
      <c r="A6" s="70">
        <v>43622</v>
      </c>
      <c r="B6" s="71" t="s">
        <v>141</v>
      </c>
      <c r="C6" s="71" t="s">
        <v>444</v>
      </c>
      <c r="D6" s="71" t="s">
        <v>143</v>
      </c>
      <c r="E6" s="71" t="s">
        <v>144</v>
      </c>
      <c r="F6" s="71"/>
      <c r="G6" s="71" t="s">
        <v>431</v>
      </c>
      <c r="H6" s="71"/>
      <c r="I6" s="71" t="s">
        <v>445</v>
      </c>
      <c r="J6" s="71" t="s">
        <v>238</v>
      </c>
      <c r="K6" s="71" t="s">
        <v>239</v>
      </c>
      <c r="L6" s="71" t="s">
        <v>240</v>
      </c>
      <c r="M6" s="71">
        <v>3</v>
      </c>
      <c r="N6" s="71" t="s">
        <v>446</v>
      </c>
      <c r="O6" s="71" t="s">
        <v>447</v>
      </c>
      <c r="P6" s="71"/>
      <c r="Q6" s="71" t="s">
        <v>152</v>
      </c>
      <c r="R6" s="71" t="s">
        <v>448</v>
      </c>
      <c r="S6" s="71"/>
      <c r="T6" s="71"/>
      <c r="U6" s="72" t="s">
        <v>224</v>
      </c>
      <c r="V6" s="71"/>
    </row>
    <row r="7" spans="1:22" ht="30" customHeight="1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8" t="s">
        <v>63</v>
      </c>
      <c r="M7" s="8">
        <f>SUBTOTAL(9,M3:M6)</f>
        <v>23</v>
      </c>
      <c r="N7" s="64"/>
      <c r="O7" s="64"/>
      <c r="P7" s="64"/>
      <c r="Q7" s="64"/>
      <c r="R7" s="64"/>
      <c r="S7" s="64"/>
      <c r="T7" s="64"/>
      <c r="U7" s="64"/>
      <c r="V7" s="64"/>
    </row>
    <row r="8" spans="1:22" ht="23.25" customHeight="1"/>
    <row r="9" spans="1:22" ht="30" customHeight="1">
      <c r="L9" s="36" t="s">
        <v>115</v>
      </c>
      <c r="M9" s="37" t="s">
        <v>139</v>
      </c>
      <c r="N9" s="38" t="s">
        <v>113</v>
      </c>
      <c r="O9" s="38" t="s">
        <v>112</v>
      </c>
      <c r="P9" s="38" t="s">
        <v>138</v>
      </c>
    </row>
    <row r="10" spans="1:22" ht="30" customHeight="1">
      <c r="L10" s="38" t="s">
        <v>104</v>
      </c>
      <c r="M10" s="39">
        <v>0</v>
      </c>
      <c r="N10" s="44" t="s">
        <v>130</v>
      </c>
      <c r="O10" s="39" t="s">
        <v>131</v>
      </c>
      <c r="P10" s="39">
        <f>M10*2</f>
        <v>0</v>
      </c>
    </row>
    <row r="11" spans="1:22" ht="30" customHeight="1">
      <c r="L11" s="38" t="s">
        <v>106</v>
      </c>
      <c r="M11" s="39">
        <v>23</v>
      </c>
      <c r="N11" s="40" t="s">
        <v>136</v>
      </c>
      <c r="O11" s="39" t="s">
        <v>207</v>
      </c>
      <c r="P11" s="39">
        <f>M11*2</f>
        <v>46</v>
      </c>
    </row>
    <row r="12" spans="1:22" ht="30" customHeight="1">
      <c r="L12" s="43" t="s">
        <v>140</v>
      </c>
      <c r="M12" s="42">
        <f>M7</f>
        <v>23</v>
      </c>
      <c r="N12" s="41" t="s">
        <v>117</v>
      </c>
      <c r="O12" s="42" t="s">
        <v>118</v>
      </c>
      <c r="P12" s="42">
        <f>$M$7*1</f>
        <v>23</v>
      </c>
    </row>
    <row r="13" spans="1:22" ht="30" customHeight="1">
      <c r="L13" s="43" t="s">
        <v>140</v>
      </c>
      <c r="M13" s="42">
        <f>M7</f>
        <v>23</v>
      </c>
      <c r="N13" s="41" t="s">
        <v>121</v>
      </c>
      <c r="O13" s="42" t="s">
        <v>123</v>
      </c>
      <c r="P13" s="42">
        <f>$M$7*1</f>
        <v>23</v>
      </c>
    </row>
    <row r="15" spans="1:22" ht="34.5" customHeight="1"/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</sheetData>
  <autoFilter ref="A2:V6" xr:uid="{00000000-0009-0000-0000-000004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23"/>
  <sheetViews>
    <sheetView workbookViewId="0">
      <pane ySplit="2" topLeftCell="A3" activePane="bottomLeft" state="frozen"/>
      <selection pane="bottomLeft" activeCell="O7" sqref="O7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386</v>
      </c>
    </row>
    <row r="2" spans="1:22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2" s="12" customFormat="1" ht="72.75" customHeight="1">
      <c r="A3" s="63">
        <v>43621</v>
      </c>
      <c r="B3" s="64" t="s">
        <v>387</v>
      </c>
      <c r="C3" s="64" t="s">
        <v>392</v>
      </c>
      <c r="D3" s="64" t="s">
        <v>388</v>
      </c>
      <c r="E3" s="64" t="s">
        <v>389</v>
      </c>
      <c r="F3" s="64"/>
      <c r="G3" s="64" t="s">
        <v>390</v>
      </c>
      <c r="H3" s="64"/>
      <c r="I3" s="64" t="s">
        <v>393</v>
      </c>
      <c r="J3" s="64" t="s">
        <v>394</v>
      </c>
      <c r="K3" s="64" t="s">
        <v>395</v>
      </c>
      <c r="L3" s="64" t="s">
        <v>396</v>
      </c>
      <c r="M3" s="64">
        <v>1</v>
      </c>
      <c r="N3" s="64" t="s">
        <v>405</v>
      </c>
      <c r="O3" s="64" t="s">
        <v>406</v>
      </c>
      <c r="P3" s="64" t="s">
        <v>24</v>
      </c>
      <c r="Q3" s="64" t="s">
        <v>410</v>
      </c>
      <c r="R3" s="64" t="s">
        <v>25</v>
      </c>
      <c r="S3" s="64"/>
      <c r="T3" s="64"/>
      <c r="U3" s="64" t="s">
        <v>411</v>
      </c>
      <c r="V3" s="64"/>
    </row>
    <row r="4" spans="1:22" s="12" customFormat="1" ht="72.75" customHeight="1">
      <c r="A4" s="63">
        <v>43621</v>
      </c>
      <c r="B4" s="64" t="s">
        <v>387</v>
      </c>
      <c r="C4" s="64" t="s">
        <v>398</v>
      </c>
      <c r="D4" s="64" t="s">
        <v>388</v>
      </c>
      <c r="E4" s="64" t="s">
        <v>397</v>
      </c>
      <c r="F4" s="64"/>
      <c r="G4" s="64" t="s">
        <v>399</v>
      </c>
      <c r="H4" s="64"/>
      <c r="I4" s="64" t="s">
        <v>400</v>
      </c>
      <c r="J4" s="64" t="s">
        <v>401</v>
      </c>
      <c r="K4" s="64" t="s">
        <v>402</v>
      </c>
      <c r="L4" s="64" t="s">
        <v>403</v>
      </c>
      <c r="M4" s="64">
        <v>10</v>
      </c>
      <c r="N4" s="64" t="s">
        <v>407</v>
      </c>
      <c r="O4" s="64" t="s">
        <v>408</v>
      </c>
      <c r="P4" s="64"/>
      <c r="Q4" s="64" t="s">
        <v>409</v>
      </c>
      <c r="R4" s="64" t="s">
        <v>412</v>
      </c>
      <c r="S4" s="64"/>
      <c r="T4" s="64"/>
      <c r="U4" s="64" t="s">
        <v>411</v>
      </c>
      <c r="V4" s="64"/>
    </row>
    <row r="5" spans="1:22" s="12" customFormat="1" ht="72.75" customHeight="1">
      <c r="A5" s="63">
        <v>43621</v>
      </c>
      <c r="B5" s="64" t="s">
        <v>387</v>
      </c>
      <c r="C5" s="64" t="s">
        <v>414</v>
      </c>
      <c r="D5" s="64" t="s">
        <v>388</v>
      </c>
      <c r="E5" s="64" t="s">
        <v>397</v>
      </c>
      <c r="F5" s="64"/>
      <c r="G5" s="64" t="s">
        <v>390</v>
      </c>
      <c r="H5" s="64"/>
      <c r="I5" s="64" t="s">
        <v>415</v>
      </c>
      <c r="J5" s="64" t="s">
        <v>394</v>
      </c>
      <c r="K5" s="64" t="s">
        <v>395</v>
      </c>
      <c r="L5" s="64" t="s">
        <v>396</v>
      </c>
      <c r="M5" s="64">
        <v>2</v>
      </c>
      <c r="N5" s="64" t="s">
        <v>422</v>
      </c>
      <c r="O5" s="64" t="s">
        <v>423</v>
      </c>
      <c r="P5" s="64"/>
      <c r="Q5" s="64" t="s">
        <v>409</v>
      </c>
      <c r="R5" s="64" t="s">
        <v>27</v>
      </c>
      <c r="S5" s="64"/>
      <c r="T5" s="64"/>
      <c r="U5" s="64" t="s">
        <v>413</v>
      </c>
      <c r="V5" s="64"/>
    </row>
    <row r="6" spans="1:22" s="12" customFormat="1" ht="72.75" customHeight="1">
      <c r="A6" s="63">
        <v>43621</v>
      </c>
      <c r="B6" s="64" t="s">
        <v>387</v>
      </c>
      <c r="C6" s="64" t="s">
        <v>416</v>
      </c>
      <c r="D6" s="64" t="s">
        <v>388</v>
      </c>
      <c r="E6" s="64" t="s">
        <v>389</v>
      </c>
      <c r="F6" s="64"/>
      <c r="G6" s="64" t="s">
        <v>390</v>
      </c>
      <c r="H6" s="64"/>
      <c r="I6" s="64" t="s">
        <v>417</v>
      </c>
      <c r="J6" s="64" t="s">
        <v>418</v>
      </c>
      <c r="K6" s="64" t="s">
        <v>419</v>
      </c>
      <c r="L6" s="64" t="s">
        <v>391</v>
      </c>
      <c r="M6" s="64">
        <v>28</v>
      </c>
      <c r="N6" s="64" t="s">
        <v>424</v>
      </c>
      <c r="O6" s="64" t="s">
        <v>425</v>
      </c>
      <c r="P6" s="64" t="s">
        <v>24</v>
      </c>
      <c r="Q6" s="64" t="s">
        <v>410</v>
      </c>
      <c r="R6" s="64" t="s">
        <v>429</v>
      </c>
      <c r="S6" s="64"/>
      <c r="T6" s="64"/>
      <c r="U6" s="64" t="s">
        <v>413</v>
      </c>
      <c r="V6" s="64"/>
    </row>
    <row r="7" spans="1:22" s="12" customFormat="1" ht="72.75" customHeight="1">
      <c r="A7" s="63">
        <v>43621</v>
      </c>
      <c r="B7" s="64" t="s">
        <v>387</v>
      </c>
      <c r="C7" s="64" t="s">
        <v>420</v>
      </c>
      <c r="D7" s="64" t="s">
        <v>388</v>
      </c>
      <c r="E7" s="64" t="s">
        <v>397</v>
      </c>
      <c r="F7" s="64"/>
      <c r="G7" s="64" t="s">
        <v>404</v>
      </c>
      <c r="H7" s="64"/>
      <c r="I7" s="64" t="s">
        <v>421</v>
      </c>
      <c r="J7" s="64" t="s">
        <v>394</v>
      </c>
      <c r="K7" s="64" t="s">
        <v>395</v>
      </c>
      <c r="L7" s="64" t="s">
        <v>396</v>
      </c>
      <c r="M7" s="64">
        <v>1</v>
      </c>
      <c r="N7" s="64" t="s">
        <v>426</v>
      </c>
      <c r="O7" s="64" t="s">
        <v>427</v>
      </c>
      <c r="P7" s="64" t="s">
        <v>428</v>
      </c>
      <c r="Q7" s="64" t="s">
        <v>409</v>
      </c>
      <c r="R7" s="64" t="s">
        <v>26</v>
      </c>
      <c r="S7" s="64"/>
      <c r="T7" s="64" t="s">
        <v>203</v>
      </c>
      <c r="U7" s="64" t="s">
        <v>413</v>
      </c>
      <c r="V7" s="64"/>
    </row>
    <row r="8" spans="1:22" ht="30" customHeight="1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8" t="s">
        <v>63</v>
      </c>
      <c r="M8" s="8">
        <f>SUBTOTAL(9,M3:M7)</f>
        <v>42</v>
      </c>
      <c r="N8" s="64"/>
      <c r="O8" s="64"/>
      <c r="P8" s="64"/>
      <c r="Q8" s="64"/>
      <c r="R8" s="64"/>
      <c r="S8" s="64"/>
      <c r="T8" s="64"/>
      <c r="U8" s="64"/>
      <c r="V8" s="64"/>
    </row>
    <row r="9" spans="1:22" ht="23.25" customHeight="1"/>
    <row r="10" spans="1:22" ht="30" customHeight="1">
      <c r="L10" s="36" t="s">
        <v>115</v>
      </c>
      <c r="M10" s="37" t="s">
        <v>139</v>
      </c>
      <c r="N10" s="38" t="s">
        <v>113</v>
      </c>
      <c r="O10" s="38" t="s">
        <v>112</v>
      </c>
      <c r="P10" s="38" t="s">
        <v>138</v>
      </c>
    </row>
    <row r="11" spans="1:22" ht="30" customHeight="1">
      <c r="L11" s="38" t="s">
        <v>104</v>
      </c>
      <c r="M11" s="39">
        <v>0</v>
      </c>
      <c r="N11" s="44" t="s">
        <v>130</v>
      </c>
      <c r="O11" s="39" t="s">
        <v>131</v>
      </c>
      <c r="P11" s="39">
        <f>M11*2</f>
        <v>0</v>
      </c>
    </row>
    <row r="12" spans="1:22" ht="30" customHeight="1">
      <c r="L12" s="38" t="s">
        <v>106</v>
      </c>
      <c r="M12" s="39">
        <v>42</v>
      </c>
      <c r="N12" s="40" t="s">
        <v>136</v>
      </c>
      <c r="O12" s="39" t="s">
        <v>207</v>
      </c>
      <c r="P12" s="39">
        <f>M12*2</f>
        <v>84</v>
      </c>
    </row>
    <row r="13" spans="1:22" ht="30" customHeight="1">
      <c r="L13" s="43" t="s">
        <v>140</v>
      </c>
      <c r="M13" s="42">
        <f>M8</f>
        <v>42</v>
      </c>
      <c r="N13" s="41" t="s">
        <v>117</v>
      </c>
      <c r="O13" s="42" t="s">
        <v>118</v>
      </c>
      <c r="P13" s="42">
        <f>$M$8*1</f>
        <v>42</v>
      </c>
    </row>
    <row r="14" spans="1:22" ht="30" customHeight="1">
      <c r="L14" s="43" t="s">
        <v>140</v>
      </c>
      <c r="M14" s="42">
        <f>M8</f>
        <v>42</v>
      </c>
      <c r="N14" s="41" t="s">
        <v>121</v>
      </c>
      <c r="O14" s="42" t="s">
        <v>123</v>
      </c>
      <c r="P14" s="42">
        <f>$M$8*1</f>
        <v>42</v>
      </c>
    </row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  <row r="22" ht="34.5" customHeight="1"/>
    <row r="23" ht="34.5" customHeight="1"/>
  </sheetData>
  <autoFilter ref="A2:V7" xr:uid="{00000000-0009-0000-0000-000005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26"/>
  <sheetViews>
    <sheetView workbookViewId="0">
      <pane ySplit="2" topLeftCell="A9" activePane="bottomLeft" state="frozen"/>
      <selection pane="bottomLeft" activeCell="J3" sqref="J3:J7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7" customWidth="1"/>
    <col min="7" max="7" width="8.5" customWidth="1"/>
    <col min="8" max="8" width="6" customWidth="1"/>
    <col min="9" max="9" width="7.5" bestFit="1" customWidth="1"/>
    <col min="10" max="10" width="10.83203125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341</v>
      </c>
    </row>
    <row r="2" spans="1:22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2" s="12" customFormat="1" ht="72.75" customHeight="1">
      <c r="A3" s="63">
        <v>43620</v>
      </c>
      <c r="B3" s="64" t="s">
        <v>342</v>
      </c>
      <c r="C3" s="64" t="s">
        <v>343</v>
      </c>
      <c r="D3" s="64" t="s">
        <v>344</v>
      </c>
      <c r="E3" s="64" t="s">
        <v>345</v>
      </c>
      <c r="F3" s="64"/>
      <c r="G3" s="64" t="s">
        <v>346</v>
      </c>
      <c r="H3" s="64"/>
      <c r="I3" s="64" t="s">
        <v>347</v>
      </c>
      <c r="J3" s="64" t="s">
        <v>348</v>
      </c>
      <c r="K3" s="64" t="s">
        <v>349</v>
      </c>
      <c r="L3" s="64" t="s">
        <v>350</v>
      </c>
      <c r="M3" s="64">
        <v>60</v>
      </c>
      <c r="N3" s="64" t="s">
        <v>351</v>
      </c>
      <c r="O3" s="64" t="s">
        <v>352</v>
      </c>
      <c r="P3" s="64" t="s">
        <v>353</v>
      </c>
      <c r="Q3" s="64" t="s">
        <v>354</v>
      </c>
      <c r="R3" s="64" t="s">
        <v>195</v>
      </c>
      <c r="S3" s="64"/>
      <c r="T3" s="64"/>
      <c r="U3" s="64" t="s">
        <v>355</v>
      </c>
      <c r="V3" s="64"/>
    </row>
    <row r="4" spans="1:22" s="12" customFormat="1" ht="72.75" customHeight="1">
      <c r="A4" s="63">
        <v>43620</v>
      </c>
      <c r="B4" s="64" t="s">
        <v>342</v>
      </c>
      <c r="C4" s="64" t="s">
        <v>357</v>
      </c>
      <c r="D4" s="64" t="s">
        <v>344</v>
      </c>
      <c r="E4" s="64" t="s">
        <v>345</v>
      </c>
      <c r="F4" s="64"/>
      <c r="G4" s="64" t="s">
        <v>358</v>
      </c>
      <c r="H4" s="64"/>
      <c r="I4" s="64" t="s">
        <v>359</v>
      </c>
      <c r="J4" s="64" t="s">
        <v>348</v>
      </c>
      <c r="K4" s="64" t="s">
        <v>349</v>
      </c>
      <c r="L4" s="64" t="s">
        <v>350</v>
      </c>
      <c r="M4" s="64">
        <v>23</v>
      </c>
      <c r="N4" s="64" t="s">
        <v>361</v>
      </c>
      <c r="O4" s="64" t="s">
        <v>362</v>
      </c>
      <c r="P4" s="64" t="s">
        <v>363</v>
      </c>
      <c r="Q4" s="64" t="s">
        <v>354</v>
      </c>
      <c r="R4" s="64" t="s">
        <v>366</v>
      </c>
      <c r="S4" s="64"/>
      <c r="T4" s="64"/>
      <c r="U4" s="64" t="s">
        <v>365</v>
      </c>
      <c r="V4" s="64"/>
    </row>
    <row r="5" spans="1:22" s="12" customFormat="1" ht="72.75" customHeight="1">
      <c r="A5" s="63">
        <v>43620</v>
      </c>
      <c r="B5" s="64" t="s">
        <v>342</v>
      </c>
      <c r="C5" s="64" t="s">
        <v>368</v>
      </c>
      <c r="D5" s="64" t="s">
        <v>344</v>
      </c>
      <c r="E5" s="64" t="s">
        <v>345</v>
      </c>
      <c r="F5" s="64"/>
      <c r="G5" s="64" t="s">
        <v>358</v>
      </c>
      <c r="H5" s="64"/>
      <c r="I5" s="64" t="s">
        <v>369</v>
      </c>
      <c r="J5" s="64" t="s">
        <v>348</v>
      </c>
      <c r="K5" s="64" t="s">
        <v>349</v>
      </c>
      <c r="L5" s="64" t="s">
        <v>350</v>
      </c>
      <c r="M5" s="64">
        <v>24</v>
      </c>
      <c r="N5" s="64" t="s">
        <v>373</v>
      </c>
      <c r="O5" s="64" t="s">
        <v>374</v>
      </c>
      <c r="P5" s="64"/>
      <c r="Q5" s="64" t="s">
        <v>354</v>
      </c>
      <c r="R5" s="64" t="s">
        <v>22</v>
      </c>
      <c r="S5" s="64"/>
      <c r="T5" s="64"/>
      <c r="U5" s="64" t="s">
        <v>367</v>
      </c>
      <c r="V5" s="64"/>
    </row>
    <row r="6" spans="1:22" s="12" customFormat="1" ht="72.75" customHeight="1">
      <c r="A6" s="63">
        <v>43620</v>
      </c>
      <c r="B6" s="64" t="s">
        <v>342</v>
      </c>
      <c r="C6" s="64" t="s">
        <v>370</v>
      </c>
      <c r="D6" s="64" t="s">
        <v>344</v>
      </c>
      <c r="E6" s="64" t="s">
        <v>345</v>
      </c>
      <c r="F6" s="64"/>
      <c r="G6" s="64" t="s">
        <v>358</v>
      </c>
      <c r="H6" s="64"/>
      <c r="I6" s="64" t="s">
        <v>360</v>
      </c>
      <c r="J6" s="64" t="s">
        <v>348</v>
      </c>
      <c r="K6" s="64" t="s">
        <v>349</v>
      </c>
      <c r="L6" s="64" t="s">
        <v>350</v>
      </c>
      <c r="M6" s="64">
        <v>14</v>
      </c>
      <c r="N6" s="64" t="s">
        <v>351</v>
      </c>
      <c r="O6" s="64" t="s">
        <v>352</v>
      </c>
      <c r="P6" s="64" t="s">
        <v>375</v>
      </c>
      <c r="Q6" s="64" t="s">
        <v>354</v>
      </c>
      <c r="R6" s="64" t="s">
        <v>195</v>
      </c>
      <c r="S6" s="64"/>
      <c r="T6" s="64"/>
      <c r="U6" s="64" t="s">
        <v>367</v>
      </c>
      <c r="V6" s="64"/>
    </row>
    <row r="7" spans="1:22" s="12" customFormat="1" ht="72.75" customHeight="1">
      <c r="A7" s="63">
        <v>43620</v>
      </c>
      <c r="B7" s="64" t="s">
        <v>342</v>
      </c>
      <c r="C7" s="64" t="s">
        <v>371</v>
      </c>
      <c r="D7" s="64" t="s">
        <v>344</v>
      </c>
      <c r="E7" s="64" t="s">
        <v>356</v>
      </c>
      <c r="F7" s="64"/>
      <c r="G7" s="64" t="s">
        <v>346</v>
      </c>
      <c r="H7" s="64"/>
      <c r="I7" s="64" t="s">
        <v>372</v>
      </c>
      <c r="J7" s="64" t="s">
        <v>348</v>
      </c>
      <c r="K7" s="64" t="s">
        <v>349</v>
      </c>
      <c r="L7" s="64" t="s">
        <v>350</v>
      </c>
      <c r="M7" s="64">
        <v>1</v>
      </c>
      <c r="N7" s="64" t="s">
        <v>376</v>
      </c>
      <c r="O7" s="64" t="s">
        <v>377</v>
      </c>
      <c r="P7" s="64"/>
      <c r="Q7" s="64" t="s">
        <v>354</v>
      </c>
      <c r="R7" s="64" t="s">
        <v>364</v>
      </c>
      <c r="S7" s="64"/>
      <c r="T7" s="64"/>
      <c r="U7" s="64" t="s">
        <v>378</v>
      </c>
      <c r="V7" s="64"/>
    </row>
    <row r="8" spans="1:22" s="12" customFormat="1" ht="72.75" customHeight="1">
      <c r="A8" s="63">
        <v>43620</v>
      </c>
      <c r="B8" s="64" t="s">
        <v>342</v>
      </c>
      <c r="C8" s="64" t="s">
        <v>379</v>
      </c>
      <c r="D8" s="64" t="s">
        <v>344</v>
      </c>
      <c r="E8" s="64" t="s">
        <v>345</v>
      </c>
      <c r="F8" s="64"/>
      <c r="G8" s="64" t="s">
        <v>346</v>
      </c>
      <c r="H8" s="64"/>
      <c r="I8" s="64" t="s">
        <v>380</v>
      </c>
      <c r="J8" s="64" t="s">
        <v>348</v>
      </c>
      <c r="K8" s="64" t="s">
        <v>349</v>
      </c>
      <c r="L8" s="64" t="s">
        <v>350</v>
      </c>
      <c r="M8" s="64">
        <v>27</v>
      </c>
      <c r="N8" s="64" t="s">
        <v>382</v>
      </c>
      <c r="O8" s="64" t="s">
        <v>383</v>
      </c>
      <c r="P8" s="64"/>
      <c r="Q8" s="64" t="s">
        <v>354</v>
      </c>
      <c r="R8" s="64" t="s">
        <v>385</v>
      </c>
      <c r="S8" s="64"/>
      <c r="T8" s="64"/>
      <c r="U8" s="64" t="s">
        <v>378</v>
      </c>
      <c r="V8" s="64"/>
    </row>
    <row r="9" spans="1:22" s="12" customFormat="1" ht="72.75" customHeight="1">
      <c r="A9" s="63">
        <v>43620</v>
      </c>
      <c r="B9" s="64" t="s">
        <v>342</v>
      </c>
      <c r="C9" s="64" t="s">
        <v>381</v>
      </c>
      <c r="D9" s="64" t="s">
        <v>344</v>
      </c>
      <c r="E9" s="64" t="s">
        <v>345</v>
      </c>
      <c r="F9" s="64"/>
      <c r="G9" s="64" t="s">
        <v>346</v>
      </c>
      <c r="H9" s="64"/>
      <c r="I9" s="64" t="s">
        <v>380</v>
      </c>
      <c r="J9" s="64" t="s">
        <v>348</v>
      </c>
      <c r="K9" s="64" t="s">
        <v>349</v>
      </c>
      <c r="L9" s="64" t="s">
        <v>350</v>
      </c>
      <c r="M9" s="64">
        <v>4</v>
      </c>
      <c r="N9" s="64" t="s">
        <v>351</v>
      </c>
      <c r="O9" s="64" t="s">
        <v>352</v>
      </c>
      <c r="P9" s="64" t="s">
        <v>384</v>
      </c>
      <c r="Q9" s="64" t="s">
        <v>354</v>
      </c>
      <c r="R9" s="64" t="s">
        <v>195</v>
      </c>
      <c r="S9" s="64"/>
      <c r="T9" s="64"/>
      <c r="U9" s="64" t="s">
        <v>378</v>
      </c>
      <c r="V9" s="64"/>
    </row>
    <row r="10" spans="1:22" s="12" customFormat="1" ht="72.75" customHeight="1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spans="1:22" ht="30" customHeight="1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8" t="s">
        <v>63</v>
      </c>
      <c r="M11" s="8">
        <f>SUBTOTAL(9,M3:M10)</f>
        <v>153</v>
      </c>
      <c r="N11" s="64"/>
      <c r="O11" s="64"/>
      <c r="P11" s="64"/>
      <c r="Q11" s="64"/>
      <c r="R11" s="64"/>
      <c r="S11" s="64"/>
      <c r="T11" s="64"/>
      <c r="U11" s="64"/>
      <c r="V11" s="64"/>
    </row>
    <row r="12" spans="1:22" ht="23.25" customHeight="1"/>
    <row r="13" spans="1:22" ht="30" customHeight="1">
      <c r="L13" s="36" t="s">
        <v>115</v>
      </c>
      <c r="M13" s="37" t="s">
        <v>139</v>
      </c>
      <c r="N13" s="38" t="s">
        <v>113</v>
      </c>
      <c r="O13" s="38" t="s">
        <v>112</v>
      </c>
      <c r="P13" s="38" t="s">
        <v>138</v>
      </c>
    </row>
    <row r="14" spans="1:22" ht="30" customHeight="1">
      <c r="L14" s="38" t="s">
        <v>104</v>
      </c>
      <c r="M14" s="39">
        <v>0</v>
      </c>
      <c r="N14" s="44" t="s">
        <v>130</v>
      </c>
      <c r="O14" s="39" t="s">
        <v>131</v>
      </c>
      <c r="P14" s="39">
        <f>M14*2</f>
        <v>0</v>
      </c>
    </row>
    <row r="15" spans="1:22" ht="30" customHeight="1">
      <c r="L15" s="38" t="s">
        <v>106</v>
      </c>
      <c r="M15" s="39">
        <v>153</v>
      </c>
      <c r="N15" s="40" t="s">
        <v>136</v>
      </c>
      <c r="O15" s="39" t="s">
        <v>207</v>
      </c>
      <c r="P15" s="39">
        <f>M15*2</f>
        <v>306</v>
      </c>
    </row>
    <row r="16" spans="1:22" ht="30" customHeight="1">
      <c r="L16" s="43" t="s">
        <v>140</v>
      </c>
      <c r="M16" s="42">
        <f>M11</f>
        <v>153</v>
      </c>
      <c r="N16" s="41" t="s">
        <v>117</v>
      </c>
      <c r="O16" s="42" t="s">
        <v>118</v>
      </c>
      <c r="P16" s="42">
        <f>$M$11*1</f>
        <v>153</v>
      </c>
    </row>
    <row r="17" spans="12:16" ht="30" customHeight="1">
      <c r="L17" s="43" t="s">
        <v>140</v>
      </c>
      <c r="M17" s="42">
        <f>M11</f>
        <v>153</v>
      </c>
      <c r="N17" s="41" t="s">
        <v>121</v>
      </c>
      <c r="O17" s="42" t="s">
        <v>123</v>
      </c>
      <c r="P17" s="42">
        <f>$M$11*1</f>
        <v>153</v>
      </c>
    </row>
    <row r="19" spans="12:16" ht="34.5" customHeight="1"/>
    <row r="20" spans="12:16" ht="34.5" customHeight="1"/>
    <row r="21" spans="12:16" ht="34.5" customHeight="1"/>
    <row r="22" spans="12:16" ht="34.5" customHeight="1"/>
    <row r="23" spans="12:16" ht="34.5" customHeight="1"/>
    <row r="24" spans="12:16" ht="34.5" customHeight="1"/>
    <row r="25" spans="12:16" ht="34.5" customHeight="1"/>
    <row r="26" spans="12:16" ht="34.5" customHeight="1"/>
  </sheetData>
  <autoFilter ref="A2:V10" xr:uid="{00000000-0009-0000-0000-000006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21"/>
  <sheetViews>
    <sheetView workbookViewId="0">
      <pane ySplit="2" topLeftCell="A3" activePane="bottomLeft" state="frozen"/>
      <selection pane="bottomLeft" activeCell="J12" sqref="J12"/>
    </sheetView>
  </sheetViews>
  <sheetFormatPr baseColWidth="10" defaultColWidth="8.83203125" defaultRowHeight="14"/>
  <cols>
    <col min="1" max="1" width="8.1640625" bestFit="1" customWidth="1"/>
    <col min="2" max="2" width="4.6640625" customWidth="1"/>
    <col min="3" max="3" width="6" bestFit="1" customWidth="1"/>
    <col min="4" max="4" width="4.33203125" customWidth="1"/>
    <col min="5" max="5" width="16.6640625" customWidth="1"/>
    <col min="6" max="6" width="8" bestFit="1" customWidth="1"/>
    <col min="7" max="7" width="8.5" customWidth="1"/>
    <col min="8" max="8" width="6" customWidth="1"/>
    <col min="9" max="10" width="7.5" bestFit="1" customWidth="1"/>
    <col min="12" max="12" width="11.6640625" bestFit="1" customWidth="1"/>
    <col min="13" max="13" width="4.6640625" bestFit="1" customWidth="1"/>
    <col min="15" max="15" width="34.6640625" customWidth="1"/>
    <col min="16" max="16" width="8.5" customWidth="1"/>
    <col min="17" max="17" width="6.1640625" customWidth="1"/>
    <col min="18" max="18" width="8" bestFit="1" customWidth="1"/>
    <col min="19" max="19" width="7.1640625" customWidth="1"/>
    <col min="20" max="20" width="4.6640625" bestFit="1" customWidth="1"/>
    <col min="21" max="21" width="8.33203125" customWidth="1"/>
    <col min="22" max="22" width="9" customWidth="1"/>
  </cols>
  <sheetData>
    <row r="1" spans="1:22" ht="27.75" customHeight="1">
      <c r="K1" s="9" t="s">
        <v>340</v>
      </c>
    </row>
    <row r="2" spans="1:22" ht="42">
      <c r="A2" s="49" t="s">
        <v>17</v>
      </c>
      <c r="B2" s="47" t="s">
        <v>0</v>
      </c>
      <c r="C2" s="46" t="s">
        <v>1</v>
      </c>
      <c r="D2" s="46" t="s">
        <v>18</v>
      </c>
      <c r="E2" s="46" t="s">
        <v>2</v>
      </c>
      <c r="F2" s="46" t="s">
        <v>3</v>
      </c>
      <c r="G2" s="48" t="s">
        <v>4</v>
      </c>
      <c r="H2" s="48" t="s">
        <v>5</v>
      </c>
      <c r="I2" s="48" t="s">
        <v>6</v>
      </c>
      <c r="J2" s="46" t="s">
        <v>19</v>
      </c>
      <c r="K2" s="46" t="s">
        <v>7</v>
      </c>
      <c r="L2" s="46" t="s">
        <v>8</v>
      </c>
      <c r="M2" s="46" t="s">
        <v>9</v>
      </c>
      <c r="N2" s="48" t="s">
        <v>10</v>
      </c>
      <c r="O2" s="46" t="s">
        <v>11</v>
      </c>
      <c r="P2" s="46" t="s">
        <v>12</v>
      </c>
      <c r="Q2" s="46" t="s">
        <v>13</v>
      </c>
      <c r="R2" s="45" t="s">
        <v>20</v>
      </c>
      <c r="S2" s="46" t="s">
        <v>14</v>
      </c>
      <c r="T2" s="48" t="s">
        <v>15</v>
      </c>
      <c r="U2" s="48" t="s">
        <v>16</v>
      </c>
      <c r="V2" s="48" t="s">
        <v>21</v>
      </c>
    </row>
    <row r="3" spans="1:22" s="12" customFormat="1" ht="72.75" customHeight="1">
      <c r="A3" s="63">
        <v>43619</v>
      </c>
      <c r="B3" s="64" t="s">
        <v>141</v>
      </c>
      <c r="C3" s="64" t="s">
        <v>330</v>
      </c>
      <c r="D3" s="64" t="s">
        <v>143</v>
      </c>
      <c r="E3" s="64" t="s">
        <v>209</v>
      </c>
      <c r="F3" s="64"/>
      <c r="G3" s="64" t="s">
        <v>328</v>
      </c>
      <c r="H3" s="64"/>
      <c r="I3" s="64" t="s">
        <v>331</v>
      </c>
      <c r="J3" s="64" t="s">
        <v>167</v>
      </c>
      <c r="K3" s="64" t="s">
        <v>168</v>
      </c>
      <c r="L3" s="64" t="s">
        <v>169</v>
      </c>
      <c r="M3" s="64">
        <v>12</v>
      </c>
      <c r="N3" s="64" t="s">
        <v>332</v>
      </c>
      <c r="O3" s="64" t="s">
        <v>333</v>
      </c>
      <c r="P3" s="64"/>
      <c r="Q3" s="64" t="s">
        <v>172</v>
      </c>
      <c r="R3" s="64" t="s">
        <v>334</v>
      </c>
      <c r="S3" s="64"/>
      <c r="T3" s="64"/>
      <c r="U3" s="64" t="s">
        <v>335</v>
      </c>
      <c r="V3" s="64"/>
    </row>
    <row r="4" spans="1:22" s="12" customFormat="1" ht="72.75" customHeight="1">
      <c r="A4" s="63">
        <v>43619</v>
      </c>
      <c r="B4" s="64" t="s">
        <v>141</v>
      </c>
      <c r="C4" s="64" t="s">
        <v>336</v>
      </c>
      <c r="D4" s="64" t="s">
        <v>143</v>
      </c>
      <c r="E4" s="64" t="s">
        <v>144</v>
      </c>
      <c r="F4" s="64"/>
      <c r="G4" s="64" t="s">
        <v>329</v>
      </c>
      <c r="H4" s="64"/>
      <c r="I4" s="64" t="s">
        <v>337</v>
      </c>
      <c r="J4" s="64" t="s">
        <v>167</v>
      </c>
      <c r="K4" s="64" t="s">
        <v>168</v>
      </c>
      <c r="L4" s="64" t="s">
        <v>169</v>
      </c>
      <c r="M4" s="64">
        <v>1</v>
      </c>
      <c r="N4" s="64" t="s">
        <v>338</v>
      </c>
      <c r="O4" s="64" t="s">
        <v>339</v>
      </c>
      <c r="P4" s="64"/>
      <c r="Q4" s="64" t="s">
        <v>152</v>
      </c>
      <c r="R4" s="64" t="s">
        <v>323</v>
      </c>
      <c r="S4" s="64"/>
      <c r="T4" s="64"/>
      <c r="U4" s="64" t="s">
        <v>156</v>
      </c>
      <c r="V4" s="64"/>
    </row>
    <row r="5" spans="1:22" s="12" customFormat="1" ht="72.75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</row>
    <row r="6" spans="1:22" ht="30" customHeight="1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8" t="s">
        <v>63</v>
      </c>
      <c r="M6" s="8">
        <f>SUBTOTAL(9,M3:M5)</f>
        <v>13</v>
      </c>
      <c r="N6" s="57"/>
      <c r="O6" s="57"/>
      <c r="P6" s="57"/>
      <c r="Q6" s="57"/>
      <c r="R6" s="57"/>
      <c r="S6" s="57"/>
      <c r="T6" s="57"/>
      <c r="U6" s="57"/>
      <c r="V6" s="57"/>
    </row>
    <row r="7" spans="1:22" ht="23.25" customHeight="1"/>
    <row r="8" spans="1:22" ht="30" customHeight="1">
      <c r="L8" s="36" t="s">
        <v>115</v>
      </c>
      <c r="M8" s="37" t="s">
        <v>139</v>
      </c>
      <c r="N8" s="38" t="s">
        <v>113</v>
      </c>
      <c r="O8" s="38" t="s">
        <v>112</v>
      </c>
      <c r="P8" s="38" t="s">
        <v>138</v>
      </c>
    </row>
    <row r="9" spans="1:22" ht="30" customHeight="1">
      <c r="L9" s="38" t="s">
        <v>104</v>
      </c>
      <c r="M9" s="39">
        <v>0</v>
      </c>
      <c r="N9" s="44" t="s">
        <v>130</v>
      </c>
      <c r="O9" s="39" t="s">
        <v>131</v>
      </c>
      <c r="P9" s="39">
        <f>M9*2</f>
        <v>0</v>
      </c>
    </row>
    <row r="10" spans="1:22" ht="30" customHeight="1">
      <c r="L10" s="38" t="s">
        <v>106</v>
      </c>
      <c r="M10" s="39">
        <v>13</v>
      </c>
      <c r="N10" s="40" t="s">
        <v>136</v>
      </c>
      <c r="O10" s="39" t="s">
        <v>207</v>
      </c>
      <c r="P10" s="39">
        <f>M10*2</f>
        <v>26</v>
      </c>
    </row>
    <row r="11" spans="1:22" ht="30" customHeight="1">
      <c r="L11" s="43" t="s">
        <v>140</v>
      </c>
      <c r="M11" s="42">
        <f>M6</f>
        <v>13</v>
      </c>
      <c r="N11" s="41" t="s">
        <v>117</v>
      </c>
      <c r="O11" s="42" t="s">
        <v>118</v>
      </c>
      <c r="P11" s="42">
        <f>$M$6*1</f>
        <v>13</v>
      </c>
    </row>
    <row r="12" spans="1:22" ht="30" customHeight="1">
      <c r="L12" s="43" t="s">
        <v>140</v>
      </c>
      <c r="M12" s="42">
        <f>M6</f>
        <v>13</v>
      </c>
      <c r="N12" s="41" t="s">
        <v>121</v>
      </c>
      <c r="O12" s="42" t="s">
        <v>123</v>
      </c>
      <c r="P12" s="42">
        <f>$M$6*1</f>
        <v>13</v>
      </c>
    </row>
    <row r="14" spans="1:22" ht="34.5" customHeight="1"/>
    <row r="15" spans="1:22" ht="34.5" customHeight="1"/>
    <row r="16" spans="1:22" ht="34.5" customHeight="1"/>
    <row r="17" ht="34.5" customHeight="1"/>
    <row r="18" ht="34.5" customHeight="1"/>
    <row r="19" ht="34.5" customHeight="1"/>
    <row r="20" ht="34.5" customHeight="1"/>
    <row r="21" ht="34.5" customHeight="1"/>
  </sheetData>
  <autoFilter ref="A2:V5" xr:uid="{00000000-0009-0000-0000-000007000000}"/>
  <phoneticPr fontId="3" type="noConversion"/>
  <pageMargins left="0.11811023622047245" right="0.11811023622047245" top="0.74803149606299213" bottom="0.55118110236220474" header="0.31496062992125984" footer="0.31496062992125984"/>
  <pageSetup paperSize="9" scale="74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6月28日-7月1日</vt:lpstr>
      <vt:lpstr>6月17日</vt:lpstr>
      <vt:lpstr>6月14日</vt:lpstr>
      <vt:lpstr>6月12日~6月13日</vt:lpstr>
      <vt:lpstr>6月10日</vt:lpstr>
      <vt:lpstr>6月6日</vt:lpstr>
      <vt:lpstr>6月5日</vt:lpstr>
      <vt:lpstr>6月4日</vt:lpstr>
      <vt:lpstr>6月3日</vt:lpstr>
      <vt:lpstr>6月1日</vt:lpstr>
      <vt:lpstr>5月31日</vt:lpstr>
      <vt:lpstr>5月30日 </vt:lpstr>
      <vt:lpstr>5月29日</vt:lpstr>
      <vt:lpstr>5月28日</vt:lpstr>
      <vt:lpstr>5月27日</vt:lpstr>
      <vt:lpstr>5月24日</vt:lpstr>
      <vt:lpstr>变更组件明细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2019-06-28T06:31:48Z</dcterms:modified>
</cp:coreProperties>
</file>