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ID-891277.YLID\source\repos\Hasan-bawawi\BAP_YLID\BAP_System\Templates\"/>
    </mc:Choice>
  </mc:AlternateContent>
  <xr:revisionPtr revIDLastSave="0" documentId="13_ncr:1_{6B90DE42-8EC7-4AA3-843D-E9E4290B37D5}" xr6:coauthVersionLast="47" xr6:coauthVersionMax="47" xr10:uidLastSave="{00000000-0000-0000-0000-000000000000}"/>
  <bookViews>
    <workbookView xWindow="-110" yWindow="-110" windowWidth="19420" windowHeight="10300" xr2:uid="{20CAA521-1B36-403D-A079-9DCAB028343D}"/>
  </bookViews>
  <sheets>
    <sheet name="B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A2" i="2"/>
  <c r="A3" i="2"/>
  <c r="FT3" i="2"/>
  <c r="GC3" i="2"/>
  <c r="GL3" i="2"/>
  <c r="GU3" i="2"/>
  <c r="A4" i="2"/>
  <c r="C4" i="2"/>
  <c r="A5" i="2"/>
  <c r="C5" i="2"/>
  <c r="N124" i="2" s="1"/>
  <c r="A6" i="2"/>
  <c r="C6" i="2"/>
  <c r="BE12" i="2" s="1"/>
  <c r="A7" i="2"/>
  <c r="C7" i="2"/>
  <c r="A116" i="2" s="1"/>
  <c r="A8" i="2"/>
  <c r="C8" i="2"/>
  <c r="A9" i="2"/>
  <c r="A10" i="2"/>
  <c r="A15" i="2"/>
  <c r="C15" i="2"/>
  <c r="D15" i="2"/>
  <c r="N15" i="2"/>
  <c r="CL15" i="2" s="1"/>
  <c r="CP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C16" i="2"/>
  <c r="D16" i="2"/>
  <c r="N16" i="2"/>
  <c r="CL16" i="2" s="1"/>
  <c r="CP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C17" i="2"/>
  <c r="D17" i="2"/>
  <c r="N17" i="2"/>
  <c r="CL17" i="2" s="1"/>
  <c r="CP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C18" i="2"/>
  <c r="D18" i="2"/>
  <c r="N18" i="2"/>
  <c r="CP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A19" i="2"/>
  <c r="C19" i="2"/>
  <c r="D19" i="2"/>
  <c r="O19" i="2"/>
  <c r="P19" i="2"/>
  <c r="CT19" i="2" s="1"/>
  <c r="Q19" i="2"/>
  <c r="Q39" i="2" s="1"/>
  <c r="CU39" i="2" s="1"/>
  <c r="R19" i="2"/>
  <c r="S19" i="2"/>
  <c r="T19" i="2"/>
  <c r="CX19" i="2" s="1"/>
  <c r="U19" i="2"/>
  <c r="V19" i="2"/>
  <c r="CZ19" i="2" s="1"/>
  <c r="W19" i="2"/>
  <c r="X19" i="2"/>
  <c r="DB19" i="2" s="1"/>
  <c r="Y19" i="2"/>
  <c r="Z19" i="2"/>
  <c r="DD19" i="2" s="1"/>
  <c r="AA19" i="2"/>
  <c r="AB19" i="2"/>
  <c r="AC19" i="2"/>
  <c r="AD19" i="2"/>
  <c r="AE19" i="2"/>
  <c r="AF19" i="2"/>
  <c r="AG19" i="2"/>
  <c r="AH19" i="2"/>
  <c r="DL19" i="2" s="1"/>
  <c r="AI19" i="2"/>
  <c r="AJ19" i="2"/>
  <c r="AK19" i="2"/>
  <c r="AL19" i="2"/>
  <c r="DP19" i="2" s="1"/>
  <c r="AM19" i="2"/>
  <c r="DQ19" i="2" s="1"/>
  <c r="AN19" i="2"/>
  <c r="AO19" i="2"/>
  <c r="AP19" i="2"/>
  <c r="AQ19" i="2"/>
  <c r="AR19" i="2"/>
  <c r="AS19" i="2"/>
  <c r="DW19" i="2" s="1"/>
  <c r="AT19" i="2"/>
  <c r="DX19" i="2" s="1"/>
  <c r="AU19" i="2"/>
  <c r="DY19" i="2" s="1"/>
  <c r="AV19" i="2"/>
  <c r="AW19" i="2"/>
  <c r="AX19" i="2"/>
  <c r="AY19" i="2"/>
  <c r="EC19" i="2" s="1"/>
  <c r="AZ19" i="2"/>
  <c r="BA19" i="2"/>
  <c r="BB19" i="2"/>
  <c r="BB39" i="2" s="1"/>
  <c r="BC19" i="2"/>
  <c r="BD19" i="2"/>
  <c r="EH19" i="2" s="1"/>
  <c r="BE19" i="2"/>
  <c r="BF19" i="2"/>
  <c r="BG19" i="2"/>
  <c r="BH19" i="2"/>
  <c r="EL19" i="2" s="1"/>
  <c r="BI19" i="2"/>
  <c r="BJ19" i="2"/>
  <c r="BK19" i="2"/>
  <c r="EO19" i="2" s="1"/>
  <c r="BL19" i="2"/>
  <c r="BM19" i="2"/>
  <c r="BN19" i="2"/>
  <c r="BO19" i="2"/>
  <c r="BP19" i="2"/>
  <c r="BQ19" i="2"/>
  <c r="BR19" i="2"/>
  <c r="EV19" i="2" s="1"/>
  <c r="BS19" i="2"/>
  <c r="EW19" i="2" s="1"/>
  <c r="BT19" i="2"/>
  <c r="EX19" i="2" s="1"/>
  <c r="BU19" i="2"/>
  <c r="BV19" i="2"/>
  <c r="BV39" i="2" s="1"/>
  <c r="CP19" i="2"/>
  <c r="CS19" i="2"/>
  <c r="CU19" i="2"/>
  <c r="CW19" i="2"/>
  <c r="CY19" i="2"/>
  <c r="DA19" i="2"/>
  <c r="DM19" i="2"/>
  <c r="DN19" i="2"/>
  <c r="EA19" i="2"/>
  <c r="EB19" i="2"/>
  <c r="EJ19" i="2"/>
  <c r="EK19" i="2"/>
  <c r="EM19" i="2"/>
  <c r="C20" i="2"/>
  <c r="D20" i="2"/>
  <c r="N20" i="2"/>
  <c r="CL20" i="2"/>
  <c r="CP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C21" i="2"/>
  <c r="D21" i="2"/>
  <c r="N21" i="2"/>
  <c r="CL21" i="2" s="1"/>
  <c r="CP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C22" i="2"/>
  <c r="D22" i="2"/>
  <c r="N22" i="2"/>
  <c r="CL22" i="2"/>
  <c r="CP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C23" i="2"/>
  <c r="D23" i="2"/>
  <c r="N23" i="2"/>
  <c r="CL23" i="2" s="1"/>
  <c r="CP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C24" i="2"/>
  <c r="D24" i="2"/>
  <c r="N24" i="2"/>
  <c r="CL24" i="2"/>
  <c r="CP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A25" i="2"/>
  <c r="C25" i="2"/>
  <c r="D25" i="2"/>
  <c r="N25" i="2"/>
  <c r="CL25" i="2" s="1"/>
  <c r="CP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C26" i="2"/>
  <c r="D26" i="2"/>
  <c r="N26" i="2"/>
  <c r="CL26" i="2" s="1"/>
  <c r="CP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C27" i="2"/>
  <c r="D27" i="2"/>
  <c r="N27" i="2"/>
  <c r="CL27" i="2" s="1"/>
  <c r="CP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C28" i="2"/>
  <c r="D28" i="2"/>
  <c r="N28" i="2"/>
  <c r="CL28" i="2" s="1"/>
  <c r="CP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A29" i="2"/>
  <c r="C29" i="2"/>
  <c r="D29" i="2"/>
  <c r="N29" i="2"/>
  <c r="CL29" i="2" s="1"/>
  <c r="CP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A30" i="2"/>
  <c r="C30" i="2"/>
  <c r="D30" i="2"/>
  <c r="O30" i="2"/>
  <c r="P30" i="2"/>
  <c r="Q30" i="2"/>
  <c r="R30" i="2"/>
  <c r="S30" i="2"/>
  <c r="T30" i="2"/>
  <c r="U30" i="2"/>
  <c r="CY30" i="2" s="1"/>
  <c r="V30" i="2"/>
  <c r="W30" i="2"/>
  <c r="X30" i="2"/>
  <c r="DB30" i="2" s="1"/>
  <c r="Y30" i="2"/>
  <c r="DC30" i="2" s="1"/>
  <c r="Z30" i="2"/>
  <c r="DD30" i="2" s="1"/>
  <c r="AA30" i="2"/>
  <c r="DE30" i="2" s="1"/>
  <c r="AB30" i="2"/>
  <c r="DF30" i="2" s="1"/>
  <c r="AC30" i="2"/>
  <c r="AD30" i="2"/>
  <c r="DH30" i="2" s="1"/>
  <c r="AE30" i="2"/>
  <c r="DI30" i="2" s="1"/>
  <c r="AF30" i="2"/>
  <c r="AG30" i="2"/>
  <c r="AH30" i="2"/>
  <c r="AI30" i="2"/>
  <c r="DM30" i="2" s="1"/>
  <c r="AJ30" i="2"/>
  <c r="DN30" i="2" s="1"/>
  <c r="AK30" i="2"/>
  <c r="DO30" i="2" s="1"/>
  <c r="AL30" i="2"/>
  <c r="DP30" i="2" s="1"/>
  <c r="AM30" i="2"/>
  <c r="AN30" i="2"/>
  <c r="DR30" i="2" s="1"/>
  <c r="AO30" i="2"/>
  <c r="DS30" i="2" s="1"/>
  <c r="AP30" i="2"/>
  <c r="DT30" i="2" s="1"/>
  <c r="AQ30" i="2"/>
  <c r="DU30" i="2" s="1"/>
  <c r="AR30" i="2"/>
  <c r="DV30" i="2" s="1"/>
  <c r="AS30" i="2"/>
  <c r="DW30" i="2" s="1"/>
  <c r="AT30" i="2"/>
  <c r="AU30" i="2"/>
  <c r="AV30" i="2"/>
  <c r="DZ30" i="2" s="1"/>
  <c r="AW30" i="2"/>
  <c r="EA30" i="2" s="1"/>
  <c r="AX30" i="2"/>
  <c r="EB30" i="2" s="1"/>
  <c r="AY30" i="2"/>
  <c r="AZ30" i="2"/>
  <c r="ED30" i="2" s="1"/>
  <c r="BA30" i="2"/>
  <c r="BB30" i="2"/>
  <c r="BC30" i="2"/>
  <c r="BD30" i="2"/>
  <c r="EH30" i="2" s="1"/>
  <c r="BE30" i="2"/>
  <c r="EI30" i="2" s="1"/>
  <c r="BF30" i="2"/>
  <c r="BG30" i="2"/>
  <c r="BH30" i="2"/>
  <c r="BI30" i="2"/>
  <c r="BI39" i="2" s="1"/>
  <c r="BJ30" i="2"/>
  <c r="EN30" i="2" s="1"/>
  <c r="BK30" i="2"/>
  <c r="BL30" i="2"/>
  <c r="BM30" i="2"/>
  <c r="BN30" i="2"/>
  <c r="ER30" i="2" s="1"/>
  <c r="BO30" i="2"/>
  <c r="ES30" i="2" s="1"/>
  <c r="BP30" i="2"/>
  <c r="BQ30" i="2"/>
  <c r="EU30" i="2" s="1"/>
  <c r="BR30" i="2"/>
  <c r="BS30" i="2"/>
  <c r="BT30" i="2"/>
  <c r="EX30" i="2" s="1"/>
  <c r="BU30" i="2"/>
  <c r="EY30" i="2" s="1"/>
  <c r="BV30" i="2"/>
  <c r="EZ30" i="2" s="1"/>
  <c r="CP30" i="2"/>
  <c r="CT30" i="2"/>
  <c r="CU30" i="2"/>
  <c r="CV30" i="2"/>
  <c r="CW30" i="2"/>
  <c r="CX30" i="2"/>
  <c r="CZ30" i="2"/>
  <c r="DG30" i="2"/>
  <c r="DJ30" i="2"/>
  <c r="DK30" i="2"/>
  <c r="DL30" i="2"/>
  <c r="DQ30" i="2"/>
  <c r="DX30" i="2"/>
  <c r="EE30" i="2"/>
  <c r="EF30" i="2"/>
  <c r="EG30" i="2"/>
  <c r="EL30" i="2"/>
  <c r="EM30" i="2"/>
  <c r="EP30" i="2"/>
  <c r="EQ30" i="2"/>
  <c r="ET30" i="2"/>
  <c r="EV30" i="2"/>
  <c r="C31" i="2"/>
  <c r="D31" i="2"/>
  <c r="N31" i="2"/>
  <c r="CL31" i="2"/>
  <c r="CP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C32" i="2"/>
  <c r="D32" i="2"/>
  <c r="N32" i="2"/>
  <c r="CL32" i="2" s="1"/>
  <c r="CP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C33" i="2"/>
  <c r="D33" i="2"/>
  <c r="N33" i="2"/>
  <c r="CL33" i="2" s="1"/>
  <c r="CP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A34" i="2"/>
  <c r="C34" i="2"/>
  <c r="D34" i="2"/>
  <c r="N34" i="2"/>
  <c r="CL34" i="2" s="1"/>
  <c r="CP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C35" i="2"/>
  <c r="D35" i="2"/>
  <c r="N35" i="2"/>
  <c r="CL35" i="2"/>
  <c r="CP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A36" i="2"/>
  <c r="C36" i="2"/>
  <c r="D36" i="2"/>
  <c r="N36" i="2"/>
  <c r="CL36" i="2" s="1"/>
  <c r="CP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A37" i="2"/>
  <c r="C37" i="2"/>
  <c r="D37" i="2"/>
  <c r="N37" i="2"/>
  <c r="CL37" i="2" s="1"/>
  <c r="CP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C38" i="2"/>
  <c r="D38" i="2"/>
  <c r="N38" i="2"/>
  <c r="CL38" i="2" s="1"/>
  <c r="CP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C39" i="2"/>
  <c r="D39" i="2"/>
  <c r="T39" i="2"/>
  <c r="CX39" i="2" s="1"/>
  <c r="X39" i="2"/>
  <c r="AL39" i="2"/>
  <c r="DP39" i="2" s="1"/>
  <c r="AW39" i="2"/>
  <c r="EA39" i="2" s="1"/>
  <c r="AX39" i="2"/>
  <c r="EB39" i="2" s="1"/>
  <c r="CP39" i="2"/>
  <c r="C40" i="2"/>
  <c r="D40" i="2"/>
  <c r="CP40" i="2"/>
  <c r="C41" i="2"/>
  <c r="D41" i="2"/>
  <c r="O41" i="2"/>
  <c r="CS41" i="2" s="1"/>
  <c r="P41" i="2"/>
  <c r="Q41" i="2"/>
  <c r="CU41" i="2" s="1"/>
  <c r="R41" i="2"/>
  <c r="CV41" i="2" s="1"/>
  <c r="S41" i="2"/>
  <c r="CW41" i="2" s="1"/>
  <c r="T41" i="2"/>
  <c r="CX41" i="2" s="1"/>
  <c r="U41" i="2"/>
  <c r="CY41" i="2" s="1"/>
  <c r="V41" i="2"/>
  <c r="CZ41" i="2" s="1"/>
  <c r="W41" i="2"/>
  <c r="DA41" i="2" s="1"/>
  <c r="X41" i="2"/>
  <c r="DB41" i="2" s="1"/>
  <c r="Y41" i="2"/>
  <c r="DC41" i="2" s="1"/>
  <c r="Z41" i="2"/>
  <c r="DD41" i="2" s="1"/>
  <c r="AA41" i="2"/>
  <c r="DE41" i="2" s="1"/>
  <c r="AB41" i="2"/>
  <c r="DF41" i="2" s="1"/>
  <c r="AC41" i="2"/>
  <c r="DG41" i="2" s="1"/>
  <c r="AD41" i="2"/>
  <c r="DH41" i="2" s="1"/>
  <c r="AE41" i="2"/>
  <c r="AF41" i="2"/>
  <c r="DJ41" i="2" s="1"/>
  <c r="AG41" i="2"/>
  <c r="AH41" i="2"/>
  <c r="DL41" i="2" s="1"/>
  <c r="AI41" i="2"/>
  <c r="DM41" i="2" s="1"/>
  <c r="AJ41" i="2"/>
  <c r="DN41" i="2" s="1"/>
  <c r="AK41" i="2"/>
  <c r="DO41" i="2" s="1"/>
  <c r="AL41" i="2"/>
  <c r="DP41" i="2" s="1"/>
  <c r="AM41" i="2"/>
  <c r="DQ41" i="2" s="1"/>
  <c r="AN41" i="2"/>
  <c r="AO41" i="2"/>
  <c r="AP41" i="2"/>
  <c r="DT41" i="2" s="1"/>
  <c r="AQ41" i="2"/>
  <c r="DU41" i="2" s="1"/>
  <c r="AR41" i="2"/>
  <c r="DV41" i="2" s="1"/>
  <c r="AS41" i="2"/>
  <c r="DW41" i="2" s="1"/>
  <c r="AT41" i="2"/>
  <c r="DX41" i="2" s="1"/>
  <c r="AU41" i="2"/>
  <c r="DY41" i="2" s="1"/>
  <c r="AV41" i="2"/>
  <c r="AW41" i="2"/>
  <c r="EA41" i="2" s="1"/>
  <c r="AX41" i="2"/>
  <c r="EB41" i="2" s="1"/>
  <c r="AY41" i="2"/>
  <c r="EC41" i="2" s="1"/>
  <c r="AZ41" i="2"/>
  <c r="ED41" i="2" s="1"/>
  <c r="BA41" i="2"/>
  <c r="EE41" i="2" s="1"/>
  <c r="BB41" i="2"/>
  <c r="EF41" i="2" s="1"/>
  <c r="BC41" i="2"/>
  <c r="BD41" i="2"/>
  <c r="BE41" i="2"/>
  <c r="BF41" i="2"/>
  <c r="EJ41" i="2" s="1"/>
  <c r="BG41" i="2"/>
  <c r="BH41" i="2"/>
  <c r="EL41" i="2" s="1"/>
  <c r="BI41" i="2"/>
  <c r="EM41" i="2" s="1"/>
  <c r="BJ41" i="2"/>
  <c r="EN41" i="2" s="1"/>
  <c r="BK41" i="2"/>
  <c r="EO41" i="2" s="1"/>
  <c r="BL41" i="2"/>
  <c r="EP41" i="2" s="1"/>
  <c r="BM41" i="2"/>
  <c r="EQ41" i="2" s="1"/>
  <c r="BN41" i="2"/>
  <c r="ER41" i="2" s="1"/>
  <c r="BO41" i="2"/>
  <c r="ES41" i="2" s="1"/>
  <c r="BP41" i="2"/>
  <c r="ET41" i="2" s="1"/>
  <c r="BQ41" i="2"/>
  <c r="EU41" i="2" s="1"/>
  <c r="BR41" i="2"/>
  <c r="EV41" i="2" s="1"/>
  <c r="BS41" i="2"/>
  <c r="EW41" i="2" s="1"/>
  <c r="BT41" i="2"/>
  <c r="EX41" i="2" s="1"/>
  <c r="BU41" i="2"/>
  <c r="EY41" i="2" s="1"/>
  <c r="BV41" i="2"/>
  <c r="EZ41" i="2" s="1"/>
  <c r="CP41" i="2"/>
  <c r="CT41" i="2"/>
  <c r="DI41" i="2"/>
  <c r="DK41" i="2"/>
  <c r="DR41" i="2"/>
  <c r="DS41" i="2"/>
  <c r="DZ41" i="2"/>
  <c r="EG41" i="2"/>
  <c r="EH41" i="2"/>
  <c r="EI41" i="2"/>
  <c r="EK41" i="2"/>
  <c r="C42" i="2"/>
  <c r="D42" i="2"/>
  <c r="CP42" i="2"/>
  <c r="C43" i="2"/>
  <c r="D43" i="2"/>
  <c r="N43" i="2"/>
  <c r="CL43" i="2"/>
  <c r="CP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C44" i="2"/>
  <c r="D44" i="2"/>
  <c r="N44" i="2"/>
  <c r="CL44" i="2"/>
  <c r="CP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A45" i="2"/>
  <c r="C45" i="2"/>
  <c r="D45" i="2"/>
  <c r="N45" i="2"/>
  <c r="CL45" i="2" s="1"/>
  <c r="CP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C46" i="2"/>
  <c r="D46" i="2"/>
  <c r="N46" i="2"/>
  <c r="CL46" i="2"/>
  <c r="CP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A47" i="2"/>
  <c r="C47" i="2"/>
  <c r="D47" i="2"/>
  <c r="N47" i="2"/>
  <c r="CL47" i="2"/>
  <c r="CP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C48" i="2"/>
  <c r="D48" i="2"/>
  <c r="N48" i="2"/>
  <c r="CL48" i="2" s="1"/>
  <c r="CP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A49" i="2"/>
  <c r="C49" i="2"/>
  <c r="D49" i="2"/>
  <c r="N49" i="2"/>
  <c r="CL49" i="2" s="1"/>
  <c r="CP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C50" i="2"/>
  <c r="D50" i="2"/>
  <c r="N50" i="2"/>
  <c r="CL50" i="2"/>
  <c r="CP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A51" i="2"/>
  <c r="C51" i="2"/>
  <c r="D51" i="2"/>
  <c r="N51" i="2"/>
  <c r="CL51" i="2"/>
  <c r="CP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C52" i="2"/>
  <c r="D52" i="2"/>
  <c r="N52" i="2"/>
  <c r="CL52" i="2" s="1"/>
  <c r="CP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C53" i="2"/>
  <c r="D53" i="2"/>
  <c r="N53" i="2"/>
  <c r="CL53" i="2"/>
  <c r="CP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C54" i="2"/>
  <c r="D54" i="2"/>
  <c r="N54" i="2"/>
  <c r="CL54" i="2"/>
  <c r="CP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C55" i="2"/>
  <c r="D55" i="2"/>
  <c r="N55" i="2"/>
  <c r="CL55" i="2"/>
  <c r="CP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C56" i="2"/>
  <c r="D56" i="2"/>
  <c r="N56" i="2"/>
  <c r="CL56" i="2"/>
  <c r="CP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C57" i="2"/>
  <c r="D57" i="2"/>
  <c r="N57" i="2"/>
  <c r="CL57" i="2"/>
  <c r="CP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C58" i="2"/>
  <c r="D58" i="2"/>
  <c r="N58" i="2"/>
  <c r="CL58" i="2"/>
  <c r="CP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C59" i="2"/>
  <c r="D59" i="2"/>
  <c r="N59" i="2"/>
  <c r="CL59" i="2"/>
  <c r="CP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C60" i="2"/>
  <c r="D60" i="2"/>
  <c r="N60" i="2"/>
  <c r="CL60" i="2" s="1"/>
  <c r="CP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C61" i="2"/>
  <c r="D61" i="2"/>
  <c r="N61" i="2"/>
  <c r="CL61" i="2" s="1"/>
  <c r="CP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C62" i="2"/>
  <c r="D62" i="2"/>
  <c r="N62" i="2"/>
  <c r="CL62" i="2"/>
  <c r="CP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A63" i="2"/>
  <c r="C63" i="2"/>
  <c r="D63" i="2"/>
  <c r="N63" i="2"/>
  <c r="CL63" i="2" s="1"/>
  <c r="CP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C64" i="2"/>
  <c r="D64" i="2"/>
  <c r="N64" i="2"/>
  <c r="CL64" i="2"/>
  <c r="CP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A65" i="2"/>
  <c r="C65" i="2"/>
  <c r="D65" i="2"/>
  <c r="N65" i="2"/>
  <c r="CL65" i="2"/>
  <c r="CP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C66" i="2"/>
  <c r="D66" i="2"/>
  <c r="N66" i="2"/>
  <c r="CL66" i="2" s="1"/>
  <c r="CP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A67" i="2"/>
  <c r="C67" i="2"/>
  <c r="D67" i="2"/>
  <c r="N67" i="2"/>
  <c r="CL67" i="2"/>
  <c r="CP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C68" i="2"/>
  <c r="D68" i="2"/>
  <c r="O68" i="2"/>
  <c r="P68" i="2"/>
  <c r="Q68" i="2"/>
  <c r="R68" i="2"/>
  <c r="S68" i="2"/>
  <c r="CW68" i="2" s="1"/>
  <c r="T68" i="2"/>
  <c r="CX68" i="2" s="1"/>
  <c r="U68" i="2"/>
  <c r="CY68" i="2" s="1"/>
  <c r="V68" i="2"/>
  <c r="CZ68" i="2" s="1"/>
  <c r="W68" i="2"/>
  <c r="X68" i="2"/>
  <c r="Y68" i="2"/>
  <c r="DC68" i="2" s="1"/>
  <c r="Z68" i="2"/>
  <c r="AA68" i="2"/>
  <c r="AB68" i="2"/>
  <c r="AC68" i="2"/>
  <c r="DG68" i="2" s="1"/>
  <c r="AD68" i="2"/>
  <c r="AE68" i="2"/>
  <c r="AE100" i="2" s="1"/>
  <c r="DI100" i="2" s="1"/>
  <c r="AF68" i="2"/>
  <c r="DJ68" i="2" s="1"/>
  <c r="AG68" i="2"/>
  <c r="AH68" i="2"/>
  <c r="DL68" i="2" s="1"/>
  <c r="AI68" i="2"/>
  <c r="DM68" i="2" s="1"/>
  <c r="AJ68" i="2"/>
  <c r="AK68" i="2"/>
  <c r="AL68" i="2"/>
  <c r="AM68" i="2"/>
  <c r="AN68" i="2"/>
  <c r="AO68" i="2"/>
  <c r="AP68" i="2"/>
  <c r="AQ68" i="2"/>
  <c r="DU68" i="2" s="1"/>
  <c r="AR68" i="2"/>
  <c r="DV68" i="2" s="1"/>
  <c r="AS68" i="2"/>
  <c r="DW68" i="2" s="1"/>
  <c r="AT68" i="2"/>
  <c r="DX68" i="2" s="1"/>
  <c r="AU68" i="2"/>
  <c r="DY68" i="2" s="1"/>
  <c r="AV68" i="2"/>
  <c r="DZ68" i="2" s="1"/>
  <c r="AW68" i="2"/>
  <c r="AX68" i="2"/>
  <c r="AY68" i="2"/>
  <c r="AZ68" i="2"/>
  <c r="BA68" i="2"/>
  <c r="BB68" i="2"/>
  <c r="BC68" i="2"/>
  <c r="EG68" i="2" s="1"/>
  <c r="BD68" i="2"/>
  <c r="EH68" i="2" s="1"/>
  <c r="BE68" i="2"/>
  <c r="EI68" i="2" s="1"/>
  <c r="BF68" i="2"/>
  <c r="EJ68" i="2" s="1"/>
  <c r="BG68" i="2"/>
  <c r="EK68" i="2" s="1"/>
  <c r="BH68" i="2"/>
  <c r="EL68" i="2" s="1"/>
  <c r="BI68" i="2"/>
  <c r="EM68" i="2" s="1"/>
  <c r="BJ68" i="2"/>
  <c r="BK68" i="2"/>
  <c r="BL68" i="2"/>
  <c r="BM68" i="2"/>
  <c r="BN68" i="2"/>
  <c r="BO68" i="2"/>
  <c r="BP68" i="2"/>
  <c r="ET68" i="2" s="1"/>
  <c r="BQ68" i="2"/>
  <c r="EU68" i="2" s="1"/>
  <c r="BR68" i="2"/>
  <c r="EV68" i="2" s="1"/>
  <c r="BS68" i="2"/>
  <c r="EW68" i="2" s="1"/>
  <c r="BT68" i="2"/>
  <c r="EX68" i="2" s="1"/>
  <c r="BU68" i="2"/>
  <c r="EY68" i="2" s="1"/>
  <c r="BV68" i="2"/>
  <c r="CP68" i="2"/>
  <c r="CS68" i="2"/>
  <c r="DD68" i="2"/>
  <c r="DI68" i="2"/>
  <c r="DN68" i="2"/>
  <c r="DO68" i="2"/>
  <c r="DP68" i="2"/>
  <c r="EB68" i="2"/>
  <c r="EN68" i="2"/>
  <c r="ES68" i="2"/>
  <c r="EZ68" i="2"/>
  <c r="C69" i="2"/>
  <c r="D69" i="2"/>
  <c r="CP69" i="2"/>
  <c r="C70" i="2"/>
  <c r="D70" i="2"/>
  <c r="N70" i="2"/>
  <c r="CL70" i="2" s="1"/>
  <c r="CP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C71" i="2"/>
  <c r="D71" i="2"/>
  <c r="CP71" i="2"/>
  <c r="C72" i="2"/>
  <c r="D72" i="2"/>
  <c r="N72" i="2"/>
  <c r="CP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A73" i="2"/>
  <c r="C73" i="2"/>
  <c r="D73" i="2"/>
  <c r="N73" i="2"/>
  <c r="CL73" i="2"/>
  <c r="CP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C74" i="2"/>
  <c r="D74" i="2"/>
  <c r="N74" i="2"/>
  <c r="CL74" i="2" s="1"/>
  <c r="CP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C75" i="2"/>
  <c r="D75" i="2"/>
  <c r="N75" i="2"/>
  <c r="CL75" i="2" s="1"/>
  <c r="CP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C76" i="2"/>
  <c r="D76" i="2"/>
  <c r="N76" i="2"/>
  <c r="CL76" i="2" s="1"/>
  <c r="CP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A77" i="2"/>
  <c r="C77" i="2"/>
  <c r="D77" i="2"/>
  <c r="N77" i="2"/>
  <c r="CL77" i="2" s="1"/>
  <c r="CP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C78" i="2"/>
  <c r="D78" i="2"/>
  <c r="O78" i="2"/>
  <c r="CS78" i="2" s="1"/>
  <c r="P78" i="2"/>
  <c r="CT78" i="2" s="1"/>
  <c r="Q78" i="2"/>
  <c r="CU78" i="2" s="1"/>
  <c r="R78" i="2"/>
  <c r="CV78" i="2" s="1"/>
  <c r="S78" i="2"/>
  <c r="CW78" i="2" s="1"/>
  <c r="T78" i="2"/>
  <c r="U78" i="2"/>
  <c r="CY78" i="2" s="1"/>
  <c r="V78" i="2"/>
  <c r="CZ78" i="2" s="1"/>
  <c r="W78" i="2"/>
  <c r="DA78" i="2" s="1"/>
  <c r="X78" i="2"/>
  <c r="DB78" i="2" s="1"/>
  <c r="Y78" i="2"/>
  <c r="Z78" i="2"/>
  <c r="AA78" i="2"/>
  <c r="DE78" i="2" s="1"/>
  <c r="AB78" i="2"/>
  <c r="DF78" i="2" s="1"/>
  <c r="AC78" i="2"/>
  <c r="AD78" i="2"/>
  <c r="AE78" i="2"/>
  <c r="DI78" i="2" s="1"/>
  <c r="AF78" i="2"/>
  <c r="DJ78" i="2" s="1"/>
  <c r="AG78" i="2"/>
  <c r="AH78" i="2"/>
  <c r="DL78" i="2" s="1"/>
  <c r="AI78" i="2"/>
  <c r="DM78" i="2" s="1"/>
  <c r="AJ78" i="2"/>
  <c r="DN78" i="2" s="1"/>
  <c r="AK78" i="2"/>
  <c r="AL78" i="2"/>
  <c r="DP78" i="2" s="1"/>
  <c r="AM78" i="2"/>
  <c r="DQ78" i="2" s="1"/>
  <c r="AN78" i="2"/>
  <c r="DR78" i="2" s="1"/>
  <c r="AO78" i="2"/>
  <c r="AP78" i="2"/>
  <c r="AQ78" i="2"/>
  <c r="AR78" i="2"/>
  <c r="AS78" i="2"/>
  <c r="AT78" i="2"/>
  <c r="AU78" i="2"/>
  <c r="AV78" i="2"/>
  <c r="DZ78" i="2" s="1"/>
  <c r="AW78" i="2"/>
  <c r="AX78" i="2"/>
  <c r="AY78" i="2"/>
  <c r="EC78" i="2" s="1"/>
  <c r="AZ78" i="2"/>
  <c r="ED78" i="2" s="1"/>
  <c r="BA78" i="2"/>
  <c r="EE78" i="2" s="1"/>
  <c r="BB78" i="2"/>
  <c r="EF78" i="2" s="1"/>
  <c r="BC78" i="2"/>
  <c r="BD78" i="2"/>
  <c r="BE78" i="2"/>
  <c r="BF78" i="2"/>
  <c r="EJ78" i="2" s="1"/>
  <c r="BG78" i="2"/>
  <c r="BH78" i="2"/>
  <c r="EL78" i="2" s="1"/>
  <c r="BI78" i="2"/>
  <c r="EM78" i="2" s="1"/>
  <c r="BJ78" i="2"/>
  <c r="EN78" i="2" s="1"/>
  <c r="BK78" i="2"/>
  <c r="EO78" i="2" s="1"/>
  <c r="BL78" i="2"/>
  <c r="BM78" i="2"/>
  <c r="EQ78" i="2" s="1"/>
  <c r="BN78" i="2"/>
  <c r="ER78" i="2" s="1"/>
  <c r="BO78" i="2"/>
  <c r="BP78" i="2"/>
  <c r="ET78" i="2" s="1"/>
  <c r="BQ78" i="2"/>
  <c r="EU78" i="2" s="1"/>
  <c r="BR78" i="2"/>
  <c r="EV78" i="2" s="1"/>
  <c r="BS78" i="2"/>
  <c r="BT78" i="2"/>
  <c r="EX78" i="2" s="1"/>
  <c r="BU78" i="2"/>
  <c r="BV78" i="2"/>
  <c r="CP78" i="2"/>
  <c r="CX78" i="2"/>
  <c r="DC78" i="2"/>
  <c r="DH78" i="2"/>
  <c r="DK78" i="2"/>
  <c r="DO78" i="2"/>
  <c r="DS78" i="2"/>
  <c r="DT78" i="2"/>
  <c r="DU78" i="2"/>
  <c r="DV78" i="2"/>
  <c r="DW78" i="2"/>
  <c r="DY78" i="2"/>
  <c r="EA78" i="2"/>
  <c r="EH78" i="2"/>
  <c r="EI78" i="2"/>
  <c r="EK78" i="2"/>
  <c r="EP78" i="2"/>
  <c r="ES78" i="2"/>
  <c r="EW78" i="2"/>
  <c r="EY78" i="2"/>
  <c r="C79" i="2"/>
  <c r="D79" i="2"/>
  <c r="CP79" i="2"/>
  <c r="C80" i="2"/>
  <c r="D80" i="2"/>
  <c r="N80" i="2"/>
  <c r="CL80" i="2"/>
  <c r="CP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C81" i="2"/>
  <c r="D81" i="2"/>
  <c r="CP81" i="2"/>
  <c r="C82" i="2"/>
  <c r="D82" i="2"/>
  <c r="N82" i="2"/>
  <c r="CL82" i="2"/>
  <c r="CP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A83" i="2"/>
  <c r="C83" i="2"/>
  <c r="D83" i="2"/>
  <c r="O83" i="2"/>
  <c r="P83" i="2"/>
  <c r="P96" i="2" s="1"/>
  <c r="CT96" i="2" s="1"/>
  <c r="Q83" i="2"/>
  <c r="R83" i="2"/>
  <c r="S83" i="2"/>
  <c r="T83" i="2"/>
  <c r="CX83" i="2" s="1"/>
  <c r="U83" i="2"/>
  <c r="CY83" i="2" s="1"/>
  <c r="V83" i="2"/>
  <c r="W83" i="2"/>
  <c r="DA83" i="2" s="1"/>
  <c r="X83" i="2"/>
  <c r="X96" i="2" s="1"/>
  <c r="DB96" i="2" s="1"/>
  <c r="Y83" i="2"/>
  <c r="DC83" i="2" s="1"/>
  <c r="Z83" i="2"/>
  <c r="AA83" i="2"/>
  <c r="AA96" i="2" s="1"/>
  <c r="DE96" i="2" s="1"/>
  <c r="AB83" i="2"/>
  <c r="AC83" i="2"/>
  <c r="AC96" i="2" s="1"/>
  <c r="DG96" i="2" s="1"/>
  <c r="AD83" i="2"/>
  <c r="AE83" i="2"/>
  <c r="DI83" i="2" s="1"/>
  <c r="AF83" i="2"/>
  <c r="AG83" i="2"/>
  <c r="AH83" i="2"/>
  <c r="DL83" i="2" s="1"/>
  <c r="AI83" i="2"/>
  <c r="AJ83" i="2"/>
  <c r="AK83" i="2"/>
  <c r="AK96" i="2" s="1"/>
  <c r="DO96" i="2" s="1"/>
  <c r="AL83" i="2"/>
  <c r="AL96" i="2" s="1"/>
  <c r="AM83" i="2"/>
  <c r="AM96" i="2" s="1"/>
  <c r="DQ96" i="2" s="1"/>
  <c r="AN83" i="2"/>
  <c r="AO83" i="2"/>
  <c r="DS83" i="2" s="1"/>
  <c r="AP83" i="2"/>
  <c r="AQ83" i="2"/>
  <c r="AQ96" i="2" s="1"/>
  <c r="DU96" i="2" s="1"/>
  <c r="AR83" i="2"/>
  <c r="AS83" i="2"/>
  <c r="DW83" i="2" s="1"/>
  <c r="AT83" i="2"/>
  <c r="AU83" i="2"/>
  <c r="AV83" i="2"/>
  <c r="AV96" i="2" s="1"/>
  <c r="AW83" i="2"/>
  <c r="AX83" i="2"/>
  <c r="EB83" i="2" s="1"/>
  <c r="AY83" i="2"/>
  <c r="AZ83" i="2"/>
  <c r="AZ96" i="2" s="1"/>
  <c r="ED96" i="2" s="1"/>
  <c r="BA83" i="2"/>
  <c r="BB83" i="2"/>
  <c r="EF83" i="2" s="1"/>
  <c r="BC83" i="2"/>
  <c r="BD83" i="2"/>
  <c r="EH83" i="2" s="1"/>
  <c r="BE83" i="2"/>
  <c r="BF83" i="2"/>
  <c r="EJ83" i="2" s="1"/>
  <c r="BG83" i="2"/>
  <c r="BH83" i="2"/>
  <c r="EL83" i="2" s="1"/>
  <c r="BI83" i="2"/>
  <c r="EM83" i="2" s="1"/>
  <c r="BJ83" i="2"/>
  <c r="BJ96" i="2" s="1"/>
  <c r="BK83" i="2"/>
  <c r="BK96" i="2" s="1"/>
  <c r="EO96" i="2" s="1"/>
  <c r="BL83" i="2"/>
  <c r="BM83" i="2"/>
  <c r="BN83" i="2"/>
  <c r="BN96" i="2" s="1"/>
  <c r="BO83" i="2"/>
  <c r="BP83" i="2"/>
  <c r="BQ83" i="2"/>
  <c r="BQ96" i="2" s="1"/>
  <c r="BR83" i="2"/>
  <c r="BS83" i="2"/>
  <c r="BT83" i="2"/>
  <c r="BU83" i="2"/>
  <c r="BU96" i="2" s="1"/>
  <c r="EY96" i="2" s="1"/>
  <c r="BV83" i="2"/>
  <c r="CP83" i="2"/>
  <c r="CV83" i="2"/>
  <c r="DG83" i="2"/>
  <c r="DH83" i="2"/>
  <c r="DK83" i="2"/>
  <c r="DT83" i="2"/>
  <c r="DU83" i="2"/>
  <c r="EI83" i="2"/>
  <c r="EN83" i="2"/>
  <c r="EO83" i="2"/>
  <c r="EQ83" i="2"/>
  <c r="ER83" i="2"/>
  <c r="EU83" i="2"/>
  <c r="EY83" i="2"/>
  <c r="C84" i="2"/>
  <c r="D84" i="2"/>
  <c r="N84" i="2"/>
  <c r="CL84" i="2" s="1"/>
  <c r="CP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A85" i="2"/>
  <c r="C85" i="2"/>
  <c r="D85" i="2"/>
  <c r="N85" i="2"/>
  <c r="CL85" i="2" s="1"/>
  <c r="CP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C86" i="2"/>
  <c r="D86" i="2"/>
  <c r="N86" i="2"/>
  <c r="CL86" i="2" s="1"/>
  <c r="CP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C87" i="2"/>
  <c r="D87" i="2"/>
  <c r="N87" i="2"/>
  <c r="CL87" i="2"/>
  <c r="CP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C88" i="2"/>
  <c r="D88" i="2"/>
  <c r="N88" i="2"/>
  <c r="CL88" i="2" s="1"/>
  <c r="CP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C89" i="2"/>
  <c r="D89" i="2"/>
  <c r="N89" i="2"/>
  <c r="CL89" i="2" s="1"/>
  <c r="CP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C90" i="2"/>
  <c r="D90" i="2"/>
  <c r="N90" i="2"/>
  <c r="CL90" i="2"/>
  <c r="CP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A91" i="2"/>
  <c r="C91" i="2"/>
  <c r="D91" i="2"/>
  <c r="N91" i="2"/>
  <c r="CL91" i="2" s="1"/>
  <c r="CP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C92" i="2"/>
  <c r="D92" i="2"/>
  <c r="N92" i="2"/>
  <c r="CL92" i="2" s="1"/>
  <c r="CP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A93" i="2"/>
  <c r="C93" i="2"/>
  <c r="D93" i="2"/>
  <c r="N93" i="2"/>
  <c r="CL93" i="2" s="1"/>
  <c r="CP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C94" i="2"/>
  <c r="D94" i="2"/>
  <c r="N94" i="2"/>
  <c r="CL94" i="2"/>
  <c r="CP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C95" i="2"/>
  <c r="D95" i="2"/>
  <c r="N95" i="2"/>
  <c r="CL95" i="2"/>
  <c r="CP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C96" i="2"/>
  <c r="D96" i="2"/>
  <c r="R96" i="2"/>
  <c r="CV96" i="2" s="1"/>
  <c r="T96" i="2"/>
  <c r="CX96" i="2" s="1"/>
  <c r="U96" i="2"/>
  <c r="AD96" i="2"/>
  <c r="AE96" i="2"/>
  <c r="AG96" i="2"/>
  <c r="AO96" i="2"/>
  <c r="DS96" i="2" s="1"/>
  <c r="AP96" i="2"/>
  <c r="DT96" i="2" s="1"/>
  <c r="AS96" i="2"/>
  <c r="AX96" i="2"/>
  <c r="EB96" i="2" s="1"/>
  <c r="BB96" i="2"/>
  <c r="EF96" i="2" s="1"/>
  <c r="BD96" i="2"/>
  <c r="EH96" i="2" s="1"/>
  <c r="BE96" i="2"/>
  <c r="BM96" i="2"/>
  <c r="EQ96" i="2" s="1"/>
  <c r="CP96" i="2"/>
  <c r="DH96" i="2"/>
  <c r="DI96" i="2"/>
  <c r="DK96" i="2"/>
  <c r="ER96" i="2"/>
  <c r="EU96" i="2"/>
  <c r="C97" i="2"/>
  <c r="D97" i="2"/>
  <c r="CP97" i="2"/>
  <c r="C98" i="2"/>
  <c r="D98" i="2"/>
  <c r="N98" i="2"/>
  <c r="CL98" i="2" s="1"/>
  <c r="CP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A99" i="2"/>
  <c r="C99" i="2"/>
  <c r="D99" i="2"/>
  <c r="CP99" i="2"/>
  <c r="A100" i="2"/>
  <c r="C100" i="2"/>
  <c r="D100" i="2"/>
  <c r="BU100" i="2"/>
  <c r="EY100" i="2" s="1"/>
  <c r="CP100" i="2"/>
  <c r="C101" i="2"/>
  <c r="D101" i="2"/>
  <c r="CP101" i="2"/>
  <c r="C102" i="2"/>
  <c r="D102" i="2"/>
  <c r="N102" i="2"/>
  <c r="CP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C103" i="2"/>
  <c r="D103" i="2"/>
  <c r="N103" i="2"/>
  <c r="CL103" i="2" s="1"/>
  <c r="CP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C104" i="2"/>
  <c r="D104" i="2"/>
  <c r="N104" i="2"/>
  <c r="CL104" i="2" s="1"/>
  <c r="CP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C105" i="2"/>
  <c r="D105" i="2"/>
  <c r="N105" i="2"/>
  <c r="CL105" i="2" s="1"/>
  <c r="CP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A106" i="2"/>
  <c r="C106" i="2"/>
  <c r="D106" i="2"/>
  <c r="N106" i="2"/>
  <c r="CL106" i="2" s="1"/>
  <c r="CP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C107" i="2"/>
  <c r="D107" i="2"/>
  <c r="N107" i="2"/>
  <c r="CL107" i="2" s="1"/>
  <c r="CP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C108" i="2"/>
  <c r="D108" i="2"/>
  <c r="O108" i="2"/>
  <c r="P108" i="2"/>
  <c r="CT108" i="2" s="1"/>
  <c r="Q108" i="2"/>
  <c r="R108" i="2"/>
  <c r="CV108" i="2" s="1"/>
  <c r="S108" i="2"/>
  <c r="CW108" i="2" s="1"/>
  <c r="T108" i="2"/>
  <c r="CX108" i="2" s="1"/>
  <c r="U108" i="2"/>
  <c r="V108" i="2"/>
  <c r="W108" i="2"/>
  <c r="DA108" i="2" s="1"/>
  <c r="X108" i="2"/>
  <c r="DB108" i="2" s="1"/>
  <c r="Y108" i="2"/>
  <c r="DC108" i="2" s="1"/>
  <c r="Z108" i="2"/>
  <c r="DD108" i="2" s="1"/>
  <c r="AA108" i="2"/>
  <c r="DE108" i="2" s="1"/>
  <c r="AB108" i="2"/>
  <c r="DF108" i="2" s="1"/>
  <c r="AC108" i="2"/>
  <c r="DG108" i="2" s="1"/>
  <c r="AD108" i="2"/>
  <c r="DH108" i="2" s="1"/>
  <c r="AE108" i="2"/>
  <c r="DI108" i="2" s="1"/>
  <c r="AF108" i="2"/>
  <c r="DJ108" i="2" s="1"/>
  <c r="AG108" i="2"/>
  <c r="DK108" i="2" s="1"/>
  <c r="AH108" i="2"/>
  <c r="AI108" i="2"/>
  <c r="AJ108" i="2"/>
  <c r="DN108" i="2" s="1"/>
  <c r="AK108" i="2"/>
  <c r="AL108" i="2"/>
  <c r="AM108" i="2"/>
  <c r="DQ108" i="2" s="1"/>
  <c r="AN108" i="2"/>
  <c r="DR108" i="2" s="1"/>
  <c r="AO108" i="2"/>
  <c r="AP108" i="2"/>
  <c r="AQ108" i="2"/>
  <c r="DU108" i="2" s="1"/>
  <c r="AR108" i="2"/>
  <c r="DV108" i="2" s="1"/>
  <c r="AS108" i="2"/>
  <c r="DW108" i="2" s="1"/>
  <c r="AT108" i="2"/>
  <c r="AU108" i="2"/>
  <c r="DY108" i="2" s="1"/>
  <c r="AV108" i="2"/>
  <c r="DZ108" i="2" s="1"/>
  <c r="AW108" i="2"/>
  <c r="EA108" i="2" s="1"/>
  <c r="AX108" i="2"/>
  <c r="EB108" i="2" s="1"/>
  <c r="AY108" i="2"/>
  <c r="EC108" i="2" s="1"/>
  <c r="AZ108" i="2"/>
  <c r="ED108" i="2" s="1"/>
  <c r="BA108" i="2"/>
  <c r="BB108" i="2"/>
  <c r="EF108" i="2" s="1"/>
  <c r="BC108" i="2"/>
  <c r="EG108" i="2" s="1"/>
  <c r="BD108" i="2"/>
  <c r="EH108" i="2" s="1"/>
  <c r="BE108" i="2"/>
  <c r="EI108" i="2" s="1"/>
  <c r="BF108" i="2"/>
  <c r="BG108" i="2"/>
  <c r="EK108" i="2" s="1"/>
  <c r="BH108" i="2"/>
  <c r="EL108" i="2" s="1"/>
  <c r="BI108" i="2"/>
  <c r="EM108" i="2" s="1"/>
  <c r="BJ108" i="2"/>
  <c r="EN108" i="2" s="1"/>
  <c r="BK108" i="2"/>
  <c r="BL108" i="2"/>
  <c r="EP108" i="2" s="1"/>
  <c r="BM108" i="2"/>
  <c r="EQ108" i="2" s="1"/>
  <c r="BN108" i="2"/>
  <c r="ER108" i="2" s="1"/>
  <c r="BO108" i="2"/>
  <c r="BP108" i="2"/>
  <c r="ET108" i="2" s="1"/>
  <c r="BQ108" i="2"/>
  <c r="BR108" i="2"/>
  <c r="BS108" i="2"/>
  <c r="EW108" i="2" s="1"/>
  <c r="BT108" i="2"/>
  <c r="EX108" i="2" s="1"/>
  <c r="BU108" i="2"/>
  <c r="EY108" i="2" s="1"/>
  <c r="BV108" i="2"/>
  <c r="CP108" i="2"/>
  <c r="CS108" i="2"/>
  <c r="CU108" i="2"/>
  <c r="CY108" i="2"/>
  <c r="CZ108" i="2"/>
  <c r="DL108" i="2"/>
  <c r="DM108" i="2"/>
  <c r="DO108" i="2"/>
  <c r="DP108" i="2"/>
  <c r="DS108" i="2"/>
  <c r="DT108" i="2"/>
  <c r="DX108" i="2"/>
  <c r="EE108" i="2"/>
  <c r="EJ108" i="2"/>
  <c r="EO108" i="2"/>
  <c r="ES108" i="2"/>
  <c r="EU108" i="2"/>
  <c r="EV108" i="2"/>
  <c r="EZ108" i="2"/>
  <c r="C109" i="2"/>
  <c r="D109" i="2"/>
  <c r="CP109" i="2"/>
  <c r="C110" i="2"/>
  <c r="D110" i="2"/>
  <c r="N110" i="2"/>
  <c r="CL110" i="2"/>
  <c r="CP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A111" i="2"/>
  <c r="C111" i="2"/>
  <c r="D111" i="2"/>
  <c r="CP111" i="2"/>
  <c r="C112" i="2"/>
  <c r="D112" i="2"/>
  <c r="CP112" i="2"/>
  <c r="A113" i="2"/>
  <c r="C113" i="2"/>
  <c r="D113" i="2"/>
  <c r="CP113" i="2"/>
  <c r="D114" i="2"/>
  <c r="CP114" i="2"/>
  <c r="A115" i="2"/>
  <c r="C115" i="2"/>
  <c r="D115" i="2" s="1"/>
  <c r="N115" i="2"/>
  <c r="CL115" i="2" s="1"/>
  <c r="CP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C116" i="2"/>
  <c r="D116" i="2"/>
  <c r="N116" i="2"/>
  <c r="CL116" i="2"/>
  <c r="CP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C117" i="2"/>
  <c r="D117" i="2" s="1"/>
  <c r="N117" i="2"/>
  <c r="CL117" i="2" s="1"/>
  <c r="CP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C118" i="2"/>
  <c r="D118" i="2"/>
  <c r="N118" i="2"/>
  <c r="CL118" i="2"/>
  <c r="CP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C119" i="2"/>
  <c r="D119" i="2" s="1"/>
  <c r="N119" i="2"/>
  <c r="CL119" i="2"/>
  <c r="CP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CP120" i="2"/>
  <c r="CP121" i="2"/>
  <c r="A122" i="2"/>
  <c r="CP122" i="2"/>
  <c r="K123" i="2"/>
  <c r="CP123" i="2"/>
  <c r="A124" i="2"/>
  <c r="CP124" i="2"/>
  <c r="A125" i="2"/>
  <c r="C125" i="2"/>
  <c r="D125" i="2"/>
  <c r="N125" i="2"/>
  <c r="CP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A126" i="2"/>
  <c r="C126" i="2"/>
  <c r="D126" i="2"/>
  <c r="N126" i="2"/>
  <c r="CL126" i="2" s="1"/>
  <c r="CP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C127" i="2"/>
  <c r="D127" i="2"/>
  <c r="N127" i="2"/>
  <c r="CL127" i="2" s="1"/>
  <c r="CP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C128" i="2"/>
  <c r="D128" i="2"/>
  <c r="N128" i="2"/>
  <c r="CL128" i="2" s="1"/>
  <c r="CP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C129" i="2"/>
  <c r="D129" i="2"/>
  <c r="N129" i="2"/>
  <c r="CL129" i="2"/>
  <c r="CP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C130" i="2"/>
  <c r="D130" i="2"/>
  <c r="N130" i="2"/>
  <c r="CL130" i="2" s="1"/>
  <c r="CP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A131" i="2"/>
  <c r="C131" i="2"/>
  <c r="D131" i="2"/>
  <c r="N131" i="2"/>
  <c r="CL131" i="2" s="1"/>
  <c r="CP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C132" i="2"/>
  <c r="D132" i="2"/>
  <c r="N132" i="2"/>
  <c r="CL132" i="2" s="1"/>
  <c r="CP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A133" i="2"/>
  <c r="C133" i="2"/>
  <c r="D133" i="2"/>
  <c r="N133" i="2"/>
  <c r="CL133" i="2"/>
  <c r="CP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A134" i="2"/>
  <c r="C134" i="2"/>
  <c r="D134" i="2"/>
  <c r="N134" i="2"/>
  <c r="CL134" i="2" s="1"/>
  <c r="CP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C135" i="2"/>
  <c r="D135" i="2"/>
  <c r="N135" i="2"/>
  <c r="CL135" i="2" s="1"/>
  <c r="CP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C136" i="2"/>
  <c r="D136" i="2"/>
  <c r="N136" i="2"/>
  <c r="CL136" i="2" s="1"/>
  <c r="CP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C137" i="2"/>
  <c r="D137" i="2"/>
  <c r="N137" i="2"/>
  <c r="CL137" i="2"/>
  <c r="CP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A138" i="2"/>
  <c r="C138" i="2"/>
  <c r="D138" i="2"/>
  <c r="N138" i="2"/>
  <c r="CL138" i="2" s="1"/>
  <c r="CP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A139" i="2"/>
  <c r="C139" i="2"/>
  <c r="D139" i="2"/>
  <c r="P139" i="2"/>
  <c r="Q139" i="2"/>
  <c r="Q153" i="2" s="1"/>
  <c r="R139" i="2"/>
  <c r="R153" i="2" s="1"/>
  <c r="S139" i="2"/>
  <c r="S153" i="2" s="1"/>
  <c r="T139" i="2"/>
  <c r="U139" i="2"/>
  <c r="V139" i="2"/>
  <c r="W139" i="2"/>
  <c r="X139" i="2"/>
  <c r="DB139" i="2" s="1"/>
  <c r="Y139" i="2"/>
  <c r="Z139" i="2"/>
  <c r="AA139" i="2"/>
  <c r="DE139" i="2" s="1"/>
  <c r="AB139" i="2"/>
  <c r="AB153" i="2" s="1"/>
  <c r="AC139" i="2"/>
  <c r="AD139" i="2"/>
  <c r="DH139" i="2" s="1"/>
  <c r="AE139" i="2"/>
  <c r="DI139" i="2" s="1"/>
  <c r="AF139" i="2"/>
  <c r="AF153" i="2" s="1"/>
  <c r="DJ153" i="2" s="1"/>
  <c r="AG139" i="2"/>
  <c r="AH139" i="2"/>
  <c r="AI139" i="2"/>
  <c r="AJ139" i="2"/>
  <c r="AJ153" i="2" s="1"/>
  <c r="AK139" i="2"/>
  <c r="DO139" i="2" s="1"/>
  <c r="AL139" i="2"/>
  <c r="DP139" i="2" s="1"/>
  <c r="AM139" i="2"/>
  <c r="DQ139" i="2" s="1"/>
  <c r="AN139" i="2"/>
  <c r="AO139" i="2"/>
  <c r="AO153" i="2" s="1"/>
  <c r="DS153" i="2" s="1"/>
  <c r="AP139" i="2"/>
  <c r="DT139" i="2" s="1"/>
  <c r="AQ139" i="2"/>
  <c r="AR139" i="2"/>
  <c r="AS139" i="2"/>
  <c r="AS153" i="2" s="1"/>
  <c r="AT139" i="2"/>
  <c r="DX139" i="2" s="1"/>
  <c r="AU139" i="2"/>
  <c r="AV139" i="2"/>
  <c r="AW139" i="2"/>
  <c r="AX139" i="2"/>
  <c r="AY139" i="2"/>
  <c r="EC139" i="2" s="1"/>
  <c r="AZ139" i="2"/>
  <c r="BA139" i="2"/>
  <c r="BB139" i="2"/>
  <c r="EF139" i="2" s="1"/>
  <c r="BC139" i="2"/>
  <c r="BD139" i="2"/>
  <c r="BE139" i="2"/>
  <c r="BE153" i="2" s="1"/>
  <c r="EI153" i="2" s="1"/>
  <c r="BF139" i="2"/>
  <c r="BG139" i="2"/>
  <c r="EK139" i="2" s="1"/>
  <c r="BH139" i="2"/>
  <c r="EL139" i="2" s="1"/>
  <c r="BI139" i="2"/>
  <c r="BJ139" i="2"/>
  <c r="EN139" i="2" s="1"/>
  <c r="BK139" i="2"/>
  <c r="EO139" i="2" s="1"/>
  <c r="BL139" i="2"/>
  <c r="EP139" i="2" s="1"/>
  <c r="BM139" i="2"/>
  <c r="BN139" i="2"/>
  <c r="ER139" i="2" s="1"/>
  <c r="BO139" i="2"/>
  <c r="ES139" i="2" s="1"/>
  <c r="BP139" i="2"/>
  <c r="ET139" i="2" s="1"/>
  <c r="BQ139" i="2"/>
  <c r="BR139" i="2"/>
  <c r="BR153" i="2" s="1"/>
  <c r="EV153" i="2" s="1"/>
  <c r="BS139" i="2"/>
  <c r="BT139" i="2"/>
  <c r="EX139" i="2" s="1"/>
  <c r="BU139" i="2"/>
  <c r="BV139" i="2"/>
  <c r="CP139" i="2"/>
  <c r="CS139" i="2"/>
  <c r="CU139" i="2"/>
  <c r="CV139" i="2"/>
  <c r="DA139" i="2"/>
  <c r="DD139" i="2"/>
  <c r="DF139" i="2"/>
  <c r="DG139" i="2"/>
  <c r="DM139" i="2"/>
  <c r="DS139" i="2"/>
  <c r="DU139" i="2"/>
  <c r="DW139" i="2"/>
  <c r="DY139" i="2"/>
  <c r="DZ139" i="2"/>
  <c r="EE139" i="2"/>
  <c r="EG139" i="2"/>
  <c r="EI139" i="2"/>
  <c r="EW139" i="2"/>
  <c r="EZ139" i="2"/>
  <c r="C140" i="2"/>
  <c r="D140" i="2"/>
  <c r="N140" i="2"/>
  <c r="CL140" i="2"/>
  <c r="CP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C141" i="2"/>
  <c r="D141" i="2"/>
  <c r="N141" i="2"/>
  <c r="CL141" i="2" s="1"/>
  <c r="CP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C142" i="2"/>
  <c r="D142" i="2"/>
  <c r="N142" i="2"/>
  <c r="CL142" i="2"/>
  <c r="CP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A143" i="2"/>
  <c r="C143" i="2"/>
  <c r="D143" i="2"/>
  <c r="N143" i="2"/>
  <c r="CL143" i="2" s="1"/>
  <c r="CP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C144" i="2"/>
  <c r="D144" i="2"/>
  <c r="N144" i="2"/>
  <c r="CL144" i="2" s="1"/>
  <c r="CP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A145" i="2"/>
  <c r="C145" i="2"/>
  <c r="D145" i="2"/>
  <c r="N145" i="2"/>
  <c r="CL145" i="2" s="1"/>
  <c r="CP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C146" i="2"/>
  <c r="D146" i="2"/>
  <c r="N146" i="2"/>
  <c r="CL146" i="2" s="1"/>
  <c r="CP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A147" i="2"/>
  <c r="C147" i="2"/>
  <c r="D147" i="2"/>
  <c r="N147" i="2"/>
  <c r="CL147" i="2" s="1"/>
  <c r="CP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C148" i="2"/>
  <c r="D148" i="2"/>
  <c r="N148" i="2"/>
  <c r="CL148" i="2" s="1"/>
  <c r="CP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C149" i="2"/>
  <c r="D149" i="2"/>
  <c r="N149" i="2"/>
  <c r="CL149" i="2"/>
  <c r="CP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C150" i="2"/>
  <c r="D150" i="2"/>
  <c r="N150" i="2"/>
  <c r="CL150" i="2" s="1"/>
  <c r="CP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A151" i="2"/>
  <c r="C151" i="2"/>
  <c r="D151" i="2"/>
  <c r="N151" i="2"/>
  <c r="CL151" i="2" s="1"/>
  <c r="CP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C152" i="2"/>
  <c r="D152" i="2"/>
  <c r="N152" i="2"/>
  <c r="CL152" i="2" s="1"/>
  <c r="CP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A153" i="2"/>
  <c r="C153" i="2"/>
  <c r="D153" i="2"/>
  <c r="O153" i="2"/>
  <c r="CS153" i="2" s="1"/>
  <c r="W153" i="2"/>
  <c r="DA153" i="2" s="1"/>
  <c r="X153" i="2"/>
  <c r="DB153" i="2" s="1"/>
  <c r="Z153" i="2"/>
  <c r="AA153" i="2"/>
  <c r="DE153" i="2" s="1"/>
  <c r="AC153" i="2"/>
  <c r="AD153" i="2"/>
  <c r="DH153" i="2" s="1"/>
  <c r="AI153" i="2"/>
  <c r="DM153" i="2" s="1"/>
  <c r="AL153" i="2"/>
  <c r="DP153" i="2" s="1"/>
  <c r="AQ153" i="2"/>
  <c r="AU153" i="2"/>
  <c r="DY153" i="2" s="1"/>
  <c r="AV153" i="2"/>
  <c r="AY153" i="2"/>
  <c r="EC153" i="2" s="1"/>
  <c r="BA153" i="2"/>
  <c r="EE153" i="2" s="1"/>
  <c r="BB153" i="2"/>
  <c r="EF153" i="2" s="1"/>
  <c r="BC153" i="2"/>
  <c r="BH153" i="2"/>
  <c r="EL153" i="2" s="1"/>
  <c r="BJ153" i="2"/>
  <c r="EN153" i="2" s="1"/>
  <c r="BK153" i="2"/>
  <c r="BL153" i="2"/>
  <c r="BO153" i="2"/>
  <c r="BS153" i="2"/>
  <c r="EW153" i="2" s="1"/>
  <c r="BT153" i="2"/>
  <c r="EX153" i="2" s="1"/>
  <c r="BV153" i="2"/>
  <c r="CP153" i="2"/>
  <c r="CU153" i="2"/>
  <c r="CW153" i="2"/>
  <c r="DG153" i="2"/>
  <c r="DN153" i="2"/>
  <c r="DW153" i="2"/>
  <c r="EZ153" i="2"/>
  <c r="C154" i="2"/>
  <c r="D154" i="2"/>
  <c r="CP154" i="2"/>
  <c r="A155" i="2"/>
  <c r="C155" i="2"/>
  <c r="D155" i="2"/>
  <c r="O155" i="2"/>
  <c r="CS155" i="2" s="1"/>
  <c r="P155" i="2"/>
  <c r="CT155" i="2" s="1"/>
  <c r="Q155" i="2"/>
  <c r="CU155" i="2" s="1"/>
  <c r="R155" i="2"/>
  <c r="S155" i="2"/>
  <c r="CW155" i="2" s="1"/>
  <c r="T155" i="2"/>
  <c r="CX155" i="2" s="1"/>
  <c r="U155" i="2"/>
  <c r="CY155" i="2" s="1"/>
  <c r="V155" i="2"/>
  <c r="W155" i="2"/>
  <c r="W174" i="2" s="1"/>
  <c r="X155" i="2"/>
  <c r="Y155" i="2"/>
  <c r="Z155" i="2"/>
  <c r="DD155" i="2" s="1"/>
  <c r="AA155" i="2"/>
  <c r="AB155" i="2"/>
  <c r="DF155" i="2" s="1"/>
  <c r="AC155" i="2"/>
  <c r="DG155" i="2" s="1"/>
  <c r="AD155" i="2"/>
  <c r="AE155" i="2"/>
  <c r="AF155" i="2"/>
  <c r="DJ155" i="2" s="1"/>
  <c r="AG155" i="2"/>
  <c r="DK155" i="2" s="1"/>
  <c r="AH155" i="2"/>
  <c r="AI155" i="2"/>
  <c r="DM155" i="2" s="1"/>
  <c r="AJ155" i="2"/>
  <c r="AK155" i="2"/>
  <c r="AL155" i="2"/>
  <c r="DP155" i="2" s="1"/>
  <c r="AM155" i="2"/>
  <c r="AN155" i="2"/>
  <c r="DR155" i="2" s="1"/>
  <c r="AO155" i="2"/>
  <c r="DS155" i="2" s="1"/>
  <c r="AP155" i="2"/>
  <c r="DT155" i="2" s="1"/>
  <c r="AQ155" i="2"/>
  <c r="DU155" i="2" s="1"/>
  <c r="AR155" i="2"/>
  <c r="DV155" i="2" s="1"/>
  <c r="AS155" i="2"/>
  <c r="DW155" i="2" s="1"/>
  <c r="AT155" i="2"/>
  <c r="AU155" i="2"/>
  <c r="AV155" i="2"/>
  <c r="DZ155" i="2" s="1"/>
  <c r="AW155" i="2"/>
  <c r="EA155" i="2" s="1"/>
  <c r="AX155" i="2"/>
  <c r="EB155" i="2" s="1"/>
  <c r="AY155" i="2"/>
  <c r="AZ155" i="2"/>
  <c r="ED155" i="2" s="1"/>
  <c r="BA155" i="2"/>
  <c r="EE155" i="2" s="1"/>
  <c r="BB155" i="2"/>
  <c r="BC155" i="2"/>
  <c r="EG155" i="2" s="1"/>
  <c r="BD155" i="2"/>
  <c r="EH155" i="2" s="1"/>
  <c r="BE155" i="2"/>
  <c r="EI155" i="2" s="1"/>
  <c r="BF155" i="2"/>
  <c r="EJ155" i="2" s="1"/>
  <c r="BG155" i="2"/>
  <c r="EK155" i="2" s="1"/>
  <c r="BH155" i="2"/>
  <c r="EL155" i="2" s="1"/>
  <c r="BI155" i="2"/>
  <c r="EM155" i="2" s="1"/>
  <c r="BJ155" i="2"/>
  <c r="BK155" i="2"/>
  <c r="EO155" i="2" s="1"/>
  <c r="BL155" i="2"/>
  <c r="EP155" i="2" s="1"/>
  <c r="BM155" i="2"/>
  <c r="EQ155" i="2" s="1"/>
  <c r="BN155" i="2"/>
  <c r="BO155" i="2"/>
  <c r="ES155" i="2" s="1"/>
  <c r="BP155" i="2"/>
  <c r="ET155" i="2" s="1"/>
  <c r="BQ155" i="2"/>
  <c r="EU155" i="2" s="1"/>
  <c r="BR155" i="2"/>
  <c r="BS155" i="2"/>
  <c r="BT155" i="2"/>
  <c r="BU155" i="2"/>
  <c r="EY155" i="2" s="1"/>
  <c r="BV155" i="2"/>
  <c r="EZ155" i="2" s="1"/>
  <c r="CP155" i="2"/>
  <c r="CV155" i="2"/>
  <c r="DB155" i="2"/>
  <c r="DC155" i="2"/>
  <c r="DE155" i="2"/>
  <c r="DH155" i="2"/>
  <c r="DI155" i="2"/>
  <c r="DN155" i="2"/>
  <c r="DO155" i="2"/>
  <c r="DQ155" i="2"/>
  <c r="EC155" i="2"/>
  <c r="EF155" i="2"/>
  <c r="EN155" i="2"/>
  <c r="ER155" i="2"/>
  <c r="EX155" i="2"/>
  <c r="C156" i="2"/>
  <c r="D156" i="2"/>
  <c r="CP156" i="2"/>
  <c r="A157" i="2"/>
  <c r="C157" i="2"/>
  <c r="D157" i="2"/>
  <c r="N157" i="2"/>
  <c r="CL157" i="2"/>
  <c r="CP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C158" i="2"/>
  <c r="D158" i="2"/>
  <c r="N158" i="2"/>
  <c r="CL158" i="2" s="1"/>
  <c r="CP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C159" i="2"/>
  <c r="D159" i="2"/>
  <c r="N159" i="2"/>
  <c r="CL159" i="2"/>
  <c r="CP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A160" i="2"/>
  <c r="C160" i="2"/>
  <c r="D160" i="2"/>
  <c r="N160" i="2"/>
  <c r="CL160" i="2" s="1"/>
  <c r="CP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A161" i="2"/>
  <c r="C161" i="2"/>
  <c r="D161" i="2"/>
  <c r="N161" i="2"/>
  <c r="CL161" i="2" s="1"/>
  <c r="CP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C162" i="2"/>
  <c r="D162" i="2"/>
  <c r="N162" i="2"/>
  <c r="CL162" i="2" s="1"/>
  <c r="CP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C163" i="2"/>
  <c r="D163" i="2"/>
  <c r="N163" i="2"/>
  <c r="CL163" i="2" s="1"/>
  <c r="CP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A164" i="2"/>
  <c r="C164" i="2"/>
  <c r="D164" i="2"/>
  <c r="N164" i="2"/>
  <c r="CL164" i="2" s="1"/>
  <c r="CP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A165" i="2"/>
  <c r="C165" i="2"/>
  <c r="D165" i="2"/>
  <c r="N165" i="2"/>
  <c r="CL165" i="2" s="1"/>
  <c r="CP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C166" i="2"/>
  <c r="D166" i="2"/>
  <c r="N166" i="2"/>
  <c r="CL166" i="2" s="1"/>
  <c r="CP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A167" i="2"/>
  <c r="C167" i="2"/>
  <c r="D167" i="2"/>
  <c r="N167" i="2"/>
  <c r="CL167" i="2" s="1"/>
  <c r="CP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C168" i="2"/>
  <c r="D168" i="2"/>
  <c r="N168" i="2"/>
  <c r="CL168" i="2" s="1"/>
  <c r="CP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A169" i="2"/>
  <c r="C169" i="2"/>
  <c r="D169" i="2"/>
  <c r="N169" i="2"/>
  <c r="CL169" i="2" s="1"/>
  <c r="CP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C170" i="2"/>
  <c r="D170" i="2"/>
  <c r="O170" i="2"/>
  <c r="CS170" i="2" s="1"/>
  <c r="P170" i="2"/>
  <c r="CT170" i="2" s="1"/>
  <c r="Q170" i="2"/>
  <c r="R170" i="2"/>
  <c r="CV170" i="2" s="1"/>
  <c r="S170" i="2"/>
  <c r="T170" i="2"/>
  <c r="CX170" i="2" s="1"/>
  <c r="U170" i="2"/>
  <c r="CY170" i="2" s="1"/>
  <c r="V170" i="2"/>
  <c r="CZ170" i="2" s="1"/>
  <c r="W170" i="2"/>
  <c r="DA170" i="2" s="1"/>
  <c r="X170" i="2"/>
  <c r="DB170" i="2" s="1"/>
  <c r="Y170" i="2"/>
  <c r="DC170" i="2" s="1"/>
  <c r="Z170" i="2"/>
  <c r="DD170" i="2" s="1"/>
  <c r="AA170" i="2"/>
  <c r="AB170" i="2"/>
  <c r="DF170" i="2" s="1"/>
  <c r="AC170" i="2"/>
  <c r="AD170" i="2"/>
  <c r="DH170" i="2" s="1"/>
  <c r="AE170" i="2"/>
  <c r="DI170" i="2" s="1"/>
  <c r="AF170" i="2"/>
  <c r="DJ170" i="2" s="1"/>
  <c r="AG170" i="2"/>
  <c r="AH170" i="2"/>
  <c r="AI170" i="2"/>
  <c r="AJ170" i="2"/>
  <c r="DN170" i="2" s="1"/>
  <c r="AK170" i="2"/>
  <c r="DO170" i="2" s="1"/>
  <c r="AL170" i="2"/>
  <c r="DP170" i="2" s="1"/>
  <c r="AM170" i="2"/>
  <c r="DQ170" i="2" s="1"/>
  <c r="AN170" i="2"/>
  <c r="DR170" i="2" s="1"/>
  <c r="AO170" i="2"/>
  <c r="AP170" i="2"/>
  <c r="DT170" i="2" s="1"/>
  <c r="AQ170" i="2"/>
  <c r="DU170" i="2" s="1"/>
  <c r="AR170" i="2"/>
  <c r="DV170" i="2" s="1"/>
  <c r="AS170" i="2"/>
  <c r="AT170" i="2"/>
  <c r="DX170" i="2" s="1"/>
  <c r="AU170" i="2"/>
  <c r="AV170" i="2"/>
  <c r="DZ170" i="2" s="1"/>
  <c r="AW170" i="2"/>
  <c r="EA170" i="2" s="1"/>
  <c r="AX170" i="2"/>
  <c r="EB170" i="2" s="1"/>
  <c r="AY170" i="2"/>
  <c r="EC170" i="2" s="1"/>
  <c r="AZ170" i="2"/>
  <c r="ED170" i="2" s="1"/>
  <c r="BA170" i="2"/>
  <c r="BB170" i="2"/>
  <c r="EF170" i="2" s="1"/>
  <c r="BC170" i="2"/>
  <c r="EG170" i="2" s="1"/>
  <c r="BD170" i="2"/>
  <c r="EH170" i="2" s="1"/>
  <c r="BE170" i="2"/>
  <c r="BF170" i="2"/>
  <c r="EJ170" i="2" s="1"/>
  <c r="BG170" i="2"/>
  <c r="BH170" i="2"/>
  <c r="BI170" i="2"/>
  <c r="EM170" i="2" s="1"/>
  <c r="BJ170" i="2"/>
  <c r="BK170" i="2"/>
  <c r="BL170" i="2"/>
  <c r="EP170" i="2" s="1"/>
  <c r="BM170" i="2"/>
  <c r="BN170" i="2"/>
  <c r="ER170" i="2" s="1"/>
  <c r="BO170" i="2"/>
  <c r="BP170" i="2"/>
  <c r="ET170" i="2" s="1"/>
  <c r="BQ170" i="2"/>
  <c r="BR170" i="2"/>
  <c r="BS170" i="2"/>
  <c r="BT170" i="2"/>
  <c r="EX170" i="2" s="1"/>
  <c r="BU170" i="2"/>
  <c r="EY170" i="2" s="1"/>
  <c r="BV170" i="2"/>
  <c r="EZ170" i="2" s="1"/>
  <c r="CP170" i="2"/>
  <c r="CU170" i="2"/>
  <c r="CW170" i="2"/>
  <c r="DE170" i="2"/>
  <c r="DK170" i="2"/>
  <c r="DL170" i="2"/>
  <c r="DM170" i="2"/>
  <c r="DW170" i="2"/>
  <c r="DY170" i="2"/>
  <c r="EI170" i="2"/>
  <c r="EK170" i="2"/>
  <c r="EL170" i="2"/>
  <c r="EN170" i="2"/>
  <c r="EO170" i="2"/>
  <c r="ES170" i="2"/>
  <c r="EU170" i="2"/>
  <c r="EV170" i="2"/>
  <c r="EW170" i="2"/>
  <c r="C171" i="2"/>
  <c r="D171" i="2"/>
  <c r="CP171" i="2"/>
  <c r="C172" i="2"/>
  <c r="D172" i="2"/>
  <c r="O172" i="2"/>
  <c r="CS172" i="2" s="1"/>
  <c r="P172" i="2"/>
  <c r="CT172" i="2" s="1"/>
  <c r="Q172" i="2"/>
  <c r="CU172" i="2" s="1"/>
  <c r="R172" i="2"/>
  <c r="CV172" i="2" s="1"/>
  <c r="S172" i="2"/>
  <c r="CW172" i="2" s="1"/>
  <c r="T172" i="2"/>
  <c r="U172" i="2"/>
  <c r="V172" i="2"/>
  <c r="W172" i="2"/>
  <c r="X172" i="2"/>
  <c r="Y172" i="2"/>
  <c r="DC172" i="2" s="1"/>
  <c r="Z172" i="2"/>
  <c r="DD172" i="2" s="1"/>
  <c r="AA172" i="2"/>
  <c r="DE172" i="2" s="1"/>
  <c r="AB172" i="2"/>
  <c r="DF172" i="2" s="1"/>
  <c r="AC172" i="2"/>
  <c r="DG172" i="2" s="1"/>
  <c r="AD172" i="2"/>
  <c r="DH172" i="2" s="1"/>
  <c r="AE172" i="2"/>
  <c r="DI172" i="2" s="1"/>
  <c r="AF172" i="2"/>
  <c r="DJ172" i="2" s="1"/>
  <c r="AG172" i="2"/>
  <c r="AH172" i="2"/>
  <c r="DL172" i="2" s="1"/>
  <c r="AI172" i="2"/>
  <c r="AJ172" i="2"/>
  <c r="DN172" i="2" s="1"/>
  <c r="AK172" i="2"/>
  <c r="AL172" i="2"/>
  <c r="AM172" i="2"/>
  <c r="DQ172" i="2" s="1"/>
  <c r="AN172" i="2"/>
  <c r="DR172" i="2" s="1"/>
  <c r="AO172" i="2"/>
  <c r="DS172" i="2" s="1"/>
  <c r="AP172" i="2"/>
  <c r="DT172" i="2" s="1"/>
  <c r="AQ172" i="2"/>
  <c r="DU172" i="2" s="1"/>
  <c r="AR172" i="2"/>
  <c r="AS172" i="2"/>
  <c r="DW172" i="2" s="1"/>
  <c r="AT172" i="2"/>
  <c r="DX172" i="2" s="1"/>
  <c r="AU172" i="2"/>
  <c r="AV172" i="2"/>
  <c r="DZ172" i="2" s="1"/>
  <c r="AW172" i="2"/>
  <c r="EA172" i="2" s="1"/>
  <c r="AX172" i="2"/>
  <c r="EB172" i="2" s="1"/>
  <c r="AY172" i="2"/>
  <c r="EC172" i="2" s="1"/>
  <c r="AZ172" i="2"/>
  <c r="ED172" i="2" s="1"/>
  <c r="BA172" i="2"/>
  <c r="BB172" i="2"/>
  <c r="EF172" i="2" s="1"/>
  <c r="BC172" i="2"/>
  <c r="EG172" i="2" s="1"/>
  <c r="BD172" i="2"/>
  <c r="BE172" i="2"/>
  <c r="BF172" i="2"/>
  <c r="EJ172" i="2" s="1"/>
  <c r="BG172" i="2"/>
  <c r="EK172" i="2" s="1"/>
  <c r="BH172" i="2"/>
  <c r="BI172" i="2"/>
  <c r="EM172" i="2" s="1"/>
  <c r="BJ172" i="2"/>
  <c r="EN172" i="2" s="1"/>
  <c r="BK172" i="2"/>
  <c r="EO172" i="2" s="1"/>
  <c r="BL172" i="2"/>
  <c r="EP172" i="2" s="1"/>
  <c r="BM172" i="2"/>
  <c r="EQ172" i="2" s="1"/>
  <c r="BN172" i="2"/>
  <c r="ER172" i="2" s="1"/>
  <c r="BO172" i="2"/>
  <c r="ES172" i="2" s="1"/>
  <c r="BP172" i="2"/>
  <c r="BQ172" i="2"/>
  <c r="BR172" i="2"/>
  <c r="BS172" i="2"/>
  <c r="EW172" i="2" s="1"/>
  <c r="BT172" i="2"/>
  <c r="EX172" i="2" s="1"/>
  <c r="BU172" i="2"/>
  <c r="EY172" i="2" s="1"/>
  <c r="BV172" i="2"/>
  <c r="CP172" i="2"/>
  <c r="CX172" i="2"/>
  <c r="CY172" i="2"/>
  <c r="CZ172" i="2"/>
  <c r="DA172" i="2"/>
  <c r="DK172" i="2"/>
  <c r="DM172" i="2"/>
  <c r="DO172" i="2"/>
  <c r="DV172" i="2"/>
  <c r="DY172" i="2"/>
  <c r="EE172" i="2"/>
  <c r="EH172" i="2"/>
  <c r="EI172" i="2"/>
  <c r="ET172" i="2"/>
  <c r="EU172" i="2"/>
  <c r="EV172" i="2"/>
  <c r="C173" i="2"/>
  <c r="D173" i="2"/>
  <c r="CP173" i="2"/>
  <c r="C174" i="2"/>
  <c r="D174" i="2"/>
  <c r="CP174" i="2"/>
  <c r="A175" i="2"/>
  <c r="C175" i="2"/>
  <c r="D175" i="2"/>
  <c r="CP175" i="2"/>
  <c r="C176" i="2"/>
  <c r="D176" i="2"/>
  <c r="CP176" i="2"/>
  <c r="A177" i="2"/>
  <c r="C177" i="2"/>
  <c r="D177" i="2"/>
  <c r="N177" i="2"/>
  <c r="CL177" i="2"/>
  <c r="CP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C178" i="2"/>
  <c r="D178" i="2"/>
  <c r="O178" i="2"/>
  <c r="P178" i="2"/>
  <c r="Q178" i="2"/>
  <c r="R178" i="2"/>
  <c r="S178" i="2"/>
  <c r="CW178" i="2" s="1"/>
  <c r="T178" i="2"/>
  <c r="T186" i="2" s="1"/>
  <c r="U178" i="2"/>
  <c r="V178" i="2"/>
  <c r="W178" i="2"/>
  <c r="X178" i="2"/>
  <c r="Y178" i="2"/>
  <c r="DC178" i="2" s="1"/>
  <c r="Z178" i="2"/>
  <c r="DD178" i="2" s="1"/>
  <c r="AA178" i="2"/>
  <c r="DE178" i="2" s="1"/>
  <c r="AB178" i="2"/>
  <c r="DF178" i="2" s="1"/>
  <c r="AC178" i="2"/>
  <c r="AD178" i="2"/>
  <c r="DH178" i="2" s="1"/>
  <c r="AE178" i="2"/>
  <c r="DI178" i="2" s="1"/>
  <c r="AF178" i="2"/>
  <c r="AF186" i="2" s="1"/>
  <c r="DJ186" i="2" s="1"/>
  <c r="AG178" i="2"/>
  <c r="AH178" i="2"/>
  <c r="AI178" i="2"/>
  <c r="AJ178" i="2"/>
  <c r="AK178" i="2"/>
  <c r="DO178" i="2" s="1"/>
  <c r="AL178" i="2"/>
  <c r="DP178" i="2" s="1"/>
  <c r="AM178" i="2"/>
  <c r="AN178" i="2"/>
  <c r="AO178" i="2"/>
  <c r="AP178" i="2"/>
  <c r="DT178" i="2" s="1"/>
  <c r="AQ178" i="2"/>
  <c r="AQ186" i="2" s="1"/>
  <c r="AR178" i="2"/>
  <c r="AR186" i="2" s="1"/>
  <c r="AS178" i="2"/>
  <c r="DW178" i="2" s="1"/>
  <c r="AT178" i="2"/>
  <c r="AU178" i="2"/>
  <c r="DY178" i="2" s="1"/>
  <c r="AV178" i="2"/>
  <c r="AW178" i="2"/>
  <c r="EA178" i="2" s="1"/>
  <c r="AX178" i="2"/>
  <c r="AY178" i="2"/>
  <c r="AZ178" i="2"/>
  <c r="ED178" i="2" s="1"/>
  <c r="BA178" i="2"/>
  <c r="EE178" i="2" s="1"/>
  <c r="BB178" i="2"/>
  <c r="BB186" i="2" s="1"/>
  <c r="EF186" i="2" s="1"/>
  <c r="BC178" i="2"/>
  <c r="BC186" i="2" s="1"/>
  <c r="EG186" i="2" s="1"/>
  <c r="BD178" i="2"/>
  <c r="EH178" i="2" s="1"/>
  <c r="BE178" i="2"/>
  <c r="BF178" i="2"/>
  <c r="BG178" i="2"/>
  <c r="BH178" i="2"/>
  <c r="BI178" i="2"/>
  <c r="EM178" i="2" s="1"/>
  <c r="BJ178" i="2"/>
  <c r="BK178" i="2"/>
  <c r="EO178" i="2" s="1"/>
  <c r="BL178" i="2"/>
  <c r="EP178" i="2" s="1"/>
  <c r="BM178" i="2"/>
  <c r="BN178" i="2"/>
  <c r="ER178" i="2" s="1"/>
  <c r="BO178" i="2"/>
  <c r="BO186" i="2" s="1"/>
  <c r="BP178" i="2"/>
  <c r="BQ178" i="2"/>
  <c r="BR178" i="2"/>
  <c r="BS178" i="2"/>
  <c r="BT178" i="2"/>
  <c r="BU178" i="2"/>
  <c r="BV178" i="2"/>
  <c r="CP178" i="2"/>
  <c r="CS178" i="2"/>
  <c r="CX178" i="2"/>
  <c r="DA178" i="2"/>
  <c r="DB178" i="2"/>
  <c r="DG178" i="2"/>
  <c r="DJ178" i="2"/>
  <c r="DM178" i="2"/>
  <c r="DN178" i="2"/>
  <c r="DS178" i="2"/>
  <c r="DV178" i="2"/>
  <c r="DZ178" i="2"/>
  <c r="EB178" i="2"/>
  <c r="EC178" i="2"/>
  <c r="EF178" i="2"/>
  <c r="EK178" i="2"/>
  <c r="EL178" i="2"/>
  <c r="EN178" i="2"/>
  <c r="EQ178" i="2"/>
  <c r="ET178" i="2"/>
  <c r="EW178" i="2"/>
  <c r="EX178" i="2"/>
  <c r="EY178" i="2"/>
  <c r="EZ178" i="2"/>
  <c r="A179" i="2"/>
  <c r="C179" i="2"/>
  <c r="D179" i="2"/>
  <c r="N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C180" i="2"/>
  <c r="D180" i="2"/>
  <c r="N180" i="2"/>
  <c r="CL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A181" i="2"/>
  <c r="C181" i="2"/>
  <c r="D181" i="2"/>
  <c r="O181" i="2"/>
  <c r="CS181" i="2" s="1"/>
  <c r="P181" i="2"/>
  <c r="CT181" i="2" s="1"/>
  <c r="Q181" i="2"/>
  <c r="CU181" i="2" s="1"/>
  <c r="R181" i="2"/>
  <c r="CV181" i="2" s="1"/>
  <c r="S181" i="2"/>
  <c r="T181" i="2"/>
  <c r="U181" i="2"/>
  <c r="CY181" i="2" s="1"/>
  <c r="V181" i="2"/>
  <c r="CZ181" i="2" s="1"/>
  <c r="W181" i="2"/>
  <c r="W186" i="2" s="1"/>
  <c r="W199" i="2" s="1"/>
  <c r="DA199" i="2" s="1"/>
  <c r="X181" i="2"/>
  <c r="DB181" i="2" s="1"/>
  <c r="Y181" i="2"/>
  <c r="Y186" i="2" s="1"/>
  <c r="DC186" i="2" s="1"/>
  <c r="Z181" i="2"/>
  <c r="DD181" i="2" s="1"/>
  <c r="AA181" i="2"/>
  <c r="DE181" i="2" s="1"/>
  <c r="AB181" i="2"/>
  <c r="AC181" i="2"/>
  <c r="DG181" i="2" s="1"/>
  <c r="AD181" i="2"/>
  <c r="DH181" i="2" s="1"/>
  <c r="AE181" i="2"/>
  <c r="AF181" i="2"/>
  <c r="AG181" i="2"/>
  <c r="AH181" i="2"/>
  <c r="AI181" i="2"/>
  <c r="AI186" i="2" s="1"/>
  <c r="AJ181" i="2"/>
  <c r="AK181" i="2"/>
  <c r="DO181" i="2" s="1"/>
  <c r="AL181" i="2"/>
  <c r="AL186" i="2" s="1"/>
  <c r="AL199" i="2" s="1"/>
  <c r="DP199" i="2" s="1"/>
  <c r="AM181" i="2"/>
  <c r="DQ181" i="2" s="1"/>
  <c r="AN181" i="2"/>
  <c r="DR181" i="2" s="1"/>
  <c r="AO181" i="2"/>
  <c r="DS181" i="2" s="1"/>
  <c r="AP181" i="2"/>
  <c r="AQ181" i="2"/>
  <c r="DU181" i="2" s="1"/>
  <c r="AR181" i="2"/>
  <c r="AS181" i="2"/>
  <c r="DW181" i="2" s="1"/>
  <c r="AT181" i="2"/>
  <c r="DX181" i="2" s="1"/>
  <c r="AU181" i="2"/>
  <c r="AV181" i="2"/>
  <c r="DZ181" i="2" s="1"/>
  <c r="AW181" i="2"/>
  <c r="EA181" i="2" s="1"/>
  <c r="AX181" i="2"/>
  <c r="AY181" i="2"/>
  <c r="EC181" i="2" s="1"/>
  <c r="AZ181" i="2"/>
  <c r="BA181" i="2"/>
  <c r="EE181" i="2" s="1"/>
  <c r="BB181" i="2"/>
  <c r="BC181" i="2"/>
  <c r="BD181" i="2"/>
  <c r="BE181" i="2"/>
  <c r="BF181" i="2"/>
  <c r="EJ181" i="2" s="1"/>
  <c r="BG181" i="2"/>
  <c r="EK181" i="2" s="1"/>
  <c r="BH181" i="2"/>
  <c r="EL181" i="2" s="1"/>
  <c r="BI181" i="2"/>
  <c r="EM181" i="2" s="1"/>
  <c r="BJ181" i="2"/>
  <c r="EN181" i="2" s="1"/>
  <c r="BK181" i="2"/>
  <c r="EO181" i="2" s="1"/>
  <c r="BL181" i="2"/>
  <c r="EP181" i="2" s="1"/>
  <c r="BM181" i="2"/>
  <c r="EQ181" i="2" s="1"/>
  <c r="BN181" i="2"/>
  <c r="BO181" i="2"/>
  <c r="BP181" i="2"/>
  <c r="BQ181" i="2"/>
  <c r="EU181" i="2" s="1"/>
  <c r="BR181" i="2"/>
  <c r="BS181" i="2"/>
  <c r="BT181" i="2"/>
  <c r="BU181" i="2"/>
  <c r="BV181" i="2"/>
  <c r="CP181" i="2"/>
  <c r="CW181" i="2"/>
  <c r="CX181" i="2"/>
  <c r="DI181" i="2"/>
  <c r="DJ181" i="2"/>
  <c r="DK181" i="2"/>
  <c r="DL181" i="2"/>
  <c r="DM181" i="2"/>
  <c r="DN181" i="2"/>
  <c r="DT181" i="2"/>
  <c r="DV181" i="2"/>
  <c r="EB181" i="2"/>
  <c r="ED181" i="2"/>
  <c r="EF181" i="2"/>
  <c r="EG181" i="2"/>
  <c r="EH181" i="2"/>
  <c r="EI181" i="2"/>
  <c r="ER181" i="2"/>
  <c r="ES181" i="2"/>
  <c r="ET181" i="2"/>
  <c r="EV181" i="2"/>
  <c r="EZ181" i="2"/>
  <c r="A182" i="2"/>
  <c r="C182" i="2"/>
  <c r="D182" i="2"/>
  <c r="N182" i="2"/>
  <c r="N181" i="2" s="1"/>
  <c r="CL181" i="2" s="1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C183" i="2"/>
  <c r="D183" i="2"/>
  <c r="N183" i="2"/>
  <c r="CL183" i="2" s="1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A184" i="2"/>
  <c r="C184" i="2"/>
  <c r="D184" i="2"/>
  <c r="N184" i="2"/>
  <c r="CL184" i="2" s="1"/>
  <c r="CP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A185" i="2"/>
  <c r="C185" i="2"/>
  <c r="D185" i="2"/>
  <c r="N185" i="2"/>
  <c r="CL185" i="2" s="1"/>
  <c r="CP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C186" i="2"/>
  <c r="D186" i="2"/>
  <c r="AC186" i="2"/>
  <c r="AD186" i="2"/>
  <c r="AD199" i="2" s="1"/>
  <c r="DH199" i="2" s="1"/>
  <c r="AE186" i="2"/>
  <c r="BA186" i="2"/>
  <c r="BD186" i="2"/>
  <c r="BP186" i="2"/>
  <c r="BV186" i="2"/>
  <c r="BV199" i="2" s="1"/>
  <c r="EZ199" i="2" s="1"/>
  <c r="CP186" i="2"/>
  <c r="C187" i="2"/>
  <c r="D187" i="2"/>
  <c r="CP187" i="2"/>
  <c r="C188" i="2"/>
  <c r="D188" i="2"/>
  <c r="N188" i="2"/>
  <c r="CP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C189" i="2"/>
  <c r="D189" i="2"/>
  <c r="N189" i="2"/>
  <c r="CL189" i="2"/>
  <c r="CP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A190" i="2"/>
  <c r="C190" i="2"/>
  <c r="D190" i="2"/>
  <c r="N190" i="2"/>
  <c r="CL190" i="2"/>
  <c r="CP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C191" i="2"/>
  <c r="D191" i="2"/>
  <c r="N191" i="2"/>
  <c r="CL191" i="2" s="1"/>
  <c r="CP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C192" i="2"/>
  <c r="D192" i="2"/>
  <c r="N192" i="2"/>
  <c r="CL192" i="2"/>
  <c r="CP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C193" i="2"/>
  <c r="D193" i="2"/>
  <c r="N193" i="2"/>
  <c r="CL193" i="2"/>
  <c r="CP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C194" i="2"/>
  <c r="D194" i="2"/>
  <c r="O194" i="2"/>
  <c r="CS194" i="2" s="1"/>
  <c r="P194" i="2"/>
  <c r="Q194" i="2"/>
  <c r="R194" i="2"/>
  <c r="S194" i="2"/>
  <c r="T194" i="2"/>
  <c r="U194" i="2"/>
  <c r="V194" i="2"/>
  <c r="W194" i="2"/>
  <c r="X194" i="2"/>
  <c r="Y194" i="2"/>
  <c r="DC194" i="2" s="1"/>
  <c r="Z194" i="2"/>
  <c r="DD194" i="2" s="1"/>
  <c r="AA194" i="2"/>
  <c r="DE194" i="2" s="1"/>
  <c r="AB194" i="2"/>
  <c r="AC194" i="2"/>
  <c r="DG194" i="2" s="1"/>
  <c r="AD194" i="2"/>
  <c r="DH194" i="2" s="1"/>
  <c r="AE194" i="2"/>
  <c r="DI194" i="2" s="1"/>
  <c r="AF194" i="2"/>
  <c r="DJ194" i="2" s="1"/>
  <c r="AG194" i="2"/>
  <c r="DK194" i="2" s="1"/>
  <c r="AH194" i="2"/>
  <c r="DL194" i="2" s="1"/>
  <c r="AI194" i="2"/>
  <c r="DM194" i="2" s="1"/>
  <c r="AJ194" i="2"/>
  <c r="DN194" i="2" s="1"/>
  <c r="AK194" i="2"/>
  <c r="DO194" i="2" s="1"/>
  <c r="AL194" i="2"/>
  <c r="AM194" i="2"/>
  <c r="DQ194" i="2" s="1"/>
  <c r="AN194" i="2"/>
  <c r="DR194" i="2" s="1"/>
  <c r="AO194" i="2"/>
  <c r="DS194" i="2" s="1"/>
  <c r="AP194" i="2"/>
  <c r="DT194" i="2" s="1"/>
  <c r="AQ194" i="2"/>
  <c r="DU194" i="2" s="1"/>
  <c r="AR194" i="2"/>
  <c r="DV194" i="2" s="1"/>
  <c r="AS194" i="2"/>
  <c r="DW194" i="2" s="1"/>
  <c r="AT194" i="2"/>
  <c r="DX194" i="2" s="1"/>
  <c r="AU194" i="2"/>
  <c r="DY194" i="2" s="1"/>
  <c r="AV194" i="2"/>
  <c r="DZ194" i="2" s="1"/>
  <c r="AW194" i="2"/>
  <c r="EA194" i="2" s="1"/>
  <c r="AX194" i="2"/>
  <c r="AY194" i="2"/>
  <c r="EC194" i="2" s="1"/>
  <c r="AZ194" i="2"/>
  <c r="ED194" i="2" s="1"/>
  <c r="BA194" i="2"/>
  <c r="EE194" i="2" s="1"/>
  <c r="BB194" i="2"/>
  <c r="BC194" i="2"/>
  <c r="EG194" i="2" s="1"/>
  <c r="BD194" i="2"/>
  <c r="EH194" i="2" s="1"/>
  <c r="BE194" i="2"/>
  <c r="EI194" i="2" s="1"/>
  <c r="BF194" i="2"/>
  <c r="EJ194" i="2" s="1"/>
  <c r="BG194" i="2"/>
  <c r="EK194" i="2" s="1"/>
  <c r="BH194" i="2"/>
  <c r="EL194" i="2" s="1"/>
  <c r="BI194" i="2"/>
  <c r="EM194" i="2" s="1"/>
  <c r="BJ194" i="2"/>
  <c r="BK194" i="2"/>
  <c r="EO194" i="2" s="1"/>
  <c r="BL194" i="2"/>
  <c r="BM194" i="2"/>
  <c r="EQ194" i="2" s="1"/>
  <c r="BN194" i="2"/>
  <c r="ER194" i="2" s="1"/>
  <c r="BO194" i="2"/>
  <c r="BP194" i="2"/>
  <c r="ET194" i="2" s="1"/>
  <c r="BQ194" i="2"/>
  <c r="EU194" i="2" s="1"/>
  <c r="BR194" i="2"/>
  <c r="EV194" i="2" s="1"/>
  <c r="BS194" i="2"/>
  <c r="EW194" i="2" s="1"/>
  <c r="BT194" i="2"/>
  <c r="EX194" i="2" s="1"/>
  <c r="BU194" i="2"/>
  <c r="BV194" i="2"/>
  <c r="CP194" i="2"/>
  <c r="CT194" i="2"/>
  <c r="CU194" i="2"/>
  <c r="CV194" i="2"/>
  <c r="CW194" i="2"/>
  <c r="CX194" i="2"/>
  <c r="CY194" i="2"/>
  <c r="CZ194" i="2"/>
  <c r="DA194" i="2"/>
  <c r="DB194" i="2"/>
  <c r="DF194" i="2"/>
  <c r="DP194" i="2"/>
  <c r="EB194" i="2"/>
  <c r="EF194" i="2"/>
  <c r="EN194" i="2"/>
  <c r="EP194" i="2"/>
  <c r="ES194" i="2"/>
  <c r="EY194" i="2"/>
  <c r="EZ194" i="2"/>
  <c r="C195" i="2"/>
  <c r="D195" i="2"/>
  <c r="CP195" i="2"/>
  <c r="C196" i="2"/>
  <c r="D196" i="2"/>
  <c r="N196" i="2"/>
  <c r="CL196" i="2"/>
  <c r="CP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C197" i="2"/>
  <c r="D197" i="2"/>
  <c r="N197" i="2"/>
  <c r="CL197" i="2"/>
  <c r="CP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C198" i="2"/>
  <c r="D198" i="2"/>
  <c r="CP198" i="2"/>
  <c r="A199" i="2"/>
  <c r="C199" i="2"/>
  <c r="D199" i="2"/>
  <c r="Y199" i="2"/>
  <c r="DC199" i="2" s="1"/>
  <c r="CP199" i="2"/>
  <c r="C200" i="2"/>
  <c r="D200" i="2"/>
  <c r="CP200" i="2"/>
  <c r="C201" i="2"/>
  <c r="D201" i="2"/>
  <c r="CP201" i="2"/>
  <c r="A202" i="2"/>
  <c r="A203" i="2"/>
  <c r="A204" i="2"/>
  <c r="A205" i="2"/>
  <c r="A208" i="2"/>
  <c r="L208" i="2"/>
  <c r="L209" i="2" s="1"/>
  <c r="L210" i="2" s="1"/>
  <c r="M210" i="2" s="1"/>
  <c r="A209" i="2"/>
  <c r="K209" i="2"/>
  <c r="A210" i="2"/>
  <c r="K210" i="2"/>
  <c r="L117" i="2" l="1"/>
  <c r="A119" i="2"/>
  <c r="AA12" i="2"/>
  <c r="AA14" i="2" s="1"/>
  <c r="AA124" i="2" s="1"/>
  <c r="BE1" i="2"/>
  <c r="BE14" i="2"/>
  <c r="BE124" i="2" s="1"/>
  <c r="Z100" i="2"/>
  <c r="DD100" i="2" s="1"/>
  <c r="DD78" i="2"/>
  <c r="AA39" i="2"/>
  <c r="DE39" i="2" s="1"/>
  <c r="DE19" i="2"/>
  <c r="DK68" i="2"/>
  <c r="AG100" i="2"/>
  <c r="DK100" i="2" s="1"/>
  <c r="DP181" i="2"/>
  <c r="EV139" i="2"/>
  <c r="BI186" i="2"/>
  <c r="EM186" i="2" s="1"/>
  <c r="BD153" i="2"/>
  <c r="BD174" i="2" s="1"/>
  <c r="EH139" i="2"/>
  <c r="CS83" i="2"/>
  <c r="O96" i="2"/>
  <c r="CS96" i="2" s="1"/>
  <c r="AI199" i="2"/>
  <c r="DM199" i="2" s="1"/>
  <c r="DM186" i="2"/>
  <c r="EZ83" i="2"/>
  <c r="BV96" i="2"/>
  <c r="EZ96" i="2" s="1"/>
  <c r="BQ100" i="2"/>
  <c r="EU100" i="2" s="1"/>
  <c r="EA83" i="2"/>
  <c r="AW96" i="2"/>
  <c r="EA96" i="2" s="1"/>
  <c r="BL12" i="2"/>
  <c r="BH174" i="2"/>
  <c r="EL174" i="2" s="1"/>
  <c r="BM153" i="2"/>
  <c r="EQ153" i="2" s="1"/>
  <c r="EQ139" i="2"/>
  <c r="AH96" i="2"/>
  <c r="DL96" i="2" s="1"/>
  <c r="DN83" i="2"/>
  <c r="AJ96" i="2"/>
  <c r="DN96" i="2" s="1"/>
  <c r="AM39" i="2"/>
  <c r="BI12" i="2"/>
  <c r="BI1" i="2" s="1"/>
  <c r="EZ186" i="2"/>
  <c r="CL182" i="2"/>
  <c r="BG186" i="2"/>
  <c r="EK186" i="2" s="1"/>
  <c r="BP153" i="2"/>
  <c r="ET153" i="2" s="1"/>
  <c r="ED139" i="2"/>
  <c r="AZ153" i="2"/>
  <c r="ED153" i="2" s="1"/>
  <c r="AN153" i="2"/>
  <c r="DR139" i="2"/>
  <c r="DY83" i="2"/>
  <c r="AU96" i="2"/>
  <c r="AU100" i="2" s="1"/>
  <c r="DY100" i="2" s="1"/>
  <c r="EZ19" i="2"/>
  <c r="S12" i="2"/>
  <c r="AB12" i="2"/>
  <c r="AY12" i="2"/>
  <c r="AY14" i="2" s="1"/>
  <c r="AY124" i="2" s="1"/>
  <c r="BV12" i="2"/>
  <c r="AD12" i="2"/>
  <c r="AZ12" i="2"/>
  <c r="AZ14" i="2" s="1"/>
  <c r="AZ124" i="2" s="1"/>
  <c r="AE12" i="2"/>
  <c r="AE1" i="2" s="1"/>
  <c r="BB12" i="2"/>
  <c r="AI12" i="2"/>
  <c r="BQ12" i="2"/>
  <c r="AR12" i="2"/>
  <c r="BT12" i="2"/>
  <c r="AS12" i="2"/>
  <c r="BU12" i="2"/>
  <c r="AT12" i="2"/>
  <c r="O12" i="2"/>
  <c r="AU12" i="2"/>
  <c r="P12" i="2"/>
  <c r="AV12" i="2"/>
  <c r="BR174" i="2"/>
  <c r="EV174" i="2" s="1"/>
  <c r="EV155" i="2"/>
  <c r="CZ155" i="2"/>
  <c r="EB78" i="2"/>
  <c r="AX100" i="2"/>
  <c r="EB100" i="2" s="1"/>
  <c r="Z12" i="2"/>
  <c r="CZ139" i="2"/>
  <c r="V153" i="2"/>
  <c r="CZ153" i="2" s="1"/>
  <c r="EZ39" i="2"/>
  <c r="BJ39" i="2"/>
  <c r="EN39" i="2" s="1"/>
  <c r="EN19" i="2"/>
  <c r="R12" i="2"/>
  <c r="Z186" i="2"/>
  <c r="BU186" i="2"/>
  <c r="EY186" i="2" s="1"/>
  <c r="EY181" i="2"/>
  <c r="Z39" i="2"/>
  <c r="DD39" i="2" s="1"/>
  <c r="BP12" i="2"/>
  <c r="BP1" i="2" s="1"/>
  <c r="S186" i="2"/>
  <c r="BO12" i="2"/>
  <c r="BO1" i="2" s="1"/>
  <c r="BH186" i="2"/>
  <c r="EL186" i="2" s="1"/>
  <c r="BN12" i="2"/>
  <c r="BN14" i="2" s="1"/>
  <c r="BN124" i="2" s="1"/>
  <c r="ES178" i="2"/>
  <c r="BC199" i="2"/>
  <c r="EG199" i="2" s="1"/>
  <c r="AT153" i="2"/>
  <c r="DX153" i="2" s="1"/>
  <c r="DP83" i="2"/>
  <c r="EV83" i="2"/>
  <c r="BR96" i="2"/>
  <c r="EV96" i="2" s="1"/>
  <c r="AT96" i="2"/>
  <c r="DX96" i="2" s="1"/>
  <c r="DX83" i="2"/>
  <c r="V96" i="2"/>
  <c r="CZ96" i="2" s="1"/>
  <c r="CZ83" i="2"/>
  <c r="BB199" i="2"/>
  <c r="EF199" i="2" s="1"/>
  <c r="DH186" i="2"/>
  <c r="AP186" i="2"/>
  <c r="BN153" i="2"/>
  <c r="BI96" i="2"/>
  <c r="DO83" i="2"/>
  <c r="AC100" i="2"/>
  <c r="DG100" i="2" s="1"/>
  <c r="DG78" i="2"/>
  <c r="EA68" i="2"/>
  <c r="R39" i="2"/>
  <c r="CV39" i="2" s="1"/>
  <c r="CV19" i="2"/>
  <c r="AG12" i="2"/>
  <c r="AG14" i="2" s="1"/>
  <c r="AG124" i="2" s="1"/>
  <c r="DF19" i="2"/>
  <c r="AB39" i="2"/>
  <c r="EZ78" i="2"/>
  <c r="BF153" i="2"/>
  <c r="EJ153" i="2" s="1"/>
  <c r="EJ139" i="2"/>
  <c r="AH153" i="2"/>
  <c r="DL153" i="2" s="1"/>
  <c r="DL139" i="2"/>
  <c r="DV139" i="2"/>
  <c r="AR153" i="2"/>
  <c r="DV153" i="2" s="1"/>
  <c r="DU178" i="2"/>
  <c r="Z96" i="2"/>
  <c r="DD96" i="2" s="1"/>
  <c r="DD83" i="2"/>
  <c r="BD199" i="2"/>
  <c r="EH199" i="2" s="1"/>
  <c r="EH186" i="2"/>
  <c r="AH12" i="2"/>
  <c r="AH14" i="2" s="1"/>
  <c r="AH124" i="2" s="1"/>
  <c r="EU178" i="2"/>
  <c r="BQ186" i="2"/>
  <c r="AS174" i="2"/>
  <c r="DW174" i="2" s="1"/>
  <c r="DA186" i="2"/>
  <c r="EG178" i="2"/>
  <c r="AP153" i="2"/>
  <c r="DT153" i="2" s="1"/>
  <c r="BF96" i="2"/>
  <c r="EJ96" i="2" s="1"/>
  <c r="Y96" i="2"/>
  <c r="EW30" i="2"/>
  <c r="BS39" i="2"/>
  <c r="EW39" i="2" s="1"/>
  <c r="EK30" i="2"/>
  <c r="BG39" i="2"/>
  <c r="AU39" i="2"/>
  <c r="DY30" i="2"/>
  <c r="BA39" i="2"/>
  <c r="EE39" i="2" s="1"/>
  <c r="EE19" i="2"/>
  <c r="AF12" i="2"/>
  <c r="AF1" i="2" s="1"/>
  <c r="N204" i="2"/>
  <c r="O120" i="2"/>
  <c r="K118" i="2"/>
  <c r="L116" i="2"/>
  <c r="BT39" i="2"/>
  <c r="BU39" i="2"/>
  <c r="EY39" i="2" s="1"/>
  <c r="EY19" i="2"/>
  <c r="X174" i="2"/>
  <c r="AS100" i="2"/>
  <c r="DW100" i="2" s="1"/>
  <c r="AV39" i="2"/>
  <c r="DZ39" i="2" s="1"/>
  <c r="DZ19" i="2"/>
  <c r="AJ39" i="2"/>
  <c r="DN39" i="2" s="1"/>
  <c r="A18" i="2"/>
  <c r="A95" i="2"/>
  <c r="A171" i="2"/>
  <c r="A183" i="2"/>
  <c r="A27" i="2"/>
  <c r="A40" i="2"/>
  <c r="A38" i="2"/>
  <c r="A53" i="2"/>
  <c r="A98" i="2"/>
  <c r="A108" i="2"/>
  <c r="A136" i="2"/>
  <c r="A149" i="2"/>
  <c r="A162" i="2"/>
  <c r="A187" i="2"/>
  <c r="A192" i="2"/>
  <c r="A200" i="2"/>
  <c r="A207" i="2"/>
  <c r="A180" i="2"/>
  <c r="AO186" i="2"/>
  <c r="A174" i="2"/>
  <c r="DN139" i="2"/>
  <c r="EB139" i="2"/>
  <c r="AX153" i="2"/>
  <c r="EB153" i="2" s="1"/>
  <c r="A137" i="2"/>
  <c r="A132" i="2"/>
  <c r="A127" i="2"/>
  <c r="A87" i="2"/>
  <c r="ED83" i="2"/>
  <c r="N68" i="2"/>
  <c r="CL68" i="2" s="1"/>
  <c r="AI39" i="2"/>
  <c r="A12" i="2"/>
  <c r="N83" i="2"/>
  <c r="A194" i="2"/>
  <c r="A176" i="2"/>
  <c r="BA174" i="2"/>
  <c r="EE174" i="2" s="1"/>
  <c r="Q174" i="2"/>
  <c r="CU174" i="2" s="1"/>
  <c r="A158" i="2"/>
  <c r="BG153" i="2"/>
  <c r="A120" i="2"/>
  <c r="A118" i="2"/>
  <c r="A89" i="2"/>
  <c r="CT83" i="2"/>
  <c r="AQ100" i="2"/>
  <c r="DU100" i="2" s="1"/>
  <c r="A57" i="2"/>
  <c r="BH39" i="2"/>
  <c r="AZ186" i="2"/>
  <c r="AB186" i="2"/>
  <c r="AB199" i="2" s="1"/>
  <c r="DF199" i="2" s="1"/>
  <c r="A129" i="2"/>
  <c r="A109" i="2"/>
  <c r="A43" i="2"/>
  <c r="AV186" i="2"/>
  <c r="BR39" i="2"/>
  <c r="EV39" i="2" s="1"/>
  <c r="AT39" i="2"/>
  <c r="DX39" i="2" s="1"/>
  <c r="AH39" i="2"/>
  <c r="DL39" i="2" s="1"/>
  <c r="V39" i="2"/>
  <c r="CZ39" i="2" s="1"/>
  <c r="AG39" i="2"/>
  <c r="U39" i="2"/>
  <c r="CY39" i="2" s="1"/>
  <c r="A114" i="2"/>
  <c r="AK100" i="2"/>
  <c r="DO100" i="2" s="1"/>
  <c r="AE39" i="2"/>
  <c r="DI39" i="2" s="1"/>
  <c r="S39" i="2"/>
  <c r="CW39" i="2" s="1"/>
  <c r="EV178" i="2"/>
  <c r="BR186" i="2"/>
  <c r="AH186" i="2"/>
  <c r="DL178" i="2"/>
  <c r="EY139" i="2"/>
  <c r="BU153" i="2"/>
  <c r="BI153" i="2"/>
  <c r="EM139" i="2"/>
  <c r="AW153" i="2"/>
  <c r="EA139" i="2"/>
  <c r="N139" i="2"/>
  <c r="CL139" i="2" s="1"/>
  <c r="DC139" i="2"/>
  <c r="Y153" i="2"/>
  <c r="AJ100" i="2"/>
  <c r="DN100" i="2" s="1"/>
  <c r="T199" i="2"/>
  <c r="CX199" i="2" s="1"/>
  <c r="CX186" i="2"/>
  <c r="DB174" i="2"/>
  <c r="EI96" i="2"/>
  <c r="BE100" i="2"/>
  <c r="EI100" i="2" s="1"/>
  <c r="BP199" i="2"/>
  <c r="ET199" i="2" s="1"/>
  <c r="ET186" i="2"/>
  <c r="ES186" i="2"/>
  <c r="BO199" i="2"/>
  <c r="ES199" i="2" s="1"/>
  <c r="N178" i="2"/>
  <c r="CL178" i="2" s="1"/>
  <c r="CL179" i="2"/>
  <c r="DX178" i="2"/>
  <c r="AT186" i="2"/>
  <c r="DP172" i="2"/>
  <c r="AL174" i="2"/>
  <c r="R174" i="2"/>
  <c r="CV153" i="2"/>
  <c r="DZ186" i="2"/>
  <c r="AV199" i="2"/>
  <c r="DZ199" i="2" s="1"/>
  <c r="DF39" i="2"/>
  <c r="EJ178" i="2"/>
  <c r="BF186" i="2"/>
  <c r="V186" i="2"/>
  <c r="CZ178" i="2"/>
  <c r="BV174" i="2"/>
  <c r="EZ172" i="2"/>
  <c r="N172" i="2"/>
  <c r="CL172" i="2" s="1"/>
  <c r="AR199" i="2"/>
  <c r="DV199" i="2" s="1"/>
  <c r="DV186" i="2"/>
  <c r="AK153" i="2"/>
  <c r="DU186" i="2"/>
  <c r="AQ199" i="2"/>
  <c r="DU199" i="2" s="1"/>
  <c r="AY174" i="2"/>
  <c r="ER153" i="2"/>
  <c r="BN174" i="2"/>
  <c r="DT186" i="2"/>
  <c r="AP199" i="2"/>
  <c r="DT199" i="2" s="1"/>
  <c r="BM100" i="2"/>
  <c r="EQ100" i="2" s="1"/>
  <c r="EQ68" i="2"/>
  <c r="EE68" i="2"/>
  <c r="AO100" i="2"/>
  <c r="DS100" i="2" s="1"/>
  <c r="DS68" i="2"/>
  <c r="CU68" i="2"/>
  <c r="BQ199" i="2"/>
  <c r="EU199" i="2" s="1"/>
  <c r="EU186" i="2"/>
  <c r="O174" i="2"/>
  <c r="EP68" i="2"/>
  <c r="ED68" i="2"/>
  <c r="AZ100" i="2"/>
  <c r="ED100" i="2" s="1"/>
  <c r="DR68" i="2"/>
  <c r="DF68" i="2"/>
  <c r="CT68" i="2"/>
  <c r="P100" i="2"/>
  <c r="CT100" i="2" s="1"/>
  <c r="O100" i="2"/>
  <c r="CS100" i="2" s="1"/>
  <c r="BI199" i="2"/>
  <c r="EM199" i="2" s="1"/>
  <c r="EO153" i="2"/>
  <c r="BK174" i="2"/>
  <c r="DB39" i="2"/>
  <c r="BJ174" i="2"/>
  <c r="DZ153" i="2"/>
  <c r="AV174" i="2"/>
  <c r="DQ68" i="2"/>
  <c r="AM100" i="2"/>
  <c r="DQ100" i="2" s="1"/>
  <c r="BT174" i="2"/>
  <c r="EL172" i="2"/>
  <c r="DV19" i="2"/>
  <c r="AR39" i="2"/>
  <c r="N155" i="2"/>
  <c r="CL155" i="2" s="1"/>
  <c r="BU112" i="2"/>
  <c r="EY112" i="2" s="1"/>
  <c r="EX83" i="2"/>
  <c r="BT96" i="2"/>
  <c r="N78" i="2"/>
  <c r="CL72" i="2"/>
  <c r="BO39" i="2"/>
  <c r="ES19" i="2"/>
  <c r="EG19" i="2"/>
  <c r="BC39" i="2"/>
  <c r="DU19" i="2"/>
  <c r="AQ39" i="2"/>
  <c r="DF181" i="2"/>
  <c r="DC96" i="2"/>
  <c r="Y100" i="2"/>
  <c r="DC100" i="2" s="1"/>
  <c r="EW83" i="2"/>
  <c r="BS96" i="2"/>
  <c r="EW96" i="2" s="1"/>
  <c r="BG96" i="2"/>
  <c r="EK83" i="2"/>
  <c r="DM83" i="2"/>
  <c r="AI96" i="2"/>
  <c r="BD39" i="2"/>
  <c r="ER19" i="2"/>
  <c r="BN39" i="2"/>
  <c r="EF39" i="2"/>
  <c r="DT19" i="2"/>
  <c r="AP39" i="2"/>
  <c r="AD39" i="2"/>
  <c r="DH19" i="2"/>
  <c r="DP186" i="2"/>
  <c r="EX181" i="2"/>
  <c r="BT186" i="2"/>
  <c r="N170" i="2"/>
  <c r="CL170" i="2" s="1"/>
  <c r="DD153" i="2"/>
  <c r="Z174" i="2"/>
  <c r="W96" i="2"/>
  <c r="DA96" i="2" s="1"/>
  <c r="DZ83" i="2"/>
  <c r="DB83" i="2"/>
  <c r="EQ19" i="2"/>
  <c r="BM39" i="2"/>
  <c r="DS19" i="2"/>
  <c r="AO39" i="2"/>
  <c r="DG19" i="2"/>
  <c r="AC39" i="2"/>
  <c r="BL174" i="2"/>
  <c r="EP153" i="2"/>
  <c r="EO68" i="2"/>
  <c r="BK100" i="2"/>
  <c r="EO100" i="2" s="1"/>
  <c r="EC68" i="2"/>
  <c r="EI178" i="2"/>
  <c r="BE186" i="2"/>
  <c r="CY178" i="2"/>
  <c r="U186" i="2"/>
  <c r="BQ39" i="2"/>
  <c r="EU19" i="2"/>
  <c r="EI19" i="2"/>
  <c r="BE39" i="2"/>
  <c r="DB172" i="2"/>
  <c r="EQ170" i="2"/>
  <c r="BM174" i="2"/>
  <c r="AC174" i="2"/>
  <c r="DG170" i="2"/>
  <c r="CL102" i="2"/>
  <c r="N108" i="2"/>
  <c r="CL108" i="2" s="1"/>
  <c r="EL39" i="2"/>
  <c r="ET19" i="2"/>
  <c r="BP39" i="2"/>
  <c r="DJ19" i="2"/>
  <c r="AF39" i="2"/>
  <c r="AJ174" i="2"/>
  <c r="AV100" i="2"/>
  <c r="DZ96" i="2"/>
  <c r="DX78" i="2"/>
  <c r="AT100" i="2"/>
  <c r="EK39" i="2"/>
  <c r="AE199" i="2"/>
  <c r="DI199" i="2" s="1"/>
  <c r="DI186" i="2"/>
  <c r="AI174" i="2"/>
  <c r="EE186" i="2"/>
  <c r="BA199" i="2"/>
  <c r="EE199" i="2" s="1"/>
  <c r="AC199" i="2"/>
  <c r="DG199" i="2" s="1"/>
  <c r="DG186" i="2"/>
  <c r="EW181" i="2"/>
  <c r="BS186" i="2"/>
  <c r="AU186" i="2"/>
  <c r="DY181" i="2"/>
  <c r="BL186" i="2"/>
  <c r="DR178" i="2"/>
  <c r="AN186" i="2"/>
  <c r="P186" i="2"/>
  <c r="CT178" i="2"/>
  <c r="AA174" i="2"/>
  <c r="EE170" i="2"/>
  <c r="EW155" i="2"/>
  <c r="BS174" i="2"/>
  <c r="DY155" i="2"/>
  <c r="AU174" i="2"/>
  <c r="W201" i="2"/>
  <c r="DA201" i="2" s="1"/>
  <c r="DA174" i="2"/>
  <c r="BC174" i="2"/>
  <c r="EG153" i="2"/>
  <c r="EF19" i="2"/>
  <c r="EP19" i="2"/>
  <c r="BL39" i="2"/>
  <c r="ED19" i="2"/>
  <c r="AZ39" i="2"/>
  <c r="DR19" i="2"/>
  <c r="AN39" i="2"/>
  <c r="N19" i="2"/>
  <c r="CL19" i="2" s="1"/>
  <c r="P39" i="2"/>
  <c r="DC181" i="2"/>
  <c r="DX155" i="2"/>
  <c r="DL155" i="2"/>
  <c r="DR153" i="2"/>
  <c r="AN174" i="2"/>
  <c r="DY96" i="2"/>
  <c r="EN96" i="2"/>
  <c r="BJ100" i="2"/>
  <c r="CY96" i="2"/>
  <c r="U100" i="2"/>
  <c r="CY100" i="2" s="1"/>
  <c r="AS39" i="2"/>
  <c r="DK19" i="2"/>
  <c r="AM153" i="2"/>
  <c r="AB174" i="2"/>
  <c r="DF153" i="2"/>
  <c r="CT139" i="2"/>
  <c r="P153" i="2"/>
  <c r="CL125" i="2"/>
  <c r="N153" i="2"/>
  <c r="AH100" i="2"/>
  <c r="DW96" i="2"/>
  <c r="DI19" i="2"/>
  <c r="DE68" i="2"/>
  <c r="AA100" i="2"/>
  <c r="DE100" i="2" s="1"/>
  <c r="DK178" i="2"/>
  <c r="AG186" i="2"/>
  <c r="EM39" i="2"/>
  <c r="DK39" i="2"/>
  <c r="DS170" i="2"/>
  <c r="AO174" i="2"/>
  <c r="N194" i="2"/>
  <c r="CL194" i="2" s="1"/>
  <c r="CL188" i="2"/>
  <c r="BB174" i="2"/>
  <c r="AS186" i="2"/>
  <c r="DA181" i="2"/>
  <c r="AZ174" i="2"/>
  <c r="DA155" i="2"/>
  <c r="BO174" i="2"/>
  <c r="ES153" i="2"/>
  <c r="BH96" i="2"/>
  <c r="DP96" i="2"/>
  <c r="AL100" i="2"/>
  <c r="DP100" i="2" s="1"/>
  <c r="ER68" i="2"/>
  <c r="BN100" i="2"/>
  <c r="ER100" i="2" s="1"/>
  <c r="EF68" i="2"/>
  <c r="BB100" i="2"/>
  <c r="EF100" i="2" s="1"/>
  <c r="DT68" i="2"/>
  <c r="AP100" i="2"/>
  <c r="DT100" i="2" s="1"/>
  <c r="DH68" i="2"/>
  <c r="AD100" i="2"/>
  <c r="DH100" i="2" s="1"/>
  <c r="CV68" i="2"/>
  <c r="R100" i="2"/>
  <c r="CV100" i="2" s="1"/>
  <c r="DM39" i="2"/>
  <c r="AU112" i="2"/>
  <c r="DY112" i="2" s="1"/>
  <c r="DY39" i="2"/>
  <c r="BU14" i="2"/>
  <c r="BU124" i="2" s="1"/>
  <c r="BU1" i="2"/>
  <c r="N14" i="2"/>
  <c r="O114" i="2"/>
  <c r="K116" i="2"/>
  <c r="K119" i="2"/>
  <c r="L119" i="2"/>
  <c r="L118" i="2"/>
  <c r="K115" i="2"/>
  <c r="N122" i="2"/>
  <c r="BN186" i="2"/>
  <c r="CV178" i="2"/>
  <c r="R186" i="2"/>
  <c r="K117" i="2"/>
  <c r="L115" i="2"/>
  <c r="ET83" i="2"/>
  <c r="BP96" i="2"/>
  <c r="ET96" i="2" s="1"/>
  <c r="DV83" i="2"/>
  <c r="AR96" i="2"/>
  <c r="DV96" i="2" s="1"/>
  <c r="DJ83" i="2"/>
  <c r="AF96" i="2"/>
  <c r="DJ96" i="2" s="1"/>
  <c r="BI14" i="2"/>
  <c r="BI124" i="2" s="1"/>
  <c r="AI1" i="2"/>
  <c r="AI14" i="2"/>
  <c r="AI124" i="2" s="1"/>
  <c r="K12" i="2"/>
  <c r="BM186" i="2"/>
  <c r="CU178" i="2"/>
  <c r="Q186" i="2"/>
  <c r="AE153" i="2"/>
  <c r="CW139" i="2"/>
  <c r="BQ153" i="2"/>
  <c r="EU139" i="2"/>
  <c r="BE174" i="2"/>
  <c r="DK139" i="2"/>
  <c r="AG153" i="2"/>
  <c r="U153" i="2"/>
  <c r="CY139" i="2"/>
  <c r="BO96" i="2"/>
  <c r="ES96" i="2" s="1"/>
  <c r="ES83" i="2"/>
  <c r="EG83" i="2"/>
  <c r="BC96" i="2"/>
  <c r="EG96" i="2" s="1"/>
  <c r="CW83" i="2"/>
  <c r="S96" i="2"/>
  <c r="CW96" i="2" s="1"/>
  <c r="A13" i="2"/>
  <c r="A42" i="2"/>
  <c r="A11" i="2"/>
  <c r="A14" i="2"/>
  <c r="A72" i="2"/>
  <c r="A74" i="2"/>
  <c r="A76" i="2"/>
  <c r="A78" i="2"/>
  <c r="A69" i="2"/>
  <c r="A80" i="2"/>
  <c r="A84" i="2"/>
  <c r="A86" i="2"/>
  <c r="A88" i="2"/>
  <c r="A90" i="2"/>
  <c r="A92" i="2"/>
  <c r="A94" i="2"/>
  <c r="A96" i="2"/>
  <c r="A97" i="2"/>
  <c r="A101" i="2"/>
  <c r="A112" i="2"/>
  <c r="A140" i="2"/>
  <c r="A142" i="2"/>
  <c r="A144" i="2"/>
  <c r="A146" i="2"/>
  <c r="A148" i="2"/>
  <c r="A150" i="2"/>
  <c r="A152" i="2"/>
  <c r="A154" i="2"/>
  <c r="A173" i="2"/>
  <c r="A178" i="2"/>
  <c r="A189" i="2"/>
  <c r="A191" i="2"/>
  <c r="A193" i="2"/>
  <c r="A195" i="2"/>
  <c r="A33" i="2"/>
  <c r="A71" i="2"/>
  <c r="A105" i="2"/>
  <c r="A168" i="2"/>
  <c r="A188" i="2"/>
  <c r="A211" i="2"/>
  <c r="A17" i="2"/>
  <c r="A31" i="2"/>
  <c r="A81" i="2"/>
  <c r="A103" i="2"/>
  <c r="A123" i="2"/>
  <c r="A166" i="2"/>
  <c r="A186" i="2"/>
  <c r="A196" i="2"/>
  <c r="A198" i="2"/>
  <c r="A201" i="2"/>
  <c r="A206" i="2"/>
  <c r="A20" i="2"/>
  <c r="A22" i="2"/>
  <c r="A24" i="2"/>
  <c r="A26" i="2"/>
  <c r="A28" i="2"/>
  <c r="A41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16" i="2"/>
  <c r="A32" i="2"/>
  <c r="A61" i="2"/>
  <c r="A70" i="2"/>
  <c r="A121" i="2"/>
  <c r="A130" i="2"/>
  <c r="A141" i="2"/>
  <c r="A156" i="2"/>
  <c r="A197" i="2"/>
  <c r="A23" i="2"/>
  <c r="A39" i="2"/>
  <c r="A59" i="2"/>
  <c r="A75" i="2"/>
  <c r="A104" i="2"/>
  <c r="A117" i="2"/>
  <c r="A128" i="2"/>
  <c r="A163" i="2"/>
  <c r="A170" i="2"/>
  <c r="A172" i="2"/>
  <c r="A21" i="2"/>
  <c r="A35" i="2"/>
  <c r="A55" i="2"/>
  <c r="A79" i="2"/>
  <c r="A82" i="2"/>
  <c r="A102" i="2"/>
  <c r="A107" i="2"/>
  <c r="A110" i="2"/>
  <c r="A135" i="2"/>
  <c r="A159" i="2"/>
  <c r="AH1" i="2"/>
  <c r="AR174" i="2"/>
  <c r="AD174" i="2"/>
  <c r="AF174" i="2"/>
  <c r="CX139" i="2"/>
  <c r="T153" i="2"/>
  <c r="BC100" i="2"/>
  <c r="EG100" i="2" s="1"/>
  <c r="EG78" i="2"/>
  <c r="EX39" i="2"/>
  <c r="N11" i="2"/>
  <c r="BK186" i="2"/>
  <c r="AY186" i="2"/>
  <c r="AM186" i="2"/>
  <c r="DQ178" i="2"/>
  <c r="AA186" i="2"/>
  <c r="AQ174" i="2"/>
  <c r="DU153" i="2"/>
  <c r="DJ139" i="2"/>
  <c r="S174" i="2"/>
  <c r="S100" i="2"/>
  <c r="CW100" i="2" s="1"/>
  <c r="N96" i="2"/>
  <c r="CL96" i="2" s="1"/>
  <c r="CL83" i="2"/>
  <c r="BA96" i="2"/>
  <c r="EE96" i="2" s="1"/>
  <c r="EE83" i="2"/>
  <c r="Q96" i="2"/>
  <c r="CU96" i="2" s="1"/>
  <c r="CU83" i="2"/>
  <c r="BJ186" i="2"/>
  <c r="AX186" i="2"/>
  <c r="K114" i="2"/>
  <c r="BB14" i="2"/>
  <c r="BB124" i="2" s="1"/>
  <c r="BB1" i="2"/>
  <c r="O186" i="2"/>
  <c r="DB68" i="2"/>
  <c r="X100" i="2"/>
  <c r="DB100" i="2" s="1"/>
  <c r="EO30" i="2"/>
  <c r="BK39" i="2"/>
  <c r="AY39" i="2"/>
  <c r="EC30" i="2"/>
  <c r="N30" i="2"/>
  <c r="CL30" i="2" s="1"/>
  <c r="CS30" i="2"/>
  <c r="O39" i="2"/>
  <c r="AY1" i="2"/>
  <c r="AW186" i="2"/>
  <c r="AK186" i="2"/>
  <c r="BL96" i="2"/>
  <c r="EP96" i="2" s="1"/>
  <c r="EP83" i="2"/>
  <c r="AN96" i="2"/>
  <c r="DR96" i="2" s="1"/>
  <c r="DR83" i="2"/>
  <c r="AB96" i="2"/>
  <c r="DF96" i="2" s="1"/>
  <c r="DF83" i="2"/>
  <c r="BR100" i="2"/>
  <c r="DQ39" i="2"/>
  <c r="AF199" i="2"/>
  <c r="DJ199" i="2" s="1"/>
  <c r="AJ186" i="2"/>
  <c r="X186" i="2"/>
  <c r="BP100" i="2"/>
  <c r="ET100" i="2" s="1"/>
  <c r="BD100" i="2"/>
  <c r="EH100" i="2" s="1"/>
  <c r="AR100" i="2"/>
  <c r="DV100" i="2" s="1"/>
  <c r="AF100" i="2"/>
  <c r="DJ100" i="2" s="1"/>
  <c r="T100" i="2"/>
  <c r="CX100" i="2" s="1"/>
  <c r="N41" i="2"/>
  <c r="CL41" i="2" s="1"/>
  <c r="CL18" i="2"/>
  <c r="EC83" i="2"/>
  <c r="AY96" i="2"/>
  <c r="EC96" i="2" s="1"/>
  <c r="BH12" i="2"/>
  <c r="AQ12" i="2"/>
  <c r="U12" i="2"/>
  <c r="DE83" i="2"/>
  <c r="DA68" i="2"/>
  <c r="DA30" i="2"/>
  <c r="W39" i="2"/>
  <c r="BG12" i="2"/>
  <c r="AP12" i="2"/>
  <c r="T12" i="2"/>
  <c r="V100" i="2"/>
  <c r="DQ83" i="2"/>
  <c r="BF39" i="2"/>
  <c r="EJ30" i="2"/>
  <c r="DO19" i="2"/>
  <c r="AK39" i="2"/>
  <c r="DC19" i="2"/>
  <c r="Y39" i="2"/>
  <c r="BF12" i="2"/>
  <c r="AL12" i="2"/>
  <c r="Q12" i="2"/>
  <c r="AC12" i="2"/>
  <c r="AO12" i="2"/>
  <c r="BA12" i="2"/>
  <c r="BM12" i="2"/>
  <c r="W12" i="2"/>
  <c r="AJ12" i="2"/>
  <c r="AW12" i="2"/>
  <c r="BJ12" i="2"/>
  <c r="X12" i="2"/>
  <c r="AK12" i="2"/>
  <c r="AX12" i="2"/>
  <c r="BK12" i="2"/>
  <c r="V12" i="2"/>
  <c r="AM12" i="2"/>
  <c r="BC12" i="2"/>
  <c r="BR12" i="2"/>
  <c r="Y12" i="2"/>
  <c r="AN12" i="2"/>
  <c r="BD12" i="2"/>
  <c r="BS12" i="2"/>
  <c r="BO100" i="2"/>
  <c r="ES100" i="2" s="1"/>
  <c r="AX112" i="2"/>
  <c r="EB112" i="2" s="1"/>
  <c r="Z112" i="2"/>
  <c r="DD112" i="2" s="1"/>
  <c r="AL112" i="2"/>
  <c r="DP112" i="2" s="1"/>
  <c r="AE14" i="2" l="1"/>
  <c r="AE124" i="2" s="1"/>
  <c r="AA1" i="2"/>
  <c r="S199" i="2"/>
  <c r="CW199" i="2" s="1"/>
  <c r="CW186" i="2"/>
  <c r="AW100" i="2"/>
  <c r="Z14" i="2"/>
  <c r="Z124" i="2" s="1"/>
  <c r="Z1" i="2"/>
  <c r="AB1" i="2"/>
  <c r="AB14" i="2"/>
  <c r="AB124" i="2" s="1"/>
  <c r="P14" i="2"/>
  <c r="P124" i="2" s="1"/>
  <c r="P1" i="2"/>
  <c r="AD1" i="2"/>
  <c r="AD14" i="2"/>
  <c r="AD124" i="2" s="1"/>
  <c r="BV14" i="2"/>
  <c r="BV124" i="2" s="1"/>
  <c r="BV1" i="2"/>
  <c r="BP174" i="2"/>
  <c r="AS1" i="2"/>
  <c r="AS14" i="2"/>
  <c r="AS124" i="2" s="1"/>
  <c r="S1" i="2"/>
  <c r="S14" i="2"/>
  <c r="S124" i="2" s="1"/>
  <c r="O14" i="2"/>
  <c r="O124" i="2" s="1"/>
  <c r="O1" i="2"/>
  <c r="BG199" i="2"/>
  <c r="EK199" i="2" s="1"/>
  <c r="DF186" i="2"/>
  <c r="BT14" i="2"/>
  <c r="BT124" i="2" s="1"/>
  <c r="BT1" i="2"/>
  <c r="N39" i="2"/>
  <c r="N112" i="2" s="1"/>
  <c r="BN1" i="2"/>
  <c r="AE112" i="2"/>
  <c r="DI112" i="2" s="1"/>
  <c r="BH199" i="2"/>
  <c r="EL199" i="2" s="1"/>
  <c r="AZ1" i="2"/>
  <c r="AH174" i="2"/>
  <c r="AA112" i="2"/>
  <c r="DE112" i="2" s="1"/>
  <c r="BA201" i="2"/>
  <c r="EE201" i="2" s="1"/>
  <c r="DS186" i="2"/>
  <c r="AO199" i="2"/>
  <c r="DS199" i="2" s="1"/>
  <c r="BF100" i="2"/>
  <c r="EJ100" i="2" s="1"/>
  <c r="AR1" i="2"/>
  <c r="AR14" i="2"/>
  <c r="AR124" i="2" s="1"/>
  <c r="R112" i="2"/>
  <c r="CV112" i="2" s="1"/>
  <c r="AT174" i="2"/>
  <c r="AX174" i="2"/>
  <c r="AX201" i="2" s="1"/>
  <c r="EB201" i="2" s="1"/>
  <c r="BV100" i="2"/>
  <c r="DD186" i="2"/>
  <c r="Z199" i="2"/>
  <c r="DD199" i="2" s="1"/>
  <c r="V174" i="2"/>
  <c r="CZ174" i="2" s="1"/>
  <c r="BQ14" i="2"/>
  <c r="BQ124" i="2" s="1"/>
  <c r="BQ1" i="2"/>
  <c r="AU1" i="2"/>
  <c r="AU14" i="2"/>
  <c r="AU124" i="2" s="1"/>
  <c r="AP174" i="2"/>
  <c r="DT174" i="2" s="1"/>
  <c r="EM96" i="2"/>
  <c r="BI100" i="2"/>
  <c r="R1" i="2"/>
  <c r="R14" i="2"/>
  <c r="R124" i="2" s="1"/>
  <c r="AT1" i="2"/>
  <c r="AT14" i="2"/>
  <c r="AT124" i="2" s="1"/>
  <c r="AZ199" i="2"/>
  <c r="ED199" i="2" s="1"/>
  <c r="ED186" i="2"/>
  <c r="BF174" i="2"/>
  <c r="EJ174" i="2" s="1"/>
  <c r="EK153" i="2"/>
  <c r="BG174" i="2"/>
  <c r="BL1" i="2"/>
  <c r="BL14" i="2"/>
  <c r="BL124" i="2" s="1"/>
  <c r="AG1" i="2"/>
  <c r="AF14" i="2"/>
  <c r="AF124" i="2" s="1"/>
  <c r="AG112" i="2"/>
  <c r="DK112" i="2" s="1"/>
  <c r="EH153" i="2"/>
  <c r="BU199" i="2"/>
  <c r="EY199" i="2" s="1"/>
  <c r="BO14" i="2"/>
  <c r="BO124" i="2" s="1"/>
  <c r="BP14" i="2"/>
  <c r="BP124" i="2" s="1"/>
  <c r="AV14" i="2"/>
  <c r="AV124" i="2" s="1"/>
  <c r="AV1" i="2"/>
  <c r="P199" i="2"/>
  <c r="CT199" i="2" s="1"/>
  <c r="CT186" i="2"/>
  <c r="DN174" i="2"/>
  <c r="BS1" i="2"/>
  <c r="BS14" i="2"/>
  <c r="BS124" i="2" s="1"/>
  <c r="EC39" i="2"/>
  <c r="DJ39" i="2"/>
  <c r="AF112" i="2"/>
  <c r="DJ112" i="2" s="1"/>
  <c r="AW14" i="2"/>
  <c r="AW124" i="2" s="1"/>
  <c r="AW1" i="2"/>
  <c r="EI174" i="2"/>
  <c r="AS199" i="2"/>
  <c r="DW186" i="2"/>
  <c r="CT39" i="2"/>
  <c r="P112" i="2"/>
  <c r="CT112" i="2" s="1"/>
  <c r="EG174" i="2"/>
  <c r="BC201" i="2"/>
  <c r="EG201" i="2" s="1"/>
  <c r="EH174" i="2"/>
  <c r="BD201" i="2"/>
  <c r="EH201" i="2" s="1"/>
  <c r="BE112" i="2"/>
  <c r="EI112" i="2" s="1"/>
  <c r="EI39" i="2"/>
  <c r="DT39" i="2"/>
  <c r="AP112" i="2"/>
  <c r="DT112" i="2" s="1"/>
  <c r="N100" i="2"/>
  <c r="CL100" i="2" s="1"/>
  <c r="CL78" i="2"/>
  <c r="DZ174" i="2"/>
  <c r="AV201" i="2"/>
  <c r="DZ201" i="2" s="1"/>
  <c r="AN14" i="2"/>
  <c r="AN124" i="2" s="1"/>
  <c r="AN1" i="2"/>
  <c r="AJ1" i="2"/>
  <c r="AJ14" i="2"/>
  <c r="AJ124" i="2" s="1"/>
  <c r="U1" i="2"/>
  <c r="U14" i="2"/>
  <c r="U124" i="2" s="1"/>
  <c r="EN186" i="2"/>
  <c r="BJ199" i="2"/>
  <c r="EN199" i="2" s="1"/>
  <c r="CW174" i="2"/>
  <c r="S201" i="2"/>
  <c r="CW201" i="2" s="1"/>
  <c r="ER186" i="2"/>
  <c r="BN199" i="2"/>
  <c r="ER199" i="2" s="1"/>
  <c r="AG199" i="2"/>
  <c r="DK199" i="2" s="1"/>
  <c r="DK186" i="2"/>
  <c r="EN100" i="2"/>
  <c r="BJ112" i="2"/>
  <c r="EN112" i="2" s="1"/>
  <c r="EP186" i="2"/>
  <c r="BL199" i="2"/>
  <c r="EP199" i="2" s="1"/>
  <c r="AI201" i="2"/>
  <c r="DM201" i="2" s="1"/>
  <c r="DM174" i="2"/>
  <c r="ET39" i="2"/>
  <c r="BP112" i="2"/>
  <c r="ET112" i="2" s="1"/>
  <c r="EP174" i="2"/>
  <c r="U112" i="2"/>
  <c r="CY112" i="2" s="1"/>
  <c r="EX96" i="2"/>
  <c r="BT100" i="2"/>
  <c r="Q100" i="2"/>
  <c r="BV201" i="2"/>
  <c r="EZ201" i="2" s="1"/>
  <c r="EZ174" i="2"/>
  <c r="AZ201" i="2"/>
  <c r="ED201" i="2" s="1"/>
  <c r="ED174" i="2"/>
  <c r="P174" i="2"/>
  <c r="CT153" i="2"/>
  <c r="Y14" i="2"/>
  <c r="Y124" i="2" s="1"/>
  <c r="Y1" i="2"/>
  <c r="BH1" i="2"/>
  <c r="BH14" i="2"/>
  <c r="BH124" i="2" s="1"/>
  <c r="DG39" i="2"/>
  <c r="AC112" i="2"/>
  <c r="DG112" i="2" s="1"/>
  <c r="AB100" i="2"/>
  <c r="ER174" i="2"/>
  <c r="DC153" i="2"/>
  <c r="Y174" i="2"/>
  <c r="BC14" i="2"/>
  <c r="BC124" i="2" s="1"/>
  <c r="BC1" i="2"/>
  <c r="BA1" i="2"/>
  <c r="BA14" i="2"/>
  <c r="BA124" i="2" s="1"/>
  <c r="W100" i="2"/>
  <c r="DA100" i="2" s="1"/>
  <c r="AJ199" i="2"/>
  <c r="DN199" i="2" s="1"/>
  <c r="DN186" i="2"/>
  <c r="O199" i="2"/>
  <c r="CS199" i="2" s="1"/>
  <c r="CS186" i="2"/>
  <c r="AQ201" i="2"/>
  <c r="DU201" i="2" s="1"/>
  <c r="DU174" i="2"/>
  <c r="CX153" i="2"/>
  <c r="T174" i="2"/>
  <c r="AE174" i="2"/>
  <c r="DI153" i="2"/>
  <c r="EF174" i="2"/>
  <c r="BB201" i="2"/>
  <c r="EF201" i="2" s="1"/>
  <c r="DR174" i="2"/>
  <c r="AZ112" i="2"/>
  <c r="ED112" i="2" s="1"/>
  <c r="ED39" i="2"/>
  <c r="BS199" i="2"/>
  <c r="EW199" i="2" s="1"/>
  <c r="EW186" i="2"/>
  <c r="U199" i="2"/>
  <c r="CY199" i="2" s="1"/>
  <c r="CY186" i="2"/>
  <c r="ER39" i="2"/>
  <c r="BN112" i="2"/>
  <c r="ER112" i="2" s="1"/>
  <c r="DU39" i="2"/>
  <c r="AQ112" i="2"/>
  <c r="DU112" i="2" s="1"/>
  <c r="AN100" i="2"/>
  <c r="DR100" i="2" s="1"/>
  <c r="CS174" i="2"/>
  <c r="BD14" i="2"/>
  <c r="BD124" i="2" s="1"/>
  <c r="BD1" i="2"/>
  <c r="AX199" i="2"/>
  <c r="EB199" i="2" s="1"/>
  <c r="EB186" i="2"/>
  <c r="BF112" i="2"/>
  <c r="EJ112" i="2" s="1"/>
  <c r="EJ39" i="2"/>
  <c r="BS201" i="2"/>
  <c r="EW201" i="2" s="1"/>
  <c r="EW174" i="2"/>
  <c r="DS39" i="2"/>
  <c r="AO112" i="2"/>
  <c r="DS112" i="2" s="1"/>
  <c r="DV39" i="2"/>
  <c r="AR112" i="2"/>
  <c r="DV112" i="2" s="1"/>
  <c r="EC174" i="2"/>
  <c r="AL201" i="2"/>
  <c r="DP201" i="2" s="1"/>
  <c r="DP174" i="2"/>
  <c r="AH199" i="2"/>
  <c r="DL199" i="2" s="1"/>
  <c r="DL186" i="2"/>
  <c r="Y112" i="2"/>
  <c r="DC112" i="2" s="1"/>
  <c r="DC39" i="2"/>
  <c r="DW39" i="2"/>
  <c r="AS112" i="2"/>
  <c r="DW112" i="2" s="1"/>
  <c r="T112" i="2"/>
  <c r="CX112" i="2" s="1"/>
  <c r="EK96" i="2"/>
  <c r="BG100" i="2"/>
  <c r="EY153" i="2"/>
  <c r="BU174" i="2"/>
  <c r="BJ14" i="2"/>
  <c r="BJ124" i="2" s="1"/>
  <c r="BJ1" i="2"/>
  <c r="AD112" i="2"/>
  <c r="DH112" i="2" s="1"/>
  <c r="DH39" i="2"/>
  <c r="DO39" i="2"/>
  <c r="AK112" i="2"/>
  <c r="DO112" i="2" s="1"/>
  <c r="BK112" i="2"/>
  <c r="EO112" i="2" s="1"/>
  <c r="EO39" i="2"/>
  <c r="W14" i="2"/>
  <c r="W124" i="2" s="1"/>
  <c r="W1" i="2"/>
  <c r="DD174" i="2"/>
  <c r="Z201" i="2"/>
  <c r="DD201" i="2" s="1"/>
  <c r="BB112" i="2"/>
  <c r="EF112" i="2" s="1"/>
  <c r="EN174" i="2"/>
  <c r="BJ201" i="2"/>
  <c r="EN201" i="2" s="1"/>
  <c r="BM1" i="2"/>
  <c r="BM14" i="2"/>
  <c r="BM124" i="2" s="1"/>
  <c r="X199" i="2"/>
  <c r="DB186" i="2"/>
  <c r="EA186" i="2"/>
  <c r="AW199" i="2"/>
  <c r="EA199" i="2" s="1"/>
  <c r="DQ153" i="2"/>
  <c r="AM174" i="2"/>
  <c r="DY174" i="2"/>
  <c r="DY186" i="2"/>
  <c r="AU199" i="2"/>
  <c r="DY199" i="2" s="1"/>
  <c r="EU39" i="2"/>
  <c r="BQ112" i="2"/>
  <c r="EU112" i="2" s="1"/>
  <c r="AM14" i="2"/>
  <c r="AM124" i="2" s="1"/>
  <c r="AM1" i="2"/>
  <c r="AO1" i="2"/>
  <c r="AO14" i="2"/>
  <c r="AO124" i="2" s="1"/>
  <c r="V112" i="2"/>
  <c r="CZ112" i="2" s="1"/>
  <c r="CZ100" i="2"/>
  <c r="BS100" i="2"/>
  <c r="AA199" i="2"/>
  <c r="DE199" i="2" s="1"/>
  <c r="DE186" i="2"/>
  <c r="CU186" i="2"/>
  <c r="Q199" i="2"/>
  <c r="ET174" i="2"/>
  <c r="BP201" i="2"/>
  <c r="ET201" i="2" s="1"/>
  <c r="V14" i="2"/>
  <c r="V124" i="2" s="1"/>
  <c r="V1" i="2"/>
  <c r="AC1" i="2"/>
  <c r="AC14" i="2"/>
  <c r="AC124" i="2" s="1"/>
  <c r="T1" i="2"/>
  <c r="T14" i="2"/>
  <c r="T124" i="2" s="1"/>
  <c r="CS39" i="2"/>
  <c r="O112" i="2"/>
  <c r="CS112" i="2" s="1"/>
  <c r="AF201" i="2"/>
  <c r="DJ201" i="2" s="1"/>
  <c r="DJ174" i="2"/>
  <c r="EL96" i="2"/>
  <c r="BH100" i="2"/>
  <c r="EP39" i="2"/>
  <c r="AT112" i="2"/>
  <c r="DX112" i="2" s="1"/>
  <c r="DX100" i="2"/>
  <c r="BE199" i="2"/>
  <c r="EI199" i="2" s="1"/>
  <c r="EI186" i="2"/>
  <c r="EH39" i="2"/>
  <c r="BD112" i="2"/>
  <c r="EH112" i="2" s="1"/>
  <c r="EG39" i="2"/>
  <c r="BC112" i="2"/>
  <c r="EG112" i="2" s="1"/>
  <c r="X112" i="2"/>
  <c r="DB112" i="2" s="1"/>
  <c r="BA100" i="2"/>
  <c r="CZ186" i="2"/>
  <c r="V199" i="2"/>
  <c r="BR199" i="2"/>
  <c r="EV186" i="2"/>
  <c r="DO186" i="2"/>
  <c r="AK199" i="2"/>
  <c r="DO199" i="2" s="1"/>
  <c r="AN112" i="2"/>
  <c r="DR112" i="2" s="1"/>
  <c r="DR39" i="2"/>
  <c r="BK14" i="2"/>
  <c r="BK124" i="2" s="1"/>
  <c r="BK1" i="2"/>
  <c r="Q1" i="2"/>
  <c r="Q14" i="2"/>
  <c r="Q124" i="2" s="1"/>
  <c r="AP1" i="2"/>
  <c r="AP14" i="2"/>
  <c r="AP124" i="2" s="1"/>
  <c r="EV100" i="2"/>
  <c r="BR112" i="2"/>
  <c r="EV112" i="2" s="1"/>
  <c r="AM199" i="2"/>
  <c r="DQ199" i="2" s="1"/>
  <c r="DQ186" i="2"/>
  <c r="DH174" i="2"/>
  <c r="AD201" i="2"/>
  <c r="DH201" i="2" s="1"/>
  <c r="BM199" i="2"/>
  <c r="EQ199" i="2" s="1"/>
  <c r="EQ186" i="2"/>
  <c r="DS174" i="2"/>
  <c r="DL100" i="2"/>
  <c r="AH112" i="2"/>
  <c r="DL112" i="2" s="1"/>
  <c r="DL174" i="2"/>
  <c r="EQ39" i="2"/>
  <c r="BM112" i="2"/>
  <c r="EQ112" i="2" s="1"/>
  <c r="EX186" i="2"/>
  <c r="BT199" i="2"/>
  <c r="EX199" i="2" s="1"/>
  <c r="AI100" i="2"/>
  <c r="DM96" i="2"/>
  <c r="EO174" i="2"/>
  <c r="BK201" i="2"/>
  <c r="EO201" i="2" s="1"/>
  <c r="BF199" i="2"/>
  <c r="EJ186" i="2"/>
  <c r="AT199" i="2"/>
  <c r="DX199" i="2" s="1"/>
  <c r="DX186" i="2"/>
  <c r="AW174" i="2"/>
  <c r="EA153" i="2"/>
  <c r="X1" i="2"/>
  <c r="X14" i="2"/>
  <c r="X124" i="2" s="1"/>
  <c r="DK153" i="2"/>
  <c r="AG174" i="2"/>
  <c r="DF174" i="2"/>
  <c r="AB201" i="2"/>
  <c r="DF201" i="2" s="1"/>
  <c r="CV174" i="2"/>
  <c r="BR1" i="2"/>
  <c r="BR14" i="2"/>
  <c r="BR124" i="2" s="1"/>
  <c r="AX14" i="2"/>
  <c r="AX124" i="2" s="1"/>
  <c r="AX1" i="2"/>
  <c r="AL14" i="2"/>
  <c r="AL124" i="2" s="1"/>
  <c r="AL1" i="2"/>
  <c r="BG1" i="2"/>
  <c r="BG14" i="2"/>
  <c r="BG124" i="2" s="1"/>
  <c r="EC186" i="2"/>
  <c r="AY199" i="2"/>
  <c r="EC199" i="2" s="1"/>
  <c r="AR201" i="2"/>
  <c r="DV201" i="2" s="1"/>
  <c r="DV174" i="2"/>
  <c r="AJ112" i="2"/>
  <c r="DN112" i="2" s="1"/>
  <c r="BO201" i="2"/>
  <c r="ES201" i="2" s="1"/>
  <c r="ES174" i="2"/>
  <c r="DX174" i="2"/>
  <c r="AT201" i="2"/>
  <c r="DX201" i="2" s="1"/>
  <c r="DE174" i="2"/>
  <c r="DG174" i="2"/>
  <c r="AC201" i="2"/>
  <c r="DG201" i="2" s="1"/>
  <c r="AY100" i="2"/>
  <c r="EC100" i="2" s="1"/>
  <c r="EX174" i="2"/>
  <c r="BL100" i="2"/>
  <c r="EP100" i="2" s="1"/>
  <c r="DO153" i="2"/>
  <c r="AK174" i="2"/>
  <c r="S112" i="2"/>
  <c r="CW112" i="2" s="1"/>
  <c r="CV186" i="2"/>
  <c r="R199" i="2"/>
  <c r="CV199" i="2" s="1"/>
  <c r="DR186" i="2"/>
  <c r="AN199" i="2"/>
  <c r="DR199" i="2" s="1"/>
  <c r="AQ1" i="2"/>
  <c r="AQ14" i="2"/>
  <c r="AQ124" i="2" s="1"/>
  <c r="BQ174" i="2"/>
  <c r="EU153" i="2"/>
  <c r="AK14" i="2"/>
  <c r="AK124" i="2" s="1"/>
  <c r="AK1" i="2"/>
  <c r="BF1" i="2"/>
  <c r="BF14" i="2"/>
  <c r="BF124" i="2" s="1"/>
  <c r="DA39" i="2"/>
  <c r="W112" i="2"/>
  <c r="DA112" i="2" s="1"/>
  <c r="AM112" i="2"/>
  <c r="DQ112" i="2" s="1"/>
  <c r="EO186" i="2"/>
  <c r="BK199" i="2"/>
  <c r="EO199" i="2" s="1"/>
  <c r="CY153" i="2"/>
  <c r="U174" i="2"/>
  <c r="N174" i="2"/>
  <c r="CL153" i="2"/>
  <c r="DZ100" i="2"/>
  <c r="AV112" i="2"/>
  <c r="DZ112" i="2" s="1"/>
  <c r="EQ174" i="2"/>
  <c r="ES39" i="2"/>
  <c r="BO112" i="2"/>
  <c r="ES112" i="2" s="1"/>
  <c r="EB174" i="2"/>
  <c r="BI174" i="2"/>
  <c r="EM153" i="2"/>
  <c r="N186" i="2"/>
  <c r="EK174" i="2" l="1"/>
  <c r="BG201" i="2"/>
  <c r="EK201" i="2" s="1"/>
  <c r="R201" i="2"/>
  <c r="CV201" i="2" s="1"/>
  <c r="CL39" i="2"/>
  <c r="O201" i="2"/>
  <c r="CS201" i="2" s="1"/>
  <c r="BM201" i="2"/>
  <c r="EQ201" i="2" s="1"/>
  <c r="AO201" i="2"/>
  <c r="DS201" i="2" s="1"/>
  <c r="AH201" i="2"/>
  <c r="DL201" i="2" s="1"/>
  <c r="BT201" i="2"/>
  <c r="EX201" i="2" s="1"/>
  <c r="EZ100" i="2"/>
  <c r="BV112" i="2"/>
  <c r="EZ112" i="2" s="1"/>
  <c r="BH201" i="2"/>
  <c r="EL201" i="2" s="1"/>
  <c r="AP201" i="2"/>
  <c r="DT201" i="2" s="1"/>
  <c r="EM100" i="2"/>
  <c r="BI112" i="2"/>
  <c r="EM112" i="2" s="1"/>
  <c r="EA100" i="2"/>
  <c r="AW112" i="2"/>
  <c r="EA112" i="2" s="1"/>
  <c r="BL201" i="2"/>
  <c r="EP201" i="2" s="1"/>
  <c r="AJ201" i="2"/>
  <c r="DN201" i="2" s="1"/>
  <c r="EM174" i="2"/>
  <c r="BI201" i="2"/>
  <c r="EM201" i="2" s="1"/>
  <c r="EU174" i="2"/>
  <c r="BQ201" i="2"/>
  <c r="EU201" i="2" s="1"/>
  <c r="CZ199" i="2"/>
  <c r="V201" i="2"/>
  <c r="CZ201" i="2" s="1"/>
  <c r="AY201" i="2"/>
  <c r="EC201" i="2" s="1"/>
  <c r="BL112" i="2"/>
  <c r="EP112" i="2" s="1"/>
  <c r="DF100" i="2"/>
  <c r="AB112" i="2"/>
  <c r="DF112" i="2" s="1"/>
  <c r="DK174" i="2"/>
  <c r="AG201" i="2"/>
  <c r="DK201" i="2" s="1"/>
  <c r="EE100" i="2"/>
  <c r="BA112" i="2"/>
  <c r="EE112" i="2" s="1"/>
  <c r="EL100" i="2"/>
  <c r="BH112" i="2"/>
  <c r="EL112" i="2" s="1"/>
  <c r="DB199" i="2"/>
  <c r="X201" i="2"/>
  <c r="DB201" i="2" s="1"/>
  <c r="AN201" i="2"/>
  <c r="DR201" i="2" s="1"/>
  <c r="CU100" i="2"/>
  <c r="Q112" i="2"/>
  <c r="CU112" i="2" s="1"/>
  <c r="AA201" i="2"/>
  <c r="DE201" i="2" s="1"/>
  <c r="DM100" i="2"/>
  <c r="AI112" i="2"/>
  <c r="DM112" i="2" s="1"/>
  <c r="EX100" i="2"/>
  <c r="BT112" i="2"/>
  <c r="EX112" i="2" s="1"/>
  <c r="CU199" i="2"/>
  <c r="Q201" i="2"/>
  <c r="CU201" i="2" s="1"/>
  <c r="AY112" i="2"/>
  <c r="EC112" i="2" s="1"/>
  <c r="AW201" i="2"/>
  <c r="EA201" i="2" s="1"/>
  <c r="EA174" i="2"/>
  <c r="DI174" i="2"/>
  <c r="AE201" i="2"/>
  <c r="DI201" i="2" s="1"/>
  <c r="EW100" i="2"/>
  <c r="BS112" i="2"/>
  <c r="EW112" i="2" s="1"/>
  <c r="EY174" i="2"/>
  <c r="BU201" i="2"/>
  <c r="EY201" i="2" s="1"/>
  <c r="CX174" i="2"/>
  <c r="T201" i="2"/>
  <c r="CX201" i="2" s="1"/>
  <c r="AK201" i="2"/>
  <c r="DO201" i="2" s="1"/>
  <c r="DO174" i="2"/>
  <c r="CL186" i="2"/>
  <c r="N199" i="2"/>
  <c r="CL199" i="2" s="1"/>
  <c r="AM201" i="2"/>
  <c r="DQ201" i="2" s="1"/>
  <c r="DQ174" i="2"/>
  <c r="DC174" i="2"/>
  <c r="Y201" i="2"/>
  <c r="DC201" i="2" s="1"/>
  <c r="P201" i="2"/>
  <c r="CT201" i="2" s="1"/>
  <c r="CT174" i="2"/>
  <c r="DW199" i="2"/>
  <c r="AS201" i="2"/>
  <c r="DW201" i="2" s="1"/>
  <c r="AU201" i="2"/>
  <c r="DY201" i="2" s="1"/>
  <c r="CL174" i="2"/>
  <c r="EK100" i="2"/>
  <c r="BG112" i="2"/>
  <c r="EK112" i="2" s="1"/>
  <c r="BE201" i="2"/>
  <c r="EI201" i="2" s="1"/>
  <c r="CY174" i="2"/>
  <c r="U201" i="2"/>
  <c r="CY201" i="2" s="1"/>
  <c r="EJ199" i="2"/>
  <c r="BF201" i="2"/>
  <c r="EJ201" i="2" s="1"/>
  <c r="CL112" i="2"/>
  <c r="EV199" i="2"/>
  <c r="BR201" i="2"/>
  <c r="EV201" i="2" s="1"/>
  <c r="BN201" i="2"/>
  <c r="ER201" i="2" s="1"/>
  <c r="N201" i="2" l="1"/>
  <c r="CL201" i="2" l="1"/>
  <c r="N205" i="2"/>
</calcChain>
</file>

<file path=xl/sharedStrings.xml><?xml version="1.0" encoding="utf-8"?>
<sst xmlns="http://schemas.openxmlformats.org/spreadsheetml/2006/main" count="3582" uniqueCount="384">
  <si>
    <t/>
  </si>
  <si>
    <t>BS(code 2990TL) = BS(code4990TL)</t>
  </si>
  <si>
    <t xml:space="preserve">    Bal.</t>
  </si>
  <si>
    <t xml:space="preserve">    "Bal. Check" ---- Total assets =Total liabilities and Shareholders' equity</t>
  </si>
  <si>
    <r>
      <t xml:space="preserve"> </t>
    </r>
    <r>
      <rPr>
        <sz val="10"/>
        <rFont val="MS UI Gothic"/>
        <family val="3"/>
        <charset val="128"/>
      </rPr>
      <t>差額</t>
    </r>
  </si>
  <si>
    <r>
      <t xml:space="preserve">    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 xml:space="preserve"> ----</t>
    </r>
    <r>
      <rPr>
        <sz val="10"/>
        <rFont val="MS UI Gothic"/>
        <family val="3"/>
        <charset val="128"/>
      </rPr>
      <t>資産合計＝負債･純資産合計</t>
    </r>
  </si>
  <si>
    <r>
      <t xml:space="preserve">    "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" ----</t>
    </r>
    <r>
      <rPr>
        <sz val="10"/>
        <rFont val="MS UI Gothic"/>
        <family val="3"/>
        <charset val="128"/>
      </rPr>
      <t>資産合計＝負債･純資産合計</t>
    </r>
  </si>
  <si>
    <t>Bal. Check-------Please check Bal.should be zero"0".</t>
  </si>
  <si>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-------</t>
    </r>
    <r>
      <rPr>
        <sz val="10"/>
        <rFont val="MS UI Gothic"/>
        <family val="3"/>
        <charset val="128"/>
      </rPr>
      <t>差額が</t>
    </r>
    <r>
      <rPr>
        <sz val="10"/>
        <rFont val="Times New Roman"/>
        <family val="1"/>
      </rPr>
      <t>"0"</t>
    </r>
    <r>
      <rPr>
        <sz val="10"/>
        <rFont val="MS UI Gothic"/>
        <family val="3"/>
        <charset val="128"/>
      </rPr>
      <t>になることを確認して下さい。</t>
    </r>
  </si>
  <si>
    <t>4990TL</t>
  </si>
  <si>
    <t>Total liability and shareholders' equity</t>
  </si>
  <si>
    <t>N</t>
  </si>
  <si>
    <t>4490TL</t>
  </si>
  <si>
    <t>Total shareholders' equity</t>
  </si>
  <si>
    <t>311950</t>
  </si>
  <si>
    <t>Non-controlling interests</t>
  </si>
  <si>
    <t>311800</t>
  </si>
  <si>
    <t>Japanese companies ONLY</t>
  </si>
  <si>
    <t>4690TL</t>
  </si>
  <si>
    <t>Sub-total other reserve</t>
  </si>
  <si>
    <t>429100</t>
  </si>
  <si>
    <t>Past service liability</t>
  </si>
  <si>
    <t>428100</t>
  </si>
  <si>
    <t>Pension liability adjustment</t>
  </si>
  <si>
    <t>425100</t>
  </si>
  <si>
    <t>Foreign currency translation adjustments</t>
  </si>
  <si>
    <t>427100</t>
  </si>
  <si>
    <t>426100</t>
  </si>
  <si>
    <t>Hedging reserve</t>
  </si>
  <si>
    <t>424100</t>
  </si>
  <si>
    <t>Unrealized gain(loss) on available-for-sale securities</t>
  </si>
  <si>
    <t>4590TL</t>
  </si>
  <si>
    <t>Sub-total shareholders' equity</t>
  </si>
  <si>
    <t>431000</t>
  </si>
  <si>
    <t>Treasury stocks</t>
  </si>
  <si>
    <t>430000</t>
  </si>
  <si>
    <t>Treasury stocks(NYK only)</t>
  </si>
  <si>
    <t xml:space="preserve">    Unappropriated retained earnings</t>
  </si>
  <si>
    <r>
      <t xml:space="preserve">    </t>
    </r>
    <r>
      <rPr>
        <sz val="10"/>
        <rFont val="MS UI Gothic"/>
        <family val="3"/>
        <charset val="128"/>
      </rPr>
      <t>その他利益剰余金</t>
    </r>
  </si>
  <si>
    <r>
      <t>BS SUPPLE(1)</t>
    </r>
    <r>
      <rPr>
        <sz val="10"/>
        <color rgb="FFFF0000"/>
        <rFont val="ＭＳ Ｐ明朝"/>
        <family val="1"/>
        <charset val="128"/>
      </rPr>
      <t>で連携</t>
    </r>
  </si>
  <si>
    <t>M05501</t>
  </si>
  <si>
    <t xml:space="preserve">    Legal reserve</t>
  </si>
  <si>
    <r>
      <t xml:space="preserve">    </t>
    </r>
    <r>
      <rPr>
        <sz val="10"/>
        <rFont val="MS UI Gothic"/>
        <family val="3"/>
        <charset val="128"/>
      </rPr>
      <t>利益準備金</t>
    </r>
  </si>
  <si>
    <t>M05401</t>
  </si>
  <si>
    <t>415000</t>
  </si>
  <si>
    <t>Retained earnings</t>
  </si>
  <si>
    <t xml:space="preserve">    Other</t>
  </si>
  <si>
    <r>
      <t xml:space="preserve">    </t>
    </r>
    <r>
      <rPr>
        <sz val="10"/>
        <rFont val="MS UI Gothic"/>
        <family val="3"/>
        <charset val="128"/>
      </rPr>
      <t>その他資本剰余金</t>
    </r>
  </si>
  <si>
    <t>M05201</t>
  </si>
  <si>
    <t xml:space="preserve">    Capital reserve</t>
  </si>
  <si>
    <r>
      <t xml:space="preserve">    </t>
    </r>
    <r>
      <rPr>
        <sz val="10"/>
        <rFont val="MS UI Gothic"/>
        <family val="3"/>
        <charset val="128"/>
      </rPr>
      <t>資本準備金</t>
    </r>
  </si>
  <si>
    <t>M05101</t>
  </si>
  <si>
    <t>407000</t>
  </si>
  <si>
    <t>Additional paid-in-capital("APIC")</t>
  </si>
  <si>
    <t>400000</t>
  </si>
  <si>
    <t>Capital stock</t>
  </si>
  <si>
    <t>3890TL</t>
  </si>
  <si>
    <t>Total liabilities</t>
  </si>
  <si>
    <t>349M00</t>
  </si>
  <si>
    <t>Total non-current liabilities</t>
  </si>
  <si>
    <t>※特殊前期末</t>
  </si>
  <si>
    <t>3490TL</t>
  </si>
  <si>
    <t>348000</t>
  </si>
  <si>
    <t>Other long-term liabilities</t>
  </si>
  <si>
    <t>348100</t>
  </si>
  <si>
    <t>Long-term operating lease liabilities (USGAAP only)</t>
  </si>
  <si>
    <t>343000</t>
  </si>
  <si>
    <t>Long-term derivative liability</t>
  </si>
  <si>
    <t>346000</t>
  </si>
  <si>
    <t>346500</t>
  </si>
  <si>
    <t>FIN48 liabilities (non-current) （USGAAP only)</t>
  </si>
  <si>
    <t>347000</t>
  </si>
  <si>
    <t>Deferred income tax liabilities</t>
  </si>
  <si>
    <t>342000</t>
  </si>
  <si>
    <t>Reserve  for periodical dry docking of vessels</t>
  </si>
  <si>
    <t>340000</t>
  </si>
  <si>
    <t>Reserve for directors' retirement benefits</t>
  </si>
  <si>
    <t>338000</t>
  </si>
  <si>
    <t>Reserve for employees' retirement benefits</t>
  </si>
  <si>
    <t>344000</t>
  </si>
  <si>
    <t>Asset retirement obligations (non-current)</t>
  </si>
  <si>
    <t>334000</t>
  </si>
  <si>
    <t>Obligations under finance lease</t>
  </si>
  <si>
    <t>333000</t>
  </si>
  <si>
    <t>Long-term loans payable</t>
  </si>
  <si>
    <t>330000</t>
  </si>
  <si>
    <t>Bonds</t>
  </si>
  <si>
    <t>329M00</t>
  </si>
  <si>
    <t>Total current liabilities</t>
  </si>
  <si>
    <t>3290TL</t>
  </si>
  <si>
    <t>320000</t>
  </si>
  <si>
    <t>Other current liabilities</t>
  </si>
  <si>
    <t>320100</t>
  </si>
  <si>
    <t>Current portion of operating lease liabilities（USGAAP only）</t>
  </si>
  <si>
    <t>326000</t>
  </si>
  <si>
    <t>324000</t>
  </si>
  <si>
    <t>Accounts payable for purchasing intangible fixed asset</t>
  </si>
  <si>
    <t>323000</t>
  </si>
  <si>
    <t>Accounts payable for purchasing tangible fixed asset</t>
  </si>
  <si>
    <t>321000</t>
  </si>
  <si>
    <t>Short-term derivative liability</t>
  </si>
  <si>
    <t>319500</t>
  </si>
  <si>
    <t>319000</t>
  </si>
  <si>
    <t>Japanese company ONLY</t>
  </si>
  <si>
    <t>318500</t>
  </si>
  <si>
    <t>318000</t>
  </si>
  <si>
    <t>Provision for bonuses</t>
  </si>
  <si>
    <t>317000</t>
  </si>
  <si>
    <t>Provision for directors' bonuses</t>
  </si>
  <si>
    <t>325000</t>
  </si>
  <si>
    <t>Asset retirement obligations (current)</t>
  </si>
  <si>
    <t>326500</t>
  </si>
  <si>
    <t>FIN48 liabilities (current) （USGAAP only)</t>
  </si>
  <si>
    <t>316000</t>
  </si>
  <si>
    <t>Deferred income tax liabilities(current)</t>
  </si>
  <si>
    <t>常に非表示</t>
  </si>
  <si>
    <t>315000</t>
  </si>
  <si>
    <t>Contract liabilities</t>
  </si>
  <si>
    <t>314000</t>
  </si>
  <si>
    <t>Advances received</t>
  </si>
  <si>
    <t>313000</t>
  </si>
  <si>
    <t>Accrued directors' bonuses</t>
  </si>
  <si>
    <t>312000</t>
  </si>
  <si>
    <t>Accrued expenses</t>
  </si>
  <si>
    <t>310000</t>
  </si>
  <si>
    <t>Interest payable</t>
  </si>
  <si>
    <t>308000</t>
  </si>
  <si>
    <t>306000</t>
  </si>
  <si>
    <t>Accrued Income taxes</t>
  </si>
  <si>
    <t>307000</t>
  </si>
  <si>
    <t>Current portion of obligations under finance lease</t>
  </si>
  <si>
    <t>305000</t>
  </si>
  <si>
    <t>Current portion of long-term loans payable</t>
  </si>
  <si>
    <t>304500</t>
  </si>
  <si>
    <t>Commercial paper</t>
  </si>
  <si>
    <t>304000</t>
  </si>
  <si>
    <t>Short-term loans payable(include overdraft)</t>
  </si>
  <si>
    <t>303000</t>
  </si>
  <si>
    <t>Cash pooling-loan payable</t>
  </si>
  <si>
    <t>302000</t>
  </si>
  <si>
    <t>Current portion of bonds</t>
  </si>
  <si>
    <t>300000</t>
  </si>
  <si>
    <t>Accounts payable</t>
  </si>
  <si>
    <t>(FYR)
Previous year end Amount</t>
  </si>
  <si>
    <t>Amount</t>
  </si>
  <si>
    <r>
      <rPr>
        <sz val="10"/>
        <rFont val="MS UI Gothic"/>
        <family val="3"/>
        <charset val="128"/>
      </rPr>
      <t>（ご参考）
前期末</t>
    </r>
  </si>
  <si>
    <r>
      <rPr>
        <sz val="10"/>
        <rFont val="MS UI Gothic"/>
        <family val="3"/>
        <charset val="128"/>
      </rPr>
      <t>金額</t>
    </r>
  </si>
  <si>
    <r>
      <t>&lt;</t>
    </r>
    <r>
      <rPr>
        <sz val="10"/>
        <rFont val="MS UI Gothic"/>
        <family val="3"/>
        <charset val="128"/>
      </rPr>
      <t>負債・純資産＞</t>
    </r>
  </si>
  <si>
    <t>収集数値用</t>
  </si>
  <si>
    <t>Account title</t>
  </si>
  <si>
    <r>
      <rPr>
        <sz val="10"/>
        <rFont val="MS UI Gothic"/>
        <family val="3"/>
        <charset val="128"/>
      </rPr>
      <t>勘定科目</t>
    </r>
  </si>
  <si>
    <t>The balance</t>
  </si>
  <si>
    <r>
      <rPr>
        <sz val="10"/>
        <rFont val="MS UI Gothic"/>
        <family val="3"/>
        <charset val="128"/>
      </rPr>
      <t>財務諸表残高</t>
    </r>
  </si>
  <si>
    <t>Please enter the number of temporary staff.</t>
  </si>
  <si>
    <t>有期雇用社員数・派遣契約社員数を入力して下さい</t>
  </si>
  <si>
    <r>
      <rPr>
        <sz val="10"/>
        <rFont val="MS UI Gothic"/>
        <family val="3"/>
        <charset val="128"/>
      </rPr>
      <t>有期雇用社員数・派遣契約社員数を入力して下さい</t>
    </r>
  </si>
  <si>
    <r>
      <rPr>
        <sz val="10"/>
        <rFont val="MS UI Gothic"/>
        <family val="3"/>
        <charset val="128"/>
      </rPr>
      <t>①月次以外なら表示（手入力）</t>
    </r>
  </si>
  <si>
    <t xml:space="preserve">Average number of temporary staff contracted by an employment agency for a period less than six months </t>
  </si>
  <si>
    <r>
      <rPr>
        <sz val="10"/>
        <rFont val="MS UI Gothic"/>
        <family val="3"/>
        <charset val="128"/>
      </rPr>
      <t>派遣契約社員数：６ヶ月未満（平均）</t>
    </r>
  </si>
  <si>
    <t>×100</t>
  </si>
  <si>
    <t>M02105</t>
  </si>
  <si>
    <t xml:space="preserve">Average number of temporary staff contracted by an employment agency for a period of six months or more </t>
  </si>
  <si>
    <r>
      <rPr>
        <sz val="10"/>
        <rFont val="MS UI Gothic"/>
        <family val="3"/>
        <charset val="128"/>
      </rPr>
      <t>派遣契約社員数：６ヶ月以上（平均）</t>
    </r>
  </si>
  <si>
    <t>M02104</t>
  </si>
  <si>
    <t xml:space="preserve">Average number of temporary staff directly contracted with your company for a period less than six months </t>
  </si>
  <si>
    <r>
      <rPr>
        <sz val="10"/>
        <rFont val="MS UI Gothic"/>
        <family val="3"/>
        <charset val="128"/>
      </rPr>
      <t>有期雇用社員数：６ヶ月未満（平均）</t>
    </r>
  </si>
  <si>
    <t>M02103</t>
  </si>
  <si>
    <t>Number of temporary staff directly contracted with your company for a period of six months or more</t>
  </si>
  <si>
    <r>
      <rPr>
        <sz val="10"/>
        <rFont val="MS UI Gothic"/>
        <family val="3"/>
        <charset val="128"/>
      </rPr>
      <t>有期雇用社員数：６ヶ月以上</t>
    </r>
  </si>
  <si>
    <t>有期雇用社員数：６ヶ月以上</t>
  </si>
  <si>
    <t>×1</t>
  </si>
  <si>
    <t>M02102</t>
  </si>
  <si>
    <t>Number of full-time employees having a permanent contract at the end of current period</t>
  </si>
  <si>
    <r>
      <rPr>
        <sz val="10"/>
        <rFont val="MS UI Gothic"/>
        <family val="3"/>
        <charset val="128"/>
      </rPr>
      <t>期末従業員数</t>
    </r>
  </si>
  <si>
    <t>期末従業員数</t>
  </si>
  <si>
    <r>
      <rPr>
        <sz val="10"/>
        <rFont val="MS UI Gothic"/>
        <family val="3"/>
        <charset val="128"/>
      </rPr>
      <t>月次＝非表示は「ゼロ」</t>
    </r>
  </si>
  <si>
    <t>M02101</t>
  </si>
  <si>
    <t>Please enter the number of employees.</t>
  </si>
  <si>
    <t xml:space="preserve"> </t>
  </si>
  <si>
    <t>期末従業員数・有期雇用社員数：６ヶ月以上を入力して下さい</t>
  </si>
  <si>
    <t>Please enter the number of employees and temporary staff while referring to the PR instruction.</t>
  </si>
  <si>
    <r>
      <rPr>
        <sz val="10"/>
        <rFont val="MS UI Gothic"/>
        <family val="3"/>
        <charset val="128"/>
      </rPr>
      <t>期末従業員数・有期雇用社員数：６ヶ月以上を入力して下さい</t>
    </r>
  </si>
  <si>
    <r>
      <rPr>
        <sz val="10"/>
        <rFont val="MS UI Gothic"/>
        <family val="3"/>
        <charset val="128"/>
      </rPr>
      <t>従業員数はインストラクションを参照し、入力をお願いします。</t>
    </r>
  </si>
  <si>
    <r>
      <rPr>
        <sz val="10"/>
        <rFont val="MS UI Gothic"/>
        <family val="3"/>
        <charset val="128"/>
      </rPr>
      <t>＜従業員数＞</t>
    </r>
  </si>
  <si>
    <t>2990TL</t>
  </si>
  <si>
    <t>Total assets</t>
  </si>
  <si>
    <t>279M00</t>
  </si>
  <si>
    <t>Total deferred assets</t>
  </si>
  <si>
    <t>2790TL</t>
  </si>
  <si>
    <t>268000</t>
  </si>
  <si>
    <t>Other deferred assets</t>
  </si>
  <si>
    <t>264000</t>
  </si>
  <si>
    <t>Stock issuance costs</t>
  </si>
  <si>
    <t>256000</t>
  </si>
  <si>
    <t>Development expenses</t>
  </si>
  <si>
    <t>248000</t>
  </si>
  <si>
    <t>Bond issuance costs</t>
  </si>
  <si>
    <t>244000</t>
  </si>
  <si>
    <t>Sets up costs</t>
  </si>
  <si>
    <t>240000</t>
  </si>
  <si>
    <t>Organization expenses</t>
  </si>
  <si>
    <t>2390TL</t>
  </si>
  <si>
    <t>Total fixed assets</t>
  </si>
  <si>
    <t>237M00</t>
  </si>
  <si>
    <t>Total investment and other assets</t>
  </si>
  <si>
    <t>2370TL</t>
  </si>
  <si>
    <t>232000</t>
  </si>
  <si>
    <t>Allowance for doubtful accounts(non-current)</t>
  </si>
  <si>
    <t>228000</t>
  </si>
  <si>
    <t>Other long-term assets</t>
  </si>
  <si>
    <t>231000</t>
  </si>
  <si>
    <t>Long-term derivative asset</t>
  </si>
  <si>
    <t>230000</t>
  </si>
  <si>
    <t>229000</t>
  </si>
  <si>
    <t>Long-term finance lease receivable</t>
  </si>
  <si>
    <t>227000</t>
  </si>
  <si>
    <t>Prepaid pension cost</t>
  </si>
  <si>
    <t>226000</t>
  </si>
  <si>
    <t>Deferred income tax assets</t>
  </si>
  <si>
    <t>224000</t>
  </si>
  <si>
    <t>Long-term Prepaid expenses</t>
  </si>
  <si>
    <t>212000</t>
  </si>
  <si>
    <t>Long-term loans receivable</t>
  </si>
  <si>
    <t>204C00</t>
  </si>
  <si>
    <t xml:space="preserve">    Affiliate stocks(other)</t>
  </si>
  <si>
    <t>204B00</t>
  </si>
  <si>
    <t xml:space="preserve">    Affiliate stocks(equity method-applied)</t>
  </si>
  <si>
    <t>204A00</t>
  </si>
  <si>
    <t xml:space="preserve">    Affiliate stocks(consolidated)</t>
  </si>
  <si>
    <t>204000</t>
  </si>
  <si>
    <t>Affiliate stocks</t>
  </si>
  <si>
    <t>200000</t>
  </si>
  <si>
    <t>Investment securities</t>
  </si>
  <si>
    <t>199M00</t>
  </si>
  <si>
    <t>Total intangible fixed assets</t>
  </si>
  <si>
    <t>1990TL</t>
  </si>
  <si>
    <t>185A00</t>
  </si>
  <si>
    <t>Other intangible fixed assets held under finance lease</t>
  </si>
  <si>
    <t>185000</t>
  </si>
  <si>
    <t>Other intangible fixed assets held for own asset</t>
  </si>
  <si>
    <t>183000</t>
  </si>
  <si>
    <t>Goodwill</t>
  </si>
  <si>
    <t>181A00</t>
  </si>
  <si>
    <t>Software held under finance lease</t>
  </si>
  <si>
    <t>181000</t>
  </si>
  <si>
    <t>Software held for own asset</t>
  </si>
  <si>
    <t>180000</t>
  </si>
  <si>
    <t>Leasehold land</t>
  </si>
  <si>
    <t>179M00</t>
  </si>
  <si>
    <t>Total tangible fixed assets</t>
  </si>
  <si>
    <t>1790TL</t>
  </si>
  <si>
    <t>172000</t>
  </si>
  <si>
    <t>Construction in progress</t>
  </si>
  <si>
    <t>171B00</t>
  </si>
  <si>
    <t>Other tangible fixed assets held under operating lease (USGAAP only)</t>
  </si>
  <si>
    <t>171A00</t>
  </si>
  <si>
    <t>Other tangible fixed assets held under finance lease</t>
  </si>
  <si>
    <t>171000</t>
  </si>
  <si>
    <t>Other tangible fixed assets held for own asset</t>
  </si>
  <si>
    <t>170B01</t>
  </si>
  <si>
    <t>Land held under operating lease (USGAAP only)</t>
  </si>
  <si>
    <t>170A01</t>
  </si>
  <si>
    <t>Land held under finance lease</t>
  </si>
  <si>
    <t>170000</t>
  </si>
  <si>
    <t>Land held for own asset</t>
  </si>
  <si>
    <t>166B00</t>
  </si>
  <si>
    <t>Funiture and Fixture held under operating lease (USGAAP only)</t>
  </si>
  <si>
    <t>166A00</t>
  </si>
  <si>
    <t>Funiture and Fixture held under finance lease</t>
  </si>
  <si>
    <t>166000</t>
  </si>
  <si>
    <t>Funiture and Fixture held for own asset</t>
  </si>
  <si>
    <t>162B00</t>
  </si>
  <si>
    <t>Vehicles held under operating lease (USGAAP only)</t>
  </si>
  <si>
    <t>162A00</t>
  </si>
  <si>
    <t>Vehicles held under finance lease</t>
  </si>
  <si>
    <t>162000</t>
  </si>
  <si>
    <t>Vehicles held for own asset</t>
  </si>
  <si>
    <t>158B00</t>
  </si>
  <si>
    <t>Machinery and Equipment held under operating lease (USGAAP only)</t>
  </si>
  <si>
    <t>158A00</t>
  </si>
  <si>
    <t>Machinery and Equipment held under finance lease</t>
  </si>
  <si>
    <t>158000</t>
  </si>
  <si>
    <t>Machinery and Equipment held for own asset</t>
  </si>
  <si>
    <t>155B00</t>
  </si>
  <si>
    <t>Aircraft held under operating lease (USGAAP only)</t>
  </si>
  <si>
    <t>155A00</t>
  </si>
  <si>
    <t>Aircraft held under finance lease</t>
  </si>
  <si>
    <t>155000</t>
  </si>
  <si>
    <t>Aircraft held for own asset</t>
  </si>
  <si>
    <t>154B00</t>
  </si>
  <si>
    <t>Buildings and Structures held under operating lease (USGAAP only)</t>
  </si>
  <si>
    <t>154A00</t>
  </si>
  <si>
    <t>Buildings and Structures held under  finance lease</t>
  </si>
  <si>
    <t>154000</t>
  </si>
  <si>
    <t>Buildings and Structures held for own asset</t>
  </si>
  <si>
    <t>150B00</t>
  </si>
  <si>
    <t>Vessels held under operating lease (USGAAP only)</t>
  </si>
  <si>
    <t>150A00</t>
  </si>
  <si>
    <t>Vessels held under finance lease</t>
  </si>
  <si>
    <t>150000</t>
  </si>
  <si>
    <t>Vessels held for own asset</t>
  </si>
  <si>
    <t>149M00</t>
  </si>
  <si>
    <t>Total current assets</t>
  </si>
  <si>
    <t>1490TL</t>
  </si>
  <si>
    <t>140000</t>
  </si>
  <si>
    <t>Allowance for doubtful accounts(current)</t>
  </si>
  <si>
    <t>135000</t>
  </si>
  <si>
    <t>Other current assets</t>
  </si>
  <si>
    <t>139500</t>
  </si>
  <si>
    <t>139000</t>
  </si>
  <si>
    <t>Income taxes receivable</t>
  </si>
  <si>
    <t>138000</t>
  </si>
  <si>
    <t>Short-term derivative asset</t>
  </si>
  <si>
    <t>137000</t>
  </si>
  <si>
    <t>136000</t>
  </si>
  <si>
    <t>Short-term finance lease receivable</t>
  </si>
  <si>
    <t>134000</t>
  </si>
  <si>
    <t>133000</t>
  </si>
  <si>
    <t>Deferred income tax assets(current)</t>
  </si>
  <si>
    <t>131000</t>
  </si>
  <si>
    <t>Interest receivable Dividend receivable</t>
  </si>
  <si>
    <t>130000</t>
  </si>
  <si>
    <t>Short-term loans receivable</t>
  </si>
  <si>
    <t>129000</t>
  </si>
  <si>
    <t>Cash pooling -loan receivable</t>
  </si>
  <si>
    <t>125000</t>
  </si>
  <si>
    <t>Deferred and Prepaid expenses</t>
  </si>
  <si>
    <t>123000</t>
  </si>
  <si>
    <t>Prepaid interest expenses</t>
  </si>
  <si>
    <t>M02005</t>
  </si>
  <si>
    <t xml:space="preserve">    Fuel and supplies</t>
  </si>
  <si>
    <t>M02004</t>
  </si>
  <si>
    <t xml:space="preserve">    Raw materials</t>
  </si>
  <si>
    <t>M02003</t>
  </si>
  <si>
    <t xml:space="preserve">    Real estate for sale</t>
  </si>
  <si>
    <t>M02002</t>
  </si>
  <si>
    <t xml:space="preserve">    Work in progress</t>
  </si>
  <si>
    <t>M02001</t>
  </si>
  <si>
    <t xml:space="preserve">    Goods and Products and Semi-finished products</t>
  </si>
  <si>
    <t>120000</t>
  </si>
  <si>
    <t>Inventories</t>
  </si>
  <si>
    <t>115000</t>
  </si>
  <si>
    <t>Marketable-securities</t>
  </si>
  <si>
    <t>112000</t>
  </si>
  <si>
    <t>Contract assets</t>
  </si>
  <si>
    <t>110000</t>
  </si>
  <si>
    <t>Accounts receivable</t>
  </si>
  <si>
    <t>100000</t>
  </si>
  <si>
    <t>Cash and Deposit (exclude overdraft)</t>
  </si>
  <si>
    <t xml:space="preserve">  code</t>
  </si>
  <si>
    <r>
      <rPr>
        <sz val="10"/>
        <rFont val="MS UI Gothic"/>
        <family val="3"/>
        <charset val="128"/>
      </rPr>
      <t>符号
反転</t>
    </r>
  </si>
  <si>
    <r>
      <t>FS</t>
    </r>
    <r>
      <rPr>
        <sz val="10"/>
        <rFont val="MS UI Gothic"/>
        <family val="3"/>
        <charset val="128"/>
      </rPr>
      <t>勘定</t>
    </r>
  </si>
  <si>
    <t>FS参照（前期末）
CH列　表示用</t>
  </si>
  <si>
    <t>FS収集 Ｎ列</t>
  </si>
  <si>
    <r>
      <rPr>
        <sz val="10"/>
        <color theme="0"/>
        <rFont val="MS UI Gothic"/>
        <family val="3"/>
        <charset val="128"/>
      </rPr>
      <t xml:space="preserve">FS参照用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合計残高</t>
    </r>
    <r>
      <rPr>
        <sz val="10"/>
        <color theme="0"/>
        <rFont val="Times New Roman"/>
        <family val="1"/>
      </rPr>
      <t>)</t>
    </r>
  </si>
  <si>
    <r>
      <rPr>
        <sz val="10"/>
        <color theme="0"/>
        <rFont val="MS UI Gothic"/>
        <family val="3"/>
        <charset val="128"/>
      </rPr>
      <t xml:space="preserve">収集数値用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当期入力</t>
    </r>
    <r>
      <rPr>
        <sz val="10"/>
        <color theme="0"/>
        <rFont val="Times New Roman"/>
        <family val="1"/>
      </rPr>
      <t>)</t>
    </r>
  </si>
  <si>
    <r>
      <t>FS</t>
    </r>
    <r>
      <rPr>
        <sz val="10"/>
        <color theme="0"/>
        <rFont val="MS UI Gothic"/>
        <family val="3"/>
        <charset val="128"/>
      </rPr>
      <t>連携用コードは
シート右の非表示エリアに配置</t>
    </r>
  </si>
  <si>
    <t>版・会社：デフォルト（A1版、拠点）</t>
  </si>
  <si>
    <t>合算値の前期末データ収集・参照表示用（FS）</t>
  </si>
  <si>
    <t>FSマッピング　※連携は不要</t>
  </si>
  <si>
    <r>
      <rPr>
        <sz val="10"/>
        <rFont val="MS UI Gothic"/>
        <family val="3"/>
        <charset val="128"/>
      </rPr>
      <t>元</t>
    </r>
    <r>
      <rPr>
        <sz val="10"/>
        <rFont val="Times New Roman"/>
        <family val="1"/>
      </rPr>
      <t>PKG</t>
    </r>
    <r>
      <rPr>
        <sz val="10"/>
        <rFont val="MS UI Gothic"/>
        <family val="3"/>
        <charset val="128"/>
      </rPr>
      <t>の行番号</t>
    </r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</si>
  <si>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</si>
  <si>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</si>
  <si>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主セグ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</si>
  <si>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</si>
  <si>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</si>
  <si>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t>文言マスタ区分　※RMあり</t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</si>
  <si>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</si>
  <si>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</si>
  <si>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SBS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</si>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</sst>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#,##0_ "/>
    <numFmt numFmtId="166" formatCode="0_ ;[Red]\-0\ "/>
    <numFmt numFmtId="167" formatCode="#,##0.00_ "/>
  </numFmts>
  <fonts count="26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rgb="FFFFC000"/>
      <name val="Times New Roman"/>
      <family val="1"/>
    </font>
    <font>
      <sz val="10"/>
      <color theme="0"/>
      <name val="Times New Roman"/>
      <family val="1"/>
    </font>
    <font>
      <b/>
      <sz val="9"/>
      <color indexed="10"/>
      <name val="Times New Roman"/>
      <family val="1"/>
    </font>
    <font>
      <sz val="9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name val="MS UI Gothic"/>
      <family val="3"/>
      <charset val="128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ＭＳ Ｐ明朝"/>
      <family val="1"/>
      <charset val="128"/>
    </font>
    <font>
      <sz val="9"/>
      <color theme="0" tint="-0.49626148258919034"/>
      <name val="Times New Roman"/>
      <family val="1"/>
    </font>
    <font>
      <sz val="10"/>
      <name val="ＭＳ Ｐ明朝"/>
      <family val="1"/>
      <charset val="128"/>
    </font>
    <font>
      <sz val="10"/>
      <color theme="0"/>
      <name val="MS UI Gothic"/>
      <family val="3"/>
      <charset val="128"/>
    </font>
    <font>
      <sz val="9"/>
      <color indexed="9"/>
      <name val="Times New Roman"/>
      <family val="1"/>
    </font>
    <font>
      <sz val="10"/>
      <color indexed="9"/>
      <name val="Times New Roman"/>
      <family val="1"/>
    </font>
    <font>
      <sz val="10"/>
      <color theme="1"/>
      <name val="Aptos Narrow"/>
      <family val="2"/>
      <scheme val="minor"/>
    </font>
    <font>
      <sz val="8"/>
      <name val="ＭＳ Ｐ明朝"/>
      <family val="1"/>
      <charset val="128"/>
    </font>
    <font>
      <sz val="10"/>
      <color theme="0"/>
      <name val="ＭＳ Ｐ明朝"/>
      <family val="1"/>
      <charset val="128"/>
    </font>
    <font>
      <b/>
      <sz val="10"/>
      <color theme="0"/>
      <name val="ＭＳ Ｐ明朝"/>
      <family val="1"/>
      <charset val="128"/>
    </font>
  </fonts>
  <fills count="22">
    <fill>
      <patternFill patternType="none"/>
    </fill>
    <fill>
      <patternFill patternType="gray125"/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0" tint="-0.1226538895840327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3449507126071963"/>
        <bgColor indexed="64"/>
      </patternFill>
    </fill>
    <fill>
      <patternFill patternType="solid">
        <fgColor theme="0" tint="-0.12466811120944853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3461714529862362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250953703421124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310861537522507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2"/>
      </left>
      <right/>
      <top style="thin">
        <color indexed="12"/>
      </top>
      <bottom/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3" fillId="0" borderId="0" xfId="1" applyFont="1"/>
    <xf numFmtId="0" fontId="2" fillId="4" borderId="0" xfId="1" applyFont="1" applyFill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2" fillId="5" borderId="4" xfId="1" applyFont="1" applyFill="1" applyBorder="1"/>
    <xf numFmtId="0" fontId="2" fillId="3" borderId="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4" fillId="0" borderId="0" xfId="1" applyFont="1"/>
    <xf numFmtId="165" fontId="4" fillId="0" borderId="0" xfId="1" applyNumberFormat="1" applyFont="1"/>
    <xf numFmtId="0" fontId="2" fillId="0" borderId="7" xfId="1" applyFont="1" applyBorder="1"/>
    <xf numFmtId="0" fontId="2" fillId="0" borderId="8" xfId="1" applyFont="1" applyBorder="1"/>
    <xf numFmtId="165" fontId="5" fillId="6" borderId="9" xfId="1" applyNumberFormat="1" applyFont="1" applyFill="1" applyBorder="1"/>
    <xf numFmtId="0" fontId="6" fillId="6" borderId="7" xfId="1" applyFont="1" applyFill="1" applyBorder="1"/>
    <xf numFmtId="0" fontId="7" fillId="6" borderId="7" xfId="1" applyFont="1" applyFill="1" applyBorder="1"/>
    <xf numFmtId="0" fontId="8" fillId="7" borderId="10" xfId="0" applyFont="1" applyFill="1" applyBorder="1"/>
    <xf numFmtId="0" fontId="5" fillId="6" borderId="9" xfId="1" applyFont="1" applyFill="1" applyBorder="1" applyAlignment="1">
      <alignment horizontal="center"/>
    </xf>
    <xf numFmtId="0" fontId="10" fillId="0" borderId="0" xfId="0" applyFont="1"/>
    <xf numFmtId="0" fontId="2" fillId="8" borderId="0" xfId="1" applyFont="1" applyFill="1"/>
    <xf numFmtId="0" fontId="11" fillId="0" borderId="0" xfId="0" applyFont="1"/>
    <xf numFmtId="165" fontId="2" fillId="2" borderId="10" xfId="1" applyNumberFormat="1" applyFont="1" applyFill="1" applyBorder="1"/>
    <xf numFmtId="49" fontId="2" fillId="2" borderId="10" xfId="1" applyNumberFormat="1" applyFont="1" applyFill="1" applyBorder="1"/>
    <xf numFmtId="0" fontId="2" fillId="2" borderId="11" xfId="1" applyFont="1" applyFill="1" applyBorder="1"/>
    <xf numFmtId="0" fontId="2" fillId="2" borderId="12" xfId="1" applyFont="1" applyFill="1" applyBorder="1"/>
    <xf numFmtId="165" fontId="2" fillId="9" borderId="13" xfId="1" applyNumberFormat="1" applyFont="1" applyFill="1" applyBorder="1"/>
    <xf numFmtId="165" fontId="2" fillId="9" borderId="13" xfId="1" applyNumberFormat="1" applyFont="1" applyFill="1" applyBorder="1" applyAlignment="1">
      <alignment horizontal="center"/>
    </xf>
    <xf numFmtId="0" fontId="12" fillId="10" borderId="10" xfId="1" applyFont="1" applyFill="1" applyBorder="1"/>
    <xf numFmtId="165" fontId="12" fillId="10" borderId="10" xfId="1" applyNumberFormat="1" applyFont="1" applyFill="1" applyBorder="1"/>
    <xf numFmtId="166" fontId="12" fillId="10" borderId="0" xfId="1" applyNumberFormat="1" applyFont="1" applyFill="1"/>
    <xf numFmtId="0" fontId="12" fillId="0" borderId="8" xfId="1" applyFont="1" applyBorder="1"/>
    <xf numFmtId="165" fontId="13" fillId="0" borderId="14" xfId="1" applyNumberFormat="1" applyFont="1" applyBorder="1"/>
    <xf numFmtId="165" fontId="13" fillId="0" borderId="9" xfId="1" applyNumberFormat="1" applyFont="1" applyBorder="1"/>
    <xf numFmtId="49" fontId="13" fillId="0" borderId="9" xfId="1" applyNumberFormat="1" applyFont="1" applyBorder="1"/>
    <xf numFmtId="0" fontId="14" fillId="0" borderId="7" xfId="1" applyFont="1" applyBorder="1"/>
    <xf numFmtId="0" fontId="15" fillId="0" borderId="0" xfId="0" applyFont="1"/>
    <xf numFmtId="0" fontId="2" fillId="8" borderId="0" xfId="1" applyFont="1" applyFill="1" applyAlignment="1">
      <alignment horizontal="center"/>
    </xf>
    <xf numFmtId="0" fontId="2" fillId="2" borderId="10" xfId="1" applyFont="1" applyFill="1" applyBorder="1"/>
    <xf numFmtId="165" fontId="2" fillId="0" borderId="14" xfId="1" applyNumberFormat="1" applyFont="1" applyBorder="1"/>
    <xf numFmtId="165" fontId="2" fillId="0" borderId="9" xfId="1" applyNumberFormat="1" applyFont="1" applyBorder="1"/>
    <xf numFmtId="0" fontId="2" fillId="0" borderId="9" xfId="1" applyFont="1" applyBorder="1"/>
    <xf numFmtId="165" fontId="2" fillId="0" borderId="15" xfId="1" applyNumberFormat="1" applyFont="1" applyBorder="1"/>
    <xf numFmtId="165" fontId="12" fillId="0" borderId="16" xfId="1" applyNumberFormat="1" applyFont="1" applyBorder="1" applyProtection="1">
      <protection locked="0"/>
    </xf>
    <xf numFmtId="165" fontId="2" fillId="2" borderId="12" xfId="1" applyNumberFormat="1" applyFont="1" applyFill="1" applyBorder="1"/>
    <xf numFmtId="0" fontId="12" fillId="0" borderId="17" xfId="1" applyFont="1" applyBorder="1"/>
    <xf numFmtId="165" fontId="12" fillId="0" borderId="18" xfId="1" applyNumberFormat="1" applyFont="1" applyBorder="1" applyProtection="1">
      <protection locked="0"/>
    </xf>
    <xf numFmtId="165" fontId="12" fillId="0" borderId="9" xfId="1" applyNumberFormat="1" applyFont="1" applyBorder="1"/>
    <xf numFmtId="49" fontId="12" fillId="0" borderId="9" xfId="1" applyNumberFormat="1" applyFont="1" applyBorder="1"/>
    <xf numFmtId="0" fontId="2" fillId="11" borderId="0" xfId="1" applyFont="1" applyFill="1" applyAlignment="1">
      <alignment horizontal="center"/>
    </xf>
    <xf numFmtId="165" fontId="13" fillId="0" borderId="15" xfId="1" applyNumberFormat="1" applyFont="1" applyBorder="1"/>
    <xf numFmtId="165" fontId="12" fillId="0" borderId="16" xfId="0" applyNumberFormat="1" applyFont="1" applyBorder="1" applyProtection="1">
      <protection locked="0"/>
    </xf>
    <xf numFmtId="0" fontId="2" fillId="9" borderId="12" xfId="1" applyFont="1" applyFill="1" applyBorder="1"/>
    <xf numFmtId="0" fontId="8" fillId="2" borderId="0" xfId="1" applyFont="1" applyFill="1"/>
    <xf numFmtId="165" fontId="2" fillId="7" borderId="13" xfId="1" applyNumberFormat="1" applyFont="1" applyFill="1" applyBorder="1" applyAlignment="1">
      <alignment horizontal="center"/>
    </xf>
    <xf numFmtId="165" fontId="3" fillId="0" borderId="0" xfId="1" applyNumberFormat="1" applyFont="1"/>
    <xf numFmtId="165" fontId="12" fillId="0" borderId="15" xfId="1" applyNumberFormat="1" applyFont="1" applyBorder="1"/>
    <xf numFmtId="165" fontId="12" fillId="0" borderId="15" xfId="0" applyNumberFormat="1" applyFont="1" applyBorder="1"/>
    <xf numFmtId="165" fontId="12" fillId="0" borderId="18" xfId="0" applyNumberFormat="1" applyFont="1" applyBorder="1" applyProtection="1">
      <protection locked="0"/>
    </xf>
    <xf numFmtId="165" fontId="2" fillId="0" borderId="19" xfId="1" applyNumberFormat="1" applyFont="1" applyBorder="1"/>
    <xf numFmtId="0" fontId="3" fillId="12" borderId="0" xfId="1" applyFont="1" applyFill="1"/>
    <xf numFmtId="0" fontId="2" fillId="12" borderId="0" xfId="1" applyFont="1" applyFill="1"/>
    <xf numFmtId="0" fontId="12" fillId="12" borderId="17" xfId="1" applyFont="1" applyFill="1" applyBorder="1"/>
    <xf numFmtId="165" fontId="17" fillId="12" borderId="18" xfId="1" applyNumberFormat="1" applyFont="1" applyFill="1" applyBorder="1"/>
    <xf numFmtId="165" fontId="12" fillId="12" borderId="9" xfId="1" applyNumberFormat="1" applyFont="1" applyFill="1" applyBorder="1"/>
    <xf numFmtId="49" fontId="12" fillId="12" borderId="9" xfId="1" applyNumberFormat="1" applyFont="1" applyFill="1" applyBorder="1"/>
    <xf numFmtId="0" fontId="2" fillId="12" borderId="7" xfId="1" applyFont="1" applyFill="1" applyBorder="1"/>
    <xf numFmtId="0" fontId="18" fillId="2" borderId="0" xfId="1" applyFont="1" applyFill="1"/>
    <xf numFmtId="165" fontId="13" fillId="0" borderId="20" xfId="1" applyNumberFormat="1" applyFont="1" applyBorder="1"/>
    <xf numFmtId="0" fontId="12" fillId="0" borderId="0" xfId="1" applyFont="1"/>
    <xf numFmtId="165" fontId="2" fillId="0" borderId="21" xfId="1" applyNumberFormat="1" applyFont="1" applyBorder="1"/>
    <xf numFmtId="0" fontId="18" fillId="4" borderId="0" xfId="1" applyFont="1" applyFill="1"/>
    <xf numFmtId="0" fontId="2" fillId="7" borderId="4" xfId="1" applyFont="1" applyFill="1" applyBorder="1"/>
    <xf numFmtId="165" fontId="12" fillId="13" borderId="16" xfId="1" applyNumberFormat="1" applyFont="1" applyFill="1" applyBorder="1" applyProtection="1">
      <protection locked="0"/>
    </xf>
    <xf numFmtId="165" fontId="12" fillId="13" borderId="9" xfId="1" applyNumberFormat="1" applyFont="1" applyFill="1" applyBorder="1"/>
    <xf numFmtId="49" fontId="12" fillId="13" borderId="9" xfId="1" applyNumberFormat="1" applyFont="1" applyFill="1" applyBorder="1"/>
    <xf numFmtId="0" fontId="2" fillId="13" borderId="7" xfId="1" applyFont="1" applyFill="1" applyBorder="1"/>
    <xf numFmtId="165" fontId="2" fillId="0" borderId="0" xfId="1" applyNumberFormat="1" applyFont="1"/>
    <xf numFmtId="0" fontId="2" fillId="2" borderId="10" xfId="1" applyFont="1" applyFill="1" applyBorder="1" applyAlignment="1">
      <alignment horizontal="center"/>
    </xf>
    <xf numFmtId="0" fontId="2" fillId="2" borderId="22" xfId="1" applyFont="1" applyFill="1" applyBorder="1"/>
    <xf numFmtId="0" fontId="2" fillId="2" borderId="23" xfId="1" applyFont="1" applyFill="1" applyBorder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0" fontId="13" fillId="0" borderId="14" xfId="1" applyFont="1" applyBorder="1" applyAlignment="1">
      <alignment horizontal="center" vertical="top" wrapText="1"/>
    </xf>
    <xf numFmtId="0" fontId="13" fillId="0" borderId="9" xfId="1" applyFont="1" applyBorder="1" applyAlignment="1">
      <alignment horizontal="center"/>
    </xf>
    <xf numFmtId="0" fontId="13" fillId="0" borderId="9" xfId="1" applyFont="1" applyBorder="1"/>
    <xf numFmtId="0" fontId="2" fillId="0" borderId="24" xfId="1" applyFont="1" applyBorder="1"/>
    <xf numFmtId="0" fontId="19" fillId="14" borderId="0" xfId="1" applyFont="1" applyFill="1" applyAlignment="1">
      <alignment horizontal="center" wrapText="1"/>
    </xf>
    <xf numFmtId="0" fontId="2" fillId="2" borderId="25" xfId="1" applyFont="1" applyFill="1" applyBorder="1"/>
    <xf numFmtId="0" fontId="2" fillId="2" borderId="26" xfId="1" applyFont="1" applyFill="1" applyBorder="1"/>
    <xf numFmtId="49" fontId="13" fillId="0" borderId="19" xfId="1" applyNumberFormat="1" applyFont="1" applyBorder="1" applyAlignment="1">
      <alignment horizontal="center"/>
    </xf>
    <xf numFmtId="0" fontId="14" fillId="0" borderId="8" xfId="1" applyFont="1" applyBorder="1"/>
    <xf numFmtId="0" fontId="2" fillId="4" borderId="0" xfId="1" applyFont="1" applyFill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2" borderId="28" xfId="1" applyFont="1" applyFill="1" applyBorder="1"/>
    <xf numFmtId="0" fontId="2" fillId="2" borderId="27" xfId="1" applyFont="1" applyFill="1" applyBorder="1"/>
    <xf numFmtId="49" fontId="20" fillId="0" borderId="14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2" fillId="15" borderId="4" xfId="1" applyFont="1" applyFill="1" applyBorder="1" applyAlignment="1">
      <alignment horizontal="center" vertical="center"/>
    </xf>
    <xf numFmtId="0" fontId="2" fillId="15" borderId="6" xfId="1" applyFont="1" applyFill="1" applyBorder="1" applyAlignment="1">
      <alignment horizontal="center" vertical="center"/>
    </xf>
    <xf numFmtId="0" fontId="21" fillId="0" borderId="29" xfId="1" applyFont="1" applyBorder="1"/>
    <xf numFmtId="0" fontId="2" fillId="0" borderId="29" xfId="1" applyFont="1" applyBorder="1"/>
    <xf numFmtId="0" fontId="2" fillId="16" borderId="0" xfId="1" applyFont="1" applyFill="1"/>
    <xf numFmtId="0" fontId="2" fillId="17" borderId="4" xfId="1" applyFont="1" applyFill="1" applyBorder="1"/>
    <xf numFmtId="0" fontId="2" fillId="18" borderId="0" xfId="1" applyFont="1" applyFill="1"/>
    <xf numFmtId="167" fontId="2" fillId="18" borderId="10" xfId="1" applyNumberFormat="1" applyFont="1" applyFill="1" applyBorder="1"/>
    <xf numFmtId="167" fontId="2" fillId="18" borderId="12" xfId="1" applyNumberFormat="1" applyFont="1" applyFill="1" applyBorder="1"/>
    <xf numFmtId="0" fontId="2" fillId="18" borderId="11" xfId="1" applyFont="1" applyFill="1" applyBorder="1"/>
    <xf numFmtId="0" fontId="2" fillId="18" borderId="30" xfId="1" applyFont="1" applyFill="1" applyBorder="1"/>
    <xf numFmtId="0" fontId="2" fillId="18" borderId="31" xfId="1" applyFont="1" applyFill="1" applyBorder="1"/>
    <xf numFmtId="0" fontId="2" fillId="18" borderId="5" xfId="1" applyFont="1" applyFill="1" applyBorder="1" applyAlignment="1">
      <alignment horizontal="center" vertical="center"/>
    </xf>
    <xf numFmtId="0" fontId="2" fillId="18" borderId="4" xfId="1" applyFont="1" applyFill="1" applyBorder="1" applyAlignment="1">
      <alignment horizontal="center" vertical="center"/>
    </xf>
    <xf numFmtId="0" fontId="2" fillId="19" borderId="4" xfId="1" applyFont="1" applyFill="1" applyBorder="1" applyAlignment="1">
      <alignment horizontal="center" vertical="center"/>
    </xf>
    <xf numFmtId="0" fontId="2" fillId="19" borderId="6" xfId="1" applyFont="1" applyFill="1" applyBorder="1" applyAlignment="1">
      <alignment horizontal="center" vertical="center"/>
    </xf>
    <xf numFmtId="167" fontId="2" fillId="20" borderId="13" xfId="1" applyNumberFormat="1" applyFont="1" applyFill="1" applyBorder="1"/>
    <xf numFmtId="164" fontId="2" fillId="18" borderId="0" xfId="1" applyNumberFormat="1" applyFont="1" applyFill="1" applyAlignment="1">
      <alignment horizontal="center"/>
    </xf>
    <xf numFmtId="167" fontId="2" fillId="7" borderId="13" xfId="1" applyNumberFormat="1" applyFont="1" applyFill="1" applyBorder="1" applyAlignment="1">
      <alignment horizontal="center"/>
    </xf>
    <xf numFmtId="0" fontId="2" fillId="18" borderId="0" xfId="1" applyFont="1" applyFill="1" applyAlignment="1">
      <alignment horizontal="right"/>
    </xf>
    <xf numFmtId="165" fontId="12" fillId="20" borderId="10" xfId="1" applyNumberFormat="1" applyFont="1" applyFill="1" applyBorder="1"/>
    <xf numFmtId="0" fontId="2" fillId="0" borderId="17" xfId="1" applyFont="1" applyBorder="1"/>
    <xf numFmtId="167" fontId="12" fillId="0" borderId="18" xfId="1" applyNumberFormat="1" applyFont="1" applyBorder="1" applyProtection="1">
      <protection locked="0"/>
    </xf>
    <xf numFmtId="167" fontId="13" fillId="0" borderId="9" xfId="1" applyNumberFormat="1" applyFont="1" applyBorder="1"/>
    <xf numFmtId="0" fontId="12" fillId="0" borderId="32" xfId="1" applyFont="1" applyBorder="1"/>
    <xf numFmtId="167" fontId="12" fillId="0" borderId="16" xfId="1" applyNumberFormat="1" applyFont="1" applyBorder="1" applyProtection="1">
      <protection locked="0"/>
    </xf>
    <xf numFmtId="0" fontId="12" fillId="0" borderId="35" xfId="1" applyFont="1" applyBorder="1"/>
    <xf numFmtId="165" fontId="2" fillId="18" borderId="10" xfId="1" applyNumberFormat="1" applyFont="1" applyFill="1" applyBorder="1"/>
    <xf numFmtId="165" fontId="2" fillId="18" borderId="12" xfId="1" applyNumberFormat="1" applyFont="1" applyFill="1" applyBorder="1"/>
    <xf numFmtId="167" fontId="2" fillId="18" borderId="13" xfId="1" applyNumberFormat="1" applyFont="1" applyFill="1" applyBorder="1"/>
    <xf numFmtId="167" fontId="2" fillId="18" borderId="13" xfId="1" applyNumberFormat="1" applyFont="1" applyFill="1" applyBorder="1" applyAlignment="1">
      <alignment horizontal="center"/>
    </xf>
    <xf numFmtId="165" fontId="13" fillId="0" borderId="36" xfId="1" applyNumberFormat="1" applyFont="1" applyBorder="1"/>
    <xf numFmtId="0" fontId="12" fillId="0" borderId="37" xfId="1" applyFont="1" applyBorder="1"/>
    <xf numFmtId="0" fontId="9" fillId="18" borderId="0" xfId="1" applyFont="1" applyFill="1" applyAlignment="1">
      <alignment horizontal="right"/>
    </xf>
    <xf numFmtId="0" fontId="2" fillId="17" borderId="38" xfId="1" applyFont="1" applyFill="1" applyBorder="1"/>
    <xf numFmtId="0" fontId="21" fillId="0" borderId="0" xfId="1" applyFont="1"/>
    <xf numFmtId="0" fontId="7" fillId="0" borderId="0" xfId="1" applyFont="1"/>
    <xf numFmtId="0" fontId="2" fillId="2" borderId="0" xfId="1" applyFont="1" applyFill="1" applyAlignment="1">
      <alignment horizontal="center"/>
    </xf>
    <xf numFmtId="0" fontId="22" fillId="0" borderId="0" xfId="0" applyFont="1"/>
    <xf numFmtId="0" fontId="8" fillId="0" borderId="0" xfId="1" applyFont="1"/>
    <xf numFmtId="0" fontId="2" fillId="2" borderId="12" xfId="1" applyFont="1" applyFill="1" applyBorder="1" applyAlignment="1">
      <alignment horizontal="left"/>
    </xf>
    <xf numFmtId="49" fontId="2" fillId="8" borderId="0" xfId="1" applyNumberFormat="1" applyFont="1" applyFill="1" applyAlignment="1">
      <alignment horizontal="center"/>
    </xf>
    <xf numFmtId="0" fontId="2" fillId="12" borderId="17" xfId="1" applyFont="1" applyFill="1" applyBorder="1"/>
    <xf numFmtId="0" fontId="23" fillId="2" borderId="0" xfId="1" applyFont="1" applyFill="1"/>
    <xf numFmtId="164" fontId="2" fillId="3" borderId="0" xfId="1" applyNumberFormat="1" applyFont="1" applyFill="1" applyAlignment="1">
      <alignment horizontal="center" wrapText="1"/>
    </xf>
    <xf numFmtId="0" fontId="2" fillId="3" borderId="0" xfId="1" applyFont="1" applyFill="1" applyAlignment="1">
      <alignment horizontal="center" wrapText="1"/>
    </xf>
    <xf numFmtId="0" fontId="2" fillId="3" borderId="0" xfId="1" applyFont="1" applyFill="1" applyAlignment="1">
      <alignment horizontal="right"/>
    </xf>
    <xf numFmtId="0" fontId="24" fillId="14" borderId="0" xfId="1" applyFont="1" applyFill="1" applyAlignment="1">
      <alignment horizontal="center" wrapText="1"/>
    </xf>
    <xf numFmtId="0" fontId="12" fillId="0" borderId="8" xfId="1" applyFont="1" applyBorder="1" applyAlignment="1">
      <alignment wrapText="1"/>
    </xf>
    <xf numFmtId="0" fontId="13" fillId="0" borderId="9" xfId="1" applyFont="1" applyBorder="1" applyAlignment="1">
      <alignment horizontal="center" wrapText="1"/>
    </xf>
    <xf numFmtId="0" fontId="4" fillId="14" borderId="0" xfId="1" applyFont="1" applyFill="1" applyAlignment="1">
      <alignment horizontal="center" wrapText="1"/>
    </xf>
    <xf numFmtId="0" fontId="4" fillId="14" borderId="0" xfId="1" applyFont="1" applyFill="1"/>
    <xf numFmtId="0" fontId="24" fillId="14" borderId="0" xfId="1" applyFont="1" applyFill="1"/>
    <xf numFmtId="0" fontId="20" fillId="0" borderId="39" xfId="1" applyFont="1" applyBorder="1"/>
    <xf numFmtId="0" fontId="13" fillId="0" borderId="19" xfId="1" applyFont="1" applyBorder="1" applyAlignment="1">
      <alignment horizontal="center"/>
    </xf>
    <xf numFmtId="0" fontId="13" fillId="0" borderId="8" xfId="1" applyFont="1" applyBorder="1"/>
    <xf numFmtId="0" fontId="25" fillId="14" borderId="0" xfId="1" applyFont="1" applyFill="1"/>
    <xf numFmtId="0" fontId="3" fillId="4" borderId="0" xfId="1" applyFont="1" applyFill="1"/>
    <xf numFmtId="0" fontId="2" fillId="9" borderId="0" xfId="1" applyFont="1" applyFill="1"/>
    <xf numFmtId="0" fontId="2" fillId="3" borderId="10" xfId="1" applyFont="1" applyFill="1" applyBorder="1"/>
    <xf numFmtId="0" fontId="4" fillId="3" borderId="0" xfId="1" applyFont="1" applyFill="1"/>
    <xf numFmtId="0" fontId="3" fillId="9" borderId="0" xfId="1" applyFont="1" applyFill="1"/>
    <xf numFmtId="0" fontId="4" fillId="14" borderId="0" xfId="1" applyFont="1" applyFill="1" applyAlignment="1">
      <alignment horizontal="center"/>
    </xf>
    <xf numFmtId="0" fontId="3" fillId="14" borderId="0" xfId="1" applyFont="1" applyFill="1"/>
    <xf numFmtId="0" fontId="2" fillId="9" borderId="10" xfId="1" quotePrefix="1" applyFont="1" applyFill="1" applyBorder="1" applyAlignment="1">
      <alignment horizontal="center"/>
    </xf>
    <xf numFmtId="0" fontId="14" fillId="21" borderId="34" xfId="1" applyFont="1" applyFill="1" applyBorder="1" applyAlignment="1">
      <alignment wrapText="1"/>
    </xf>
    <xf numFmtId="0" fontId="2" fillId="21" borderId="33" xfId="1" applyFont="1" applyFill="1" applyBorder="1" applyAlignment="1">
      <alignment wrapText="1"/>
    </xf>
    <xf numFmtId="0" fontId="14" fillId="21" borderId="33" xfId="1" applyFont="1" applyFill="1" applyBorder="1" applyAlignment="1">
      <alignment wrapText="1"/>
    </xf>
  </cellXfs>
  <cellStyles count="2">
    <cellStyle name="Normal" xfId="0" builtinId="0"/>
    <cellStyle name="Normal 2" xfId="1" xr:uid="{5F03D987-0538-4CED-A489-7B5EF36ED19C}"/>
  </cellStyles>
  <dxfs count="5"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</xdr:colOff>
      <xdr:row>83</xdr:row>
      <xdr:rowOff>0</xdr:rowOff>
    </xdr:from>
    <xdr:ext cx="114300" cy="114300"/>
    <xdr:pic>
      <xdr:nvPicPr>
        <xdr:cNvPr id="2" name="Picture 1">
          <a:extLst>
            <a:ext uri="{FF2B5EF4-FFF2-40B4-BE49-F238E27FC236}">
              <a16:creationId xmlns:a16="http://schemas.microsoft.com/office/drawing/2014/main" id="{D5307D1A-7FDA-4E47-9F6C-887176FB5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3" name="Picture 2">
          <a:extLst>
            <a:ext uri="{FF2B5EF4-FFF2-40B4-BE49-F238E27FC236}">
              <a16:creationId xmlns:a16="http://schemas.microsoft.com/office/drawing/2014/main" id="{CA5E1CB7-AA29-475F-A38B-4097BB9D5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4" name="Picture 3">
          <a:extLst>
            <a:ext uri="{FF2B5EF4-FFF2-40B4-BE49-F238E27FC236}">
              <a16:creationId xmlns:a16="http://schemas.microsoft.com/office/drawing/2014/main" id="{9D692EF2-03B2-44F1-8660-A068396CA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83</xdr:row>
      <xdr:rowOff>0</xdr:rowOff>
    </xdr:from>
    <xdr:ext cx="114300" cy="114300"/>
    <xdr:pic>
      <xdr:nvPicPr>
        <xdr:cNvPr id="5" name="Picture 4">
          <a:extLst>
            <a:ext uri="{FF2B5EF4-FFF2-40B4-BE49-F238E27FC236}">
              <a16:creationId xmlns:a16="http://schemas.microsoft.com/office/drawing/2014/main" id="{1B40BA09-CEBC-4A5B-8466-CC43E5B01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6" name="Picture 5">
          <a:extLst>
            <a:ext uri="{FF2B5EF4-FFF2-40B4-BE49-F238E27FC236}">
              <a16:creationId xmlns:a16="http://schemas.microsoft.com/office/drawing/2014/main" id="{08269116-5DB9-4121-AA48-BB987658C4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7" name="Picture 6">
          <a:extLst>
            <a:ext uri="{FF2B5EF4-FFF2-40B4-BE49-F238E27FC236}">
              <a16:creationId xmlns:a16="http://schemas.microsoft.com/office/drawing/2014/main" id="{373F5039-2978-46AA-B6B1-63D120D05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file:///D:\Backup\Data%20Brek\Accounting%20Data\NYK%20RP\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  <row r="18">
          <cell r="M18" t="str">
            <v>R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  <cell r="E1" t="b">
            <v>0</v>
          </cell>
          <cell r="F1" t="b">
            <v>0</v>
          </cell>
        </row>
        <row r="2">
          <cell r="J2" t="str">
            <v>X00010</v>
          </cell>
        </row>
        <row r="3">
          <cell r="D3" t="str">
            <v>見出し１</v>
          </cell>
        </row>
        <row r="4">
          <cell r="D4" t="str">
            <v>複/単区分（複セグ＝拠点コード/単セグ＝N）</v>
          </cell>
        </row>
        <row r="7">
          <cell r="D7" t="str">
            <v>親会社拠点</v>
          </cell>
        </row>
        <row r="11">
          <cell r="J11" t="str">
            <v>複セグ会社（拠点/主セグ/先頭表示会社指定）</v>
          </cell>
        </row>
        <row r="13">
          <cell r="E13" t="str">
            <v>主セグフラグ</v>
          </cell>
          <cell r="F13" t="str">
            <v>セグ会社コード</v>
          </cell>
          <cell r="J13" t="str">
            <v>法人</v>
          </cell>
        </row>
        <row r="14">
          <cell r="D14" t="str">
            <v>セグ並び順 ID</v>
          </cell>
          <cell r="J14" t="str">
            <v>拠点コード</v>
          </cell>
        </row>
        <row r="15">
          <cell r="D15" t="str">
            <v/>
          </cell>
          <cell r="E15" t="str">
            <v/>
          </cell>
          <cell r="F15" t="str">
            <v>A008000A001</v>
          </cell>
          <cell r="J15" t="str">
            <v>A008000ZTTT</v>
          </cell>
        </row>
        <row r="16">
          <cell r="D16" t="str">
            <v/>
          </cell>
          <cell r="E16" t="str">
            <v/>
          </cell>
          <cell r="F16" t="str">
            <v>A008000A106</v>
          </cell>
          <cell r="J16" t="str">
            <v>A008000ZTTT</v>
          </cell>
        </row>
        <row r="17">
          <cell r="D17" t="str">
            <v/>
          </cell>
          <cell r="E17" t="str">
            <v/>
          </cell>
          <cell r="F17" t="str">
            <v>A008000B000</v>
          </cell>
          <cell r="J17" t="str">
            <v>A008000ZTTT</v>
          </cell>
        </row>
        <row r="18">
          <cell r="D18" t="str">
            <v/>
          </cell>
          <cell r="E18" t="str">
            <v/>
          </cell>
          <cell r="F18" t="str">
            <v>A008000B400</v>
          </cell>
          <cell r="J18" t="str">
            <v>A008000ZTTT</v>
          </cell>
        </row>
        <row r="19">
          <cell r="D19" t="str">
            <v/>
          </cell>
          <cell r="E19" t="str">
            <v/>
          </cell>
          <cell r="F19" t="str">
            <v>A008000C101</v>
          </cell>
          <cell r="J19" t="str">
            <v>A008000ZTTT</v>
          </cell>
        </row>
        <row r="20">
          <cell r="D20" t="str">
            <v/>
          </cell>
          <cell r="E20" t="str">
            <v/>
          </cell>
          <cell r="F20" t="str">
            <v>A008000C102</v>
          </cell>
          <cell r="J20" t="str">
            <v>A008000ZTTT</v>
          </cell>
        </row>
        <row r="21">
          <cell r="D21" t="str">
            <v/>
          </cell>
          <cell r="E21" t="str">
            <v/>
          </cell>
          <cell r="F21" t="str">
            <v>A008000C103</v>
          </cell>
          <cell r="J21" t="str">
            <v>A008000ZTTT</v>
          </cell>
        </row>
        <row r="22">
          <cell r="D22" t="str">
            <v/>
          </cell>
          <cell r="E22" t="str">
            <v/>
          </cell>
          <cell r="F22" t="str">
            <v>A008000C104</v>
          </cell>
          <cell r="J22" t="str">
            <v>A008000ZTTT</v>
          </cell>
        </row>
        <row r="23">
          <cell r="D23" t="str">
            <v/>
          </cell>
          <cell r="E23" t="str">
            <v/>
          </cell>
          <cell r="F23" t="str">
            <v>A008000C105</v>
          </cell>
          <cell r="J23" t="str">
            <v>A008000ZTTT</v>
          </cell>
        </row>
        <row r="24">
          <cell r="D24" t="str">
            <v/>
          </cell>
          <cell r="E24" t="str">
            <v/>
          </cell>
          <cell r="F24" t="str">
            <v>A008000C106</v>
          </cell>
          <cell r="J24" t="str">
            <v>A008000ZTTT</v>
          </cell>
        </row>
        <row r="25">
          <cell r="D25" t="str">
            <v/>
          </cell>
          <cell r="E25" t="str">
            <v/>
          </cell>
          <cell r="F25" t="str">
            <v>A008000C107</v>
          </cell>
          <cell r="J25" t="str">
            <v>A008000ZTTT</v>
          </cell>
        </row>
        <row r="26">
          <cell r="D26" t="str">
            <v/>
          </cell>
          <cell r="E26" t="str">
            <v/>
          </cell>
          <cell r="F26" t="str">
            <v>A008000C201</v>
          </cell>
          <cell r="J26" t="str">
            <v>A008000ZTTT</v>
          </cell>
        </row>
        <row r="27">
          <cell r="D27" t="str">
            <v/>
          </cell>
          <cell r="E27" t="str">
            <v/>
          </cell>
          <cell r="F27" t="str">
            <v>A008000C202</v>
          </cell>
          <cell r="J27" t="str">
            <v>A008000ZTTT</v>
          </cell>
        </row>
        <row r="28">
          <cell r="D28" t="str">
            <v/>
          </cell>
          <cell r="E28" t="str">
            <v/>
          </cell>
          <cell r="F28" t="str">
            <v>A008000C203</v>
          </cell>
          <cell r="J28" t="str">
            <v>A008000ZTTT</v>
          </cell>
        </row>
        <row r="29">
          <cell r="D29" t="str">
            <v/>
          </cell>
          <cell r="E29" t="str">
            <v/>
          </cell>
          <cell r="F29" t="str">
            <v>A008000C204</v>
          </cell>
          <cell r="J29" t="str">
            <v>A008000ZTTT</v>
          </cell>
        </row>
        <row r="30">
          <cell r="D30" t="str">
            <v/>
          </cell>
          <cell r="E30" t="str">
            <v/>
          </cell>
          <cell r="F30" t="str">
            <v>A008000C301</v>
          </cell>
          <cell r="J30" t="str">
            <v>A008000ZTTT</v>
          </cell>
        </row>
        <row r="31">
          <cell r="D31" t="str">
            <v/>
          </cell>
          <cell r="E31" t="str">
            <v/>
          </cell>
          <cell r="F31" t="str">
            <v>A008000C306</v>
          </cell>
          <cell r="J31" t="str">
            <v>A008000ZTTT</v>
          </cell>
        </row>
        <row r="32">
          <cell r="D32" t="str">
            <v/>
          </cell>
          <cell r="E32" t="str">
            <v/>
          </cell>
          <cell r="F32" t="str">
            <v>A008000C307</v>
          </cell>
          <cell r="J32" t="str">
            <v>A008000ZTTT</v>
          </cell>
        </row>
        <row r="33">
          <cell r="D33" t="str">
            <v/>
          </cell>
          <cell r="E33" t="str">
            <v/>
          </cell>
          <cell r="F33" t="str">
            <v>A008000C400</v>
          </cell>
          <cell r="J33" t="str">
            <v>A008000ZTTT</v>
          </cell>
        </row>
        <row r="34">
          <cell r="D34" t="str">
            <v/>
          </cell>
          <cell r="E34" t="str">
            <v/>
          </cell>
          <cell r="F34" t="str">
            <v>A008000C401</v>
          </cell>
          <cell r="J34" t="str">
            <v>A008000ZTTT</v>
          </cell>
        </row>
        <row r="35">
          <cell r="D35" t="str">
            <v/>
          </cell>
          <cell r="E35" t="str">
            <v/>
          </cell>
          <cell r="F35" t="str">
            <v>A008000C500</v>
          </cell>
          <cell r="J35" t="str">
            <v>A008000ZTTT</v>
          </cell>
        </row>
        <row r="36">
          <cell r="D36" t="str">
            <v/>
          </cell>
          <cell r="E36" t="str">
            <v/>
          </cell>
          <cell r="F36" t="str">
            <v>A008000D000</v>
          </cell>
          <cell r="J36" t="str">
            <v>A008000ZTTT</v>
          </cell>
        </row>
        <row r="37">
          <cell r="D37" t="str">
            <v/>
          </cell>
          <cell r="E37" t="str">
            <v/>
          </cell>
          <cell r="F37" t="str">
            <v>A008000D100</v>
          </cell>
          <cell r="J37" t="str">
            <v>A008000ZTTT</v>
          </cell>
        </row>
        <row r="38">
          <cell r="D38" t="str">
            <v/>
          </cell>
          <cell r="E38" t="str">
            <v/>
          </cell>
          <cell r="F38" t="str">
            <v>A008000E200</v>
          </cell>
          <cell r="J38" t="str">
            <v>A008000ZTTT</v>
          </cell>
        </row>
        <row r="39">
          <cell r="D39" t="str">
            <v/>
          </cell>
          <cell r="E39" t="str">
            <v/>
          </cell>
          <cell r="F39" t="str">
            <v>A008000E400</v>
          </cell>
          <cell r="J39" t="str">
            <v>A008000ZTTT</v>
          </cell>
        </row>
        <row r="40">
          <cell r="D40" t="str">
            <v/>
          </cell>
          <cell r="E40" t="str">
            <v/>
          </cell>
          <cell r="F40" t="str">
            <v>A008000F000</v>
          </cell>
          <cell r="J40" t="str">
            <v>A008000ZTTT</v>
          </cell>
        </row>
        <row r="41">
          <cell r="D41" t="str">
            <v/>
          </cell>
          <cell r="E41" t="str">
            <v/>
          </cell>
          <cell r="F41" t="str">
            <v>A008000G101</v>
          </cell>
          <cell r="J41" t="str">
            <v>A008000ZTTT</v>
          </cell>
        </row>
        <row r="42">
          <cell r="D42" t="str">
            <v/>
          </cell>
          <cell r="E42" t="str">
            <v/>
          </cell>
          <cell r="F42" t="str">
            <v>A008000G102</v>
          </cell>
          <cell r="J42" t="str">
            <v>A008000ZTTT</v>
          </cell>
        </row>
        <row r="43">
          <cell r="D43" t="str">
            <v/>
          </cell>
          <cell r="E43" t="str">
            <v/>
          </cell>
          <cell r="F43" t="str">
            <v>A008000G103</v>
          </cell>
          <cell r="J43" t="str">
            <v>A008000ZTTT</v>
          </cell>
        </row>
        <row r="44">
          <cell r="D44" t="str">
            <v/>
          </cell>
          <cell r="E44" t="str">
            <v/>
          </cell>
          <cell r="F44" t="str">
            <v>A008000G105</v>
          </cell>
          <cell r="J44" t="str">
            <v>A008000ZTTT</v>
          </cell>
        </row>
        <row r="45">
          <cell r="D45" t="str">
            <v/>
          </cell>
          <cell r="E45" t="str">
            <v/>
          </cell>
          <cell r="F45" t="str">
            <v>A008000I000</v>
          </cell>
          <cell r="J45" t="str">
            <v>A008000ZTTT</v>
          </cell>
        </row>
        <row r="46">
          <cell r="D46" t="str">
            <v/>
          </cell>
          <cell r="E46" t="str">
            <v/>
          </cell>
          <cell r="F46" t="str">
            <v>A008000L000</v>
          </cell>
          <cell r="J46" t="str">
            <v>A008000ZTTT</v>
          </cell>
        </row>
        <row r="47">
          <cell r="D47" t="str">
            <v/>
          </cell>
          <cell r="E47" t="str">
            <v/>
          </cell>
          <cell r="F47" t="str">
            <v>A008000M000</v>
          </cell>
          <cell r="J47" t="str">
            <v>A008000ZTTT</v>
          </cell>
        </row>
        <row r="48">
          <cell r="D48" t="str">
            <v/>
          </cell>
          <cell r="E48" t="str">
            <v/>
          </cell>
          <cell r="F48" t="str">
            <v>A008000M001</v>
          </cell>
          <cell r="J48" t="str">
            <v>A008000ZTTT</v>
          </cell>
        </row>
        <row r="49">
          <cell r="D49" t="str">
            <v/>
          </cell>
          <cell r="E49" t="str">
            <v/>
          </cell>
          <cell r="F49" t="str">
            <v>A008000N000</v>
          </cell>
          <cell r="J49" t="str">
            <v>A008000ZTTT</v>
          </cell>
        </row>
        <row r="50">
          <cell r="D50" t="str">
            <v/>
          </cell>
          <cell r="E50" t="str">
            <v/>
          </cell>
          <cell r="F50" t="str">
            <v>A008000O000</v>
          </cell>
          <cell r="J50" t="str">
            <v>A008000ZTTT</v>
          </cell>
        </row>
        <row r="51">
          <cell r="D51" t="str">
            <v/>
          </cell>
          <cell r="E51" t="str">
            <v/>
          </cell>
          <cell r="F51" t="str">
            <v>A008000Z000</v>
          </cell>
          <cell r="J51" t="str">
            <v>A008000ZTTT</v>
          </cell>
        </row>
        <row r="52">
          <cell r="D52" t="str">
            <v/>
          </cell>
          <cell r="E52" t="str">
            <v/>
          </cell>
          <cell r="F52" t="str">
            <v>C008125A106</v>
          </cell>
          <cell r="J52" t="str">
            <v>C008125ZTTT</v>
          </cell>
        </row>
        <row r="53">
          <cell r="D53" t="str">
            <v/>
          </cell>
          <cell r="E53" t="str">
            <v/>
          </cell>
          <cell r="F53" t="str">
            <v>C008125B000</v>
          </cell>
          <cell r="J53" t="str">
            <v>C008125ZTTT</v>
          </cell>
        </row>
        <row r="54">
          <cell r="D54" t="str">
            <v/>
          </cell>
          <cell r="E54" t="str">
            <v/>
          </cell>
          <cell r="F54" t="str">
            <v>C008125B400</v>
          </cell>
          <cell r="J54" t="str">
            <v>C008125ZTTT</v>
          </cell>
        </row>
        <row r="55">
          <cell r="D55" t="str">
            <v/>
          </cell>
          <cell r="E55" t="str">
            <v/>
          </cell>
          <cell r="F55" t="str">
            <v>C008125O000</v>
          </cell>
          <cell r="J55" t="str">
            <v>C008125ZTTT</v>
          </cell>
        </row>
        <row r="56">
          <cell r="D56" t="str">
            <v/>
          </cell>
          <cell r="E56" t="str">
            <v/>
          </cell>
          <cell r="F56" t="str">
            <v>C008477A106</v>
          </cell>
          <cell r="J56" t="str">
            <v>C008477ZTTT</v>
          </cell>
        </row>
        <row r="57">
          <cell r="D57" t="str">
            <v/>
          </cell>
          <cell r="E57" t="str">
            <v/>
          </cell>
          <cell r="F57" t="str">
            <v>C008477B000</v>
          </cell>
          <cell r="J57" t="str">
            <v>C008477ZTTT</v>
          </cell>
        </row>
        <row r="58">
          <cell r="D58" t="str">
            <v/>
          </cell>
          <cell r="E58" t="str">
            <v/>
          </cell>
          <cell r="F58" t="str">
            <v>C008477B400</v>
          </cell>
          <cell r="J58" t="str">
            <v>C008477ZTTT</v>
          </cell>
        </row>
        <row r="59">
          <cell r="D59" t="str">
            <v/>
          </cell>
          <cell r="E59" t="str">
            <v/>
          </cell>
          <cell r="F59" t="str">
            <v>C008477C101</v>
          </cell>
          <cell r="J59" t="str">
            <v>C008477ZTTT</v>
          </cell>
        </row>
        <row r="60">
          <cell r="D60" t="str">
            <v/>
          </cell>
          <cell r="E60" t="str">
            <v/>
          </cell>
          <cell r="F60" t="str">
            <v>C008477C102</v>
          </cell>
          <cell r="J60" t="str">
            <v>C008477ZTTT</v>
          </cell>
        </row>
        <row r="61">
          <cell r="D61" t="str">
            <v/>
          </cell>
          <cell r="E61" t="str">
            <v/>
          </cell>
          <cell r="F61" t="str">
            <v>C008477C107</v>
          </cell>
          <cell r="J61" t="str">
            <v>C008477ZTTT</v>
          </cell>
        </row>
        <row r="62">
          <cell r="D62" t="str">
            <v/>
          </cell>
          <cell r="E62" t="str">
            <v/>
          </cell>
          <cell r="F62" t="str">
            <v>C008477C202</v>
          </cell>
          <cell r="J62" t="str">
            <v>C008477ZTTT</v>
          </cell>
        </row>
        <row r="63">
          <cell r="D63" t="str">
            <v/>
          </cell>
          <cell r="E63" t="str">
            <v/>
          </cell>
          <cell r="F63" t="str">
            <v>C008477C204</v>
          </cell>
          <cell r="J63" t="str">
            <v>C008477ZTTT</v>
          </cell>
        </row>
        <row r="64">
          <cell r="D64" t="str">
            <v/>
          </cell>
          <cell r="E64" t="str">
            <v/>
          </cell>
          <cell r="F64" t="str">
            <v>C008477C301</v>
          </cell>
          <cell r="J64" t="str">
            <v>C008477ZTTT</v>
          </cell>
        </row>
        <row r="65">
          <cell r="D65" t="str">
            <v/>
          </cell>
          <cell r="E65" t="str">
            <v/>
          </cell>
          <cell r="F65" t="str">
            <v>C008477C307</v>
          </cell>
          <cell r="J65" t="str">
            <v>C008477ZTTT</v>
          </cell>
        </row>
        <row r="66">
          <cell r="D66" t="str">
            <v/>
          </cell>
          <cell r="E66" t="str">
            <v/>
          </cell>
          <cell r="F66" t="str">
            <v>C008477C400</v>
          </cell>
          <cell r="J66" t="str">
            <v>C008477ZTTT</v>
          </cell>
        </row>
        <row r="67">
          <cell r="D67" t="str">
            <v/>
          </cell>
          <cell r="E67" t="str">
            <v/>
          </cell>
          <cell r="F67" t="str">
            <v>C008477C500</v>
          </cell>
          <cell r="J67" t="str">
            <v>C008477ZTTT</v>
          </cell>
        </row>
        <row r="68">
          <cell r="D68" t="str">
            <v/>
          </cell>
          <cell r="E68" t="str">
            <v/>
          </cell>
          <cell r="F68" t="str">
            <v>C008477G103</v>
          </cell>
          <cell r="J68" t="str">
            <v>C008477ZTTT</v>
          </cell>
        </row>
        <row r="69">
          <cell r="D69" t="str">
            <v/>
          </cell>
          <cell r="E69" t="str">
            <v/>
          </cell>
          <cell r="F69" t="str">
            <v>C008477O000</v>
          </cell>
          <cell r="J69" t="str">
            <v>C008477ZTTT</v>
          </cell>
        </row>
        <row r="70">
          <cell r="D70" t="str">
            <v/>
          </cell>
          <cell r="E70" t="str">
            <v/>
          </cell>
          <cell r="F70" t="str">
            <v>C008536B000</v>
          </cell>
          <cell r="J70" t="str">
            <v>C008536ZTTT</v>
          </cell>
        </row>
        <row r="71">
          <cell r="D71" t="str">
            <v/>
          </cell>
          <cell r="E71" t="str">
            <v/>
          </cell>
          <cell r="F71" t="str">
            <v>C008536C103</v>
          </cell>
          <cell r="J71" t="str">
            <v>C008536ZTTT</v>
          </cell>
        </row>
        <row r="72">
          <cell r="D72" t="str">
            <v/>
          </cell>
          <cell r="E72" t="str">
            <v/>
          </cell>
          <cell r="F72" t="str">
            <v>C00E662A106</v>
          </cell>
          <cell r="J72" t="str">
            <v>C00E662ZTTT</v>
          </cell>
        </row>
        <row r="73">
          <cell r="D73" t="str">
            <v/>
          </cell>
          <cell r="E73" t="str">
            <v/>
          </cell>
          <cell r="F73" t="str">
            <v>C00E662B000</v>
          </cell>
          <cell r="J73" t="str">
            <v>C00E662ZTTT</v>
          </cell>
        </row>
        <row r="74">
          <cell r="D74" t="str">
            <v/>
          </cell>
          <cell r="E74" t="str">
            <v/>
          </cell>
          <cell r="F74" t="str">
            <v>C00E662C202</v>
          </cell>
          <cell r="J74" t="str">
            <v>C00E662ZTTT</v>
          </cell>
        </row>
        <row r="75">
          <cell r="D75" t="str">
            <v/>
          </cell>
          <cell r="E75" t="str">
            <v/>
          </cell>
          <cell r="F75" t="str">
            <v>C00E662C203</v>
          </cell>
          <cell r="J75" t="str">
            <v>C00E662ZTTT</v>
          </cell>
        </row>
        <row r="76">
          <cell r="D76" t="str">
            <v/>
          </cell>
          <cell r="E76" t="str">
            <v/>
          </cell>
          <cell r="F76" t="str">
            <v>C00E662C204</v>
          </cell>
          <cell r="J76" t="str">
            <v>C00E662ZTTT</v>
          </cell>
        </row>
        <row r="77">
          <cell r="D77" t="str">
            <v/>
          </cell>
          <cell r="E77" t="str">
            <v/>
          </cell>
          <cell r="F77" t="str">
            <v>C00E662C306</v>
          </cell>
          <cell r="J77" t="str">
            <v>C00E662ZTTT</v>
          </cell>
        </row>
        <row r="78">
          <cell r="D78" t="str">
            <v/>
          </cell>
          <cell r="E78" t="str">
            <v/>
          </cell>
          <cell r="F78" t="str">
            <v>C00E662C307</v>
          </cell>
          <cell r="J78" t="str">
            <v>C00E662ZTTT</v>
          </cell>
        </row>
        <row r="79">
          <cell r="D79" t="str">
            <v/>
          </cell>
          <cell r="E79" t="str">
            <v/>
          </cell>
          <cell r="F79" t="str">
            <v>C00E662C400</v>
          </cell>
          <cell r="J79" t="str">
            <v>C00E662ZTTT</v>
          </cell>
        </row>
        <row r="80">
          <cell r="D80" t="str">
            <v/>
          </cell>
          <cell r="E80" t="str">
            <v/>
          </cell>
          <cell r="F80" t="str">
            <v>C00E662C500</v>
          </cell>
          <cell r="J80" t="str">
            <v>C00E662ZTTT</v>
          </cell>
        </row>
        <row r="81">
          <cell r="D81" t="str">
            <v/>
          </cell>
          <cell r="E81" t="str">
            <v/>
          </cell>
          <cell r="F81" t="str">
            <v>C00E662E200</v>
          </cell>
          <cell r="J81" t="str">
            <v>C00E662ZTTT</v>
          </cell>
        </row>
        <row r="82">
          <cell r="D82" t="str">
            <v/>
          </cell>
          <cell r="E82" t="str">
            <v/>
          </cell>
          <cell r="F82" t="str">
            <v>C00E662E400</v>
          </cell>
          <cell r="J82" t="str">
            <v>C00E662ZTTT</v>
          </cell>
        </row>
        <row r="83">
          <cell r="D83" t="str">
            <v/>
          </cell>
          <cell r="E83" t="str">
            <v/>
          </cell>
          <cell r="F83" t="str">
            <v>C00E662F000</v>
          </cell>
          <cell r="J83" t="str">
            <v>C00E662ZTTT</v>
          </cell>
        </row>
        <row r="84">
          <cell r="D84" t="str">
            <v/>
          </cell>
          <cell r="E84" t="str">
            <v/>
          </cell>
          <cell r="F84" t="str">
            <v>C00E662G103</v>
          </cell>
          <cell r="J84" t="str">
            <v>C00E662ZTTT</v>
          </cell>
        </row>
        <row r="85">
          <cell r="D85" t="str">
            <v/>
          </cell>
          <cell r="E85" t="str">
            <v/>
          </cell>
          <cell r="F85" t="str">
            <v>C00E662M001</v>
          </cell>
          <cell r="J85" t="str">
            <v>C00E662ZTTT</v>
          </cell>
        </row>
        <row r="86">
          <cell r="D86" t="str">
            <v/>
          </cell>
          <cell r="E86" t="str">
            <v/>
          </cell>
          <cell r="F86" t="str">
            <v>C00E662O000</v>
          </cell>
          <cell r="J86" t="str">
            <v>C00E662ZTTT</v>
          </cell>
        </row>
        <row r="87">
          <cell r="D87" t="str">
            <v/>
          </cell>
          <cell r="E87" t="str">
            <v/>
          </cell>
          <cell r="F87" t="str">
            <v>C00K835A106</v>
          </cell>
          <cell r="J87" t="str">
            <v>C00K835ZTTT</v>
          </cell>
        </row>
        <row r="88">
          <cell r="D88" t="str">
            <v/>
          </cell>
          <cell r="E88" t="str">
            <v/>
          </cell>
          <cell r="F88" t="str">
            <v>C00K835B000</v>
          </cell>
          <cell r="J88" t="str">
            <v>C00K835ZTTT</v>
          </cell>
        </row>
        <row r="89">
          <cell r="D89" t="str">
            <v/>
          </cell>
          <cell r="E89" t="str">
            <v/>
          </cell>
          <cell r="F89" t="str">
            <v>C00K835B400</v>
          </cell>
          <cell r="J89" t="str">
            <v>C00K835ZTTT</v>
          </cell>
        </row>
        <row r="90">
          <cell r="D90" t="str">
            <v/>
          </cell>
          <cell r="E90" t="str">
            <v/>
          </cell>
          <cell r="F90" t="str">
            <v>C00K835C102</v>
          </cell>
          <cell r="J90" t="str">
            <v>C00K835ZTTT</v>
          </cell>
        </row>
        <row r="91">
          <cell r="D91" t="str">
            <v/>
          </cell>
          <cell r="E91" t="str">
            <v/>
          </cell>
          <cell r="F91" t="str">
            <v>C00K835C203</v>
          </cell>
          <cell r="J91" t="str">
            <v>C00K835ZTTT</v>
          </cell>
        </row>
        <row r="92">
          <cell r="D92" t="str">
            <v/>
          </cell>
          <cell r="E92" t="str">
            <v/>
          </cell>
          <cell r="F92" t="str">
            <v>C00K835C204</v>
          </cell>
          <cell r="J92" t="str">
            <v>C00K835ZTTT</v>
          </cell>
        </row>
        <row r="93">
          <cell r="D93" t="str">
            <v/>
          </cell>
          <cell r="E93" t="str">
            <v/>
          </cell>
          <cell r="F93" t="str">
            <v>C00K835E200</v>
          </cell>
          <cell r="J93" t="str">
            <v>C00K835ZTTT</v>
          </cell>
        </row>
        <row r="94">
          <cell r="D94" t="str">
            <v/>
          </cell>
          <cell r="E94" t="str">
            <v/>
          </cell>
          <cell r="F94" t="str">
            <v>C00K835M001</v>
          </cell>
          <cell r="J94" t="str">
            <v>C00K835ZTTT</v>
          </cell>
        </row>
        <row r="95">
          <cell r="D95" t="str">
            <v/>
          </cell>
          <cell r="E95" t="str">
            <v/>
          </cell>
          <cell r="F95" t="str">
            <v>C00K835N000</v>
          </cell>
          <cell r="J95" t="str">
            <v>C00K835ZTTT</v>
          </cell>
        </row>
        <row r="96">
          <cell r="D96" t="str">
            <v/>
          </cell>
          <cell r="E96" t="str">
            <v/>
          </cell>
          <cell r="F96" t="str">
            <v>C00K835O000</v>
          </cell>
          <cell r="J96" t="str">
            <v>C00K835ZTTT</v>
          </cell>
        </row>
        <row r="97">
          <cell r="D97" t="str">
            <v/>
          </cell>
          <cell r="E97" t="str">
            <v/>
          </cell>
          <cell r="F97" t="str">
            <v>C008161A106</v>
          </cell>
          <cell r="J97" t="str">
            <v>C008161ZTTT</v>
          </cell>
        </row>
        <row r="98">
          <cell r="D98" t="str">
            <v/>
          </cell>
          <cell r="E98" t="str">
            <v/>
          </cell>
          <cell r="F98" t="str">
            <v>C008161B000</v>
          </cell>
          <cell r="J98" t="str">
            <v>C008161ZTTT</v>
          </cell>
        </row>
        <row r="99">
          <cell r="D99" t="str">
            <v/>
          </cell>
          <cell r="E99" t="str">
            <v/>
          </cell>
          <cell r="F99" t="str">
            <v>C008161B400</v>
          </cell>
          <cell r="J99" t="str">
            <v>C008161ZTTT</v>
          </cell>
        </row>
        <row r="100">
          <cell r="D100" t="str">
            <v/>
          </cell>
          <cell r="E100" t="str">
            <v/>
          </cell>
          <cell r="F100" t="str">
            <v>C008161C102</v>
          </cell>
          <cell r="J100" t="str">
            <v>C008161ZTTT</v>
          </cell>
        </row>
        <row r="101">
          <cell r="D101" t="str">
            <v/>
          </cell>
          <cell r="E101" t="str">
            <v/>
          </cell>
          <cell r="F101" t="str">
            <v>C008161C203</v>
          </cell>
          <cell r="J101" t="str">
            <v>C008161ZTTT</v>
          </cell>
        </row>
        <row r="102">
          <cell r="D102" t="str">
            <v/>
          </cell>
          <cell r="E102" t="str">
            <v/>
          </cell>
          <cell r="F102" t="str">
            <v>C008161G103</v>
          </cell>
          <cell r="J102" t="str">
            <v>C008161ZTTT</v>
          </cell>
        </row>
        <row r="103">
          <cell r="D103" t="str">
            <v/>
          </cell>
          <cell r="E103" t="str">
            <v/>
          </cell>
          <cell r="F103" t="str">
            <v>C008161M001</v>
          </cell>
          <cell r="J103" t="str">
            <v>C008161ZTTT</v>
          </cell>
        </row>
        <row r="104">
          <cell r="D104" t="str">
            <v/>
          </cell>
          <cell r="E104" t="str">
            <v/>
          </cell>
          <cell r="F104" t="str">
            <v>C008161O000</v>
          </cell>
          <cell r="J104" t="str">
            <v>C008161ZTTT</v>
          </cell>
        </row>
        <row r="105">
          <cell r="D105" t="str">
            <v/>
          </cell>
          <cell r="E105" t="str">
            <v/>
          </cell>
          <cell r="F105" t="str">
            <v>C008253B000</v>
          </cell>
          <cell r="J105" t="str">
            <v>C008253ZTTT</v>
          </cell>
        </row>
        <row r="106">
          <cell r="D106" t="str">
            <v/>
          </cell>
          <cell r="E106" t="str">
            <v/>
          </cell>
          <cell r="F106" t="str">
            <v>C008253C204</v>
          </cell>
          <cell r="J106" t="str">
            <v>C008253ZTTT</v>
          </cell>
        </row>
        <row r="107">
          <cell r="D107" t="str">
            <v/>
          </cell>
          <cell r="E107" t="str">
            <v/>
          </cell>
          <cell r="F107" t="str">
            <v>C008253E200</v>
          </cell>
          <cell r="J107" t="str">
            <v>C008253ZTTT</v>
          </cell>
        </row>
        <row r="108">
          <cell r="D108" t="str">
            <v/>
          </cell>
          <cell r="E108" t="str">
            <v/>
          </cell>
          <cell r="F108" t="str">
            <v>C0C0736C204</v>
          </cell>
          <cell r="J108" t="str">
            <v>C0C0736ZTTT</v>
          </cell>
        </row>
        <row r="109">
          <cell r="D109" t="str">
            <v/>
          </cell>
          <cell r="E109" t="str">
            <v/>
          </cell>
          <cell r="F109" t="str">
            <v>C0C0736G103</v>
          </cell>
          <cell r="J109" t="str">
            <v>C0C0736ZTTT</v>
          </cell>
        </row>
        <row r="110">
          <cell r="D110" t="str">
            <v/>
          </cell>
          <cell r="E110" t="str">
            <v/>
          </cell>
          <cell r="F110" t="str">
            <v>C00E943O000</v>
          </cell>
          <cell r="J110" t="str">
            <v>C00E943ZTTT</v>
          </cell>
        </row>
        <row r="111">
          <cell r="D111" t="str">
            <v/>
          </cell>
          <cell r="E111" t="str">
            <v/>
          </cell>
          <cell r="F111" t="str">
            <v>C00E943C500</v>
          </cell>
          <cell r="J111" t="str">
            <v>C00E943ZTTT</v>
          </cell>
        </row>
        <row r="112">
          <cell r="D112" t="str">
            <v/>
          </cell>
          <cell r="E112" t="str">
            <v/>
          </cell>
          <cell r="F112" t="str">
            <v>C008271A106</v>
          </cell>
          <cell r="J112" t="str">
            <v>C008271ZTTT</v>
          </cell>
        </row>
        <row r="113">
          <cell r="D113" t="str">
            <v/>
          </cell>
          <cell r="E113" t="str">
            <v/>
          </cell>
          <cell r="F113" t="str">
            <v>C008271B400</v>
          </cell>
          <cell r="J113" t="str">
            <v>C008271ZTTT</v>
          </cell>
        </row>
        <row r="114">
          <cell r="D114" t="str">
            <v/>
          </cell>
          <cell r="E114" t="str">
            <v/>
          </cell>
          <cell r="F114" t="str">
            <v>C0A8603B400</v>
          </cell>
          <cell r="J114" t="str">
            <v>C0A8603ZTTT</v>
          </cell>
        </row>
        <row r="115">
          <cell r="D115" t="str">
            <v/>
          </cell>
          <cell r="E115" t="str">
            <v/>
          </cell>
          <cell r="F115" t="str">
            <v>C0A8603E200</v>
          </cell>
          <cell r="J115" t="str">
            <v>C0A8603ZTTT</v>
          </cell>
        </row>
        <row r="116">
          <cell r="D116" t="str">
            <v/>
          </cell>
          <cell r="E116" t="str">
            <v/>
          </cell>
          <cell r="F116">
            <v>0</v>
          </cell>
        </row>
        <row r="117">
          <cell r="D117" t="str">
            <v/>
          </cell>
          <cell r="E117" t="str">
            <v/>
          </cell>
          <cell r="F117">
            <v>0</v>
          </cell>
        </row>
        <row r="118">
          <cell r="D118" t="str">
            <v/>
          </cell>
          <cell r="E118" t="str">
            <v/>
          </cell>
          <cell r="F118">
            <v>0</v>
          </cell>
        </row>
        <row r="119">
          <cell r="D119" t="str">
            <v/>
          </cell>
          <cell r="E119" t="str">
            <v/>
          </cell>
          <cell r="F119">
            <v>0</v>
          </cell>
        </row>
        <row r="120">
          <cell r="D120" t="str">
            <v/>
          </cell>
          <cell r="E120" t="str">
            <v/>
          </cell>
          <cell r="F120">
            <v>0</v>
          </cell>
        </row>
        <row r="121">
          <cell r="D121" t="str">
            <v/>
          </cell>
          <cell r="E121" t="str">
            <v/>
          </cell>
          <cell r="F121">
            <v>0</v>
          </cell>
        </row>
        <row r="122">
          <cell r="D122" t="str">
            <v/>
          </cell>
          <cell r="E122" t="str">
            <v/>
          </cell>
          <cell r="F122">
            <v>0</v>
          </cell>
        </row>
        <row r="123">
          <cell r="D123" t="str">
            <v/>
          </cell>
          <cell r="E123" t="str">
            <v/>
          </cell>
          <cell r="F123">
            <v>0</v>
          </cell>
        </row>
        <row r="124">
          <cell r="D124" t="str">
            <v/>
          </cell>
          <cell r="E124" t="str">
            <v/>
          </cell>
          <cell r="F124">
            <v>0</v>
          </cell>
        </row>
        <row r="125">
          <cell r="D125" t="str">
            <v/>
          </cell>
          <cell r="E125" t="str">
            <v/>
          </cell>
          <cell r="F125">
            <v>0</v>
          </cell>
        </row>
        <row r="126">
          <cell r="D126" t="str">
            <v/>
          </cell>
          <cell r="E126" t="str">
            <v/>
          </cell>
          <cell r="F126">
            <v>0</v>
          </cell>
        </row>
        <row r="127">
          <cell r="D127" t="str">
            <v/>
          </cell>
          <cell r="E127" t="str">
            <v/>
          </cell>
          <cell r="F127">
            <v>0</v>
          </cell>
        </row>
        <row r="128">
          <cell r="D128" t="str">
            <v/>
          </cell>
          <cell r="E128" t="str">
            <v/>
          </cell>
          <cell r="F128">
            <v>0</v>
          </cell>
        </row>
        <row r="129">
          <cell r="D129" t="str">
            <v/>
          </cell>
          <cell r="E129" t="str">
            <v/>
          </cell>
          <cell r="F129">
            <v>0</v>
          </cell>
        </row>
        <row r="130">
          <cell r="D130" t="str">
            <v/>
          </cell>
          <cell r="E130" t="str">
            <v/>
          </cell>
          <cell r="F130">
            <v>0</v>
          </cell>
        </row>
        <row r="131">
          <cell r="D131" t="str">
            <v/>
          </cell>
          <cell r="E131" t="str">
            <v/>
          </cell>
          <cell r="F131">
            <v>0</v>
          </cell>
        </row>
        <row r="132">
          <cell r="D132" t="str">
            <v/>
          </cell>
          <cell r="E132" t="str">
            <v/>
          </cell>
          <cell r="F132">
            <v>0</v>
          </cell>
        </row>
        <row r="133">
          <cell r="D133" t="str">
            <v/>
          </cell>
          <cell r="E133" t="str">
            <v/>
          </cell>
          <cell r="F133">
            <v>0</v>
          </cell>
        </row>
        <row r="134">
          <cell r="D134" t="str">
            <v/>
          </cell>
          <cell r="E134" t="str">
            <v/>
          </cell>
          <cell r="F134">
            <v>0</v>
          </cell>
        </row>
        <row r="135">
          <cell r="D135" t="str">
            <v/>
          </cell>
          <cell r="E135" t="str">
            <v/>
          </cell>
          <cell r="F135">
            <v>0</v>
          </cell>
        </row>
        <row r="136">
          <cell r="D136" t="str">
            <v/>
          </cell>
          <cell r="E136" t="str">
            <v/>
          </cell>
          <cell r="F136">
            <v>0</v>
          </cell>
        </row>
        <row r="137">
          <cell r="D137" t="str">
            <v/>
          </cell>
          <cell r="E137" t="str">
            <v/>
          </cell>
          <cell r="F137">
            <v>0</v>
          </cell>
        </row>
        <row r="138">
          <cell r="D138" t="str">
            <v/>
          </cell>
          <cell r="E138" t="str">
            <v/>
          </cell>
          <cell r="F138">
            <v>0</v>
          </cell>
        </row>
        <row r="139">
          <cell r="D139" t="str">
            <v/>
          </cell>
          <cell r="E139" t="str">
            <v/>
          </cell>
          <cell r="F139">
            <v>0</v>
          </cell>
        </row>
        <row r="140">
          <cell r="D140" t="str">
            <v/>
          </cell>
          <cell r="E140" t="str">
            <v/>
          </cell>
          <cell r="F140">
            <v>0</v>
          </cell>
        </row>
        <row r="141">
          <cell r="D141" t="str">
            <v/>
          </cell>
          <cell r="E141" t="str">
            <v/>
          </cell>
          <cell r="F141">
            <v>0</v>
          </cell>
        </row>
        <row r="142">
          <cell r="D142" t="str">
            <v/>
          </cell>
          <cell r="E142" t="str">
            <v/>
          </cell>
          <cell r="F142">
            <v>0</v>
          </cell>
        </row>
        <row r="143">
          <cell r="D143" t="str">
            <v/>
          </cell>
          <cell r="E143" t="str">
            <v/>
          </cell>
          <cell r="F143">
            <v>0</v>
          </cell>
        </row>
        <row r="144">
          <cell r="D144" t="str">
            <v/>
          </cell>
          <cell r="E144" t="str">
            <v/>
          </cell>
          <cell r="F144">
            <v>0</v>
          </cell>
        </row>
        <row r="145">
          <cell r="D145" t="str">
            <v/>
          </cell>
          <cell r="E145" t="str">
            <v/>
          </cell>
          <cell r="F145">
            <v>0</v>
          </cell>
        </row>
        <row r="146">
          <cell r="D146" t="str">
            <v/>
          </cell>
          <cell r="E146" t="str">
            <v/>
          </cell>
          <cell r="F146">
            <v>0</v>
          </cell>
        </row>
        <row r="147">
          <cell r="D147" t="str">
            <v/>
          </cell>
          <cell r="E147" t="str">
            <v/>
          </cell>
          <cell r="F147">
            <v>0</v>
          </cell>
        </row>
        <row r="148">
          <cell r="D148" t="str">
            <v/>
          </cell>
          <cell r="E148" t="str">
            <v/>
          </cell>
          <cell r="F148">
            <v>0</v>
          </cell>
        </row>
        <row r="149">
          <cell r="D149" t="str">
            <v/>
          </cell>
          <cell r="E149" t="str">
            <v/>
          </cell>
          <cell r="F149">
            <v>0</v>
          </cell>
        </row>
        <row r="150">
          <cell r="D150" t="str">
            <v/>
          </cell>
          <cell r="E150" t="str">
            <v/>
          </cell>
          <cell r="F150">
            <v>0</v>
          </cell>
        </row>
        <row r="151">
          <cell r="D151" t="str">
            <v/>
          </cell>
          <cell r="E151" t="str">
            <v/>
          </cell>
          <cell r="F151">
            <v>0</v>
          </cell>
        </row>
        <row r="152">
          <cell r="D152" t="str">
            <v/>
          </cell>
          <cell r="E152" t="str">
            <v/>
          </cell>
          <cell r="F152">
            <v>0</v>
          </cell>
        </row>
        <row r="153">
          <cell r="D153" t="str">
            <v/>
          </cell>
          <cell r="E153" t="str">
            <v/>
          </cell>
          <cell r="F153">
            <v>0</v>
          </cell>
        </row>
        <row r="154">
          <cell r="D154" t="str">
            <v/>
          </cell>
          <cell r="E154" t="str">
            <v/>
          </cell>
          <cell r="F154">
            <v>0</v>
          </cell>
        </row>
        <row r="155">
          <cell r="D155" t="str">
            <v/>
          </cell>
          <cell r="E155" t="str">
            <v/>
          </cell>
          <cell r="F155">
            <v>0</v>
          </cell>
        </row>
        <row r="156">
          <cell r="D156" t="str">
            <v/>
          </cell>
          <cell r="E156" t="str">
            <v/>
          </cell>
          <cell r="F156">
            <v>0</v>
          </cell>
        </row>
        <row r="157">
          <cell r="D157" t="str">
            <v/>
          </cell>
          <cell r="E157" t="str">
            <v/>
          </cell>
          <cell r="F157">
            <v>0</v>
          </cell>
        </row>
        <row r="158">
          <cell r="D158" t="str">
            <v/>
          </cell>
          <cell r="E158" t="str">
            <v/>
          </cell>
          <cell r="F158">
            <v>0</v>
          </cell>
        </row>
        <row r="159">
          <cell r="D159" t="str">
            <v/>
          </cell>
          <cell r="E159" t="str">
            <v/>
          </cell>
          <cell r="F159">
            <v>0</v>
          </cell>
        </row>
        <row r="160">
          <cell r="D160" t="str">
            <v/>
          </cell>
          <cell r="E160" t="str">
            <v/>
          </cell>
          <cell r="F160">
            <v>0</v>
          </cell>
        </row>
        <row r="161">
          <cell r="D161" t="str">
            <v/>
          </cell>
          <cell r="E161" t="str">
            <v/>
          </cell>
          <cell r="F161">
            <v>0</v>
          </cell>
        </row>
        <row r="162">
          <cell r="D162" t="str">
            <v/>
          </cell>
          <cell r="E162" t="str">
            <v/>
          </cell>
          <cell r="F162">
            <v>0</v>
          </cell>
        </row>
        <row r="163">
          <cell r="D163" t="str">
            <v/>
          </cell>
          <cell r="E163" t="str">
            <v/>
          </cell>
          <cell r="F163">
            <v>0</v>
          </cell>
        </row>
        <row r="164">
          <cell r="D164" t="str">
            <v/>
          </cell>
          <cell r="E164" t="str">
            <v/>
          </cell>
          <cell r="F164">
            <v>0</v>
          </cell>
        </row>
        <row r="165">
          <cell r="D165" t="str">
            <v/>
          </cell>
          <cell r="E165" t="str">
            <v/>
          </cell>
          <cell r="F165">
            <v>0</v>
          </cell>
        </row>
        <row r="166">
          <cell r="D166" t="str">
            <v/>
          </cell>
          <cell r="E166" t="str">
            <v/>
          </cell>
          <cell r="F166">
            <v>0</v>
          </cell>
        </row>
        <row r="167">
          <cell r="D167" t="str">
            <v/>
          </cell>
          <cell r="E167" t="str">
            <v/>
          </cell>
          <cell r="F167">
            <v>0</v>
          </cell>
        </row>
        <row r="168">
          <cell r="D168" t="str">
            <v/>
          </cell>
          <cell r="E168" t="str">
            <v/>
          </cell>
          <cell r="F168">
            <v>0</v>
          </cell>
        </row>
        <row r="169">
          <cell r="D169" t="str">
            <v/>
          </cell>
          <cell r="E169" t="str">
            <v/>
          </cell>
          <cell r="F169">
            <v>0</v>
          </cell>
        </row>
        <row r="170">
          <cell r="D170" t="str">
            <v/>
          </cell>
          <cell r="E170" t="str">
            <v/>
          </cell>
          <cell r="F170">
            <v>0</v>
          </cell>
        </row>
        <row r="171">
          <cell r="D171" t="str">
            <v/>
          </cell>
          <cell r="E171" t="str">
            <v/>
          </cell>
          <cell r="F171">
            <v>0</v>
          </cell>
        </row>
        <row r="172">
          <cell r="D172" t="str">
            <v/>
          </cell>
          <cell r="E172" t="str">
            <v/>
          </cell>
          <cell r="F172">
            <v>0</v>
          </cell>
        </row>
        <row r="173">
          <cell r="D173" t="str">
            <v/>
          </cell>
          <cell r="E173" t="str">
            <v/>
          </cell>
          <cell r="F173">
            <v>0</v>
          </cell>
        </row>
        <row r="174">
          <cell r="D174" t="str">
            <v/>
          </cell>
          <cell r="E174" t="str">
            <v/>
          </cell>
          <cell r="F174">
            <v>0</v>
          </cell>
        </row>
        <row r="175">
          <cell r="D175" t="str">
            <v/>
          </cell>
          <cell r="E175" t="str">
            <v/>
          </cell>
          <cell r="F175">
            <v>0</v>
          </cell>
        </row>
        <row r="176">
          <cell r="D176" t="str">
            <v/>
          </cell>
          <cell r="E176" t="str">
            <v/>
          </cell>
          <cell r="F176">
            <v>0</v>
          </cell>
        </row>
        <row r="177">
          <cell r="D177" t="str">
            <v/>
          </cell>
          <cell r="E177" t="str">
            <v/>
          </cell>
          <cell r="F177">
            <v>0</v>
          </cell>
        </row>
        <row r="178">
          <cell r="D178" t="str">
            <v/>
          </cell>
          <cell r="E178" t="str">
            <v/>
          </cell>
          <cell r="F178">
            <v>0</v>
          </cell>
        </row>
        <row r="179">
          <cell r="D179" t="str">
            <v/>
          </cell>
          <cell r="E179" t="str">
            <v/>
          </cell>
          <cell r="F179">
            <v>0</v>
          </cell>
        </row>
        <row r="180">
          <cell r="D180" t="str">
            <v/>
          </cell>
          <cell r="E180" t="str">
            <v/>
          </cell>
          <cell r="F180">
            <v>0</v>
          </cell>
        </row>
        <row r="181">
          <cell r="D181" t="str">
            <v/>
          </cell>
          <cell r="E181" t="str">
            <v/>
          </cell>
          <cell r="F181">
            <v>0</v>
          </cell>
        </row>
        <row r="182">
          <cell r="D182" t="str">
            <v/>
          </cell>
          <cell r="E182" t="str">
            <v/>
          </cell>
          <cell r="F182">
            <v>0</v>
          </cell>
        </row>
        <row r="183">
          <cell r="D183" t="str">
            <v/>
          </cell>
          <cell r="E183" t="str">
            <v/>
          </cell>
          <cell r="F183">
            <v>0</v>
          </cell>
        </row>
        <row r="184">
          <cell r="D184" t="str">
            <v/>
          </cell>
          <cell r="E184" t="str">
            <v/>
          </cell>
          <cell r="F184">
            <v>0</v>
          </cell>
        </row>
        <row r="185">
          <cell r="D185" t="str">
            <v/>
          </cell>
          <cell r="E185" t="str">
            <v/>
          </cell>
          <cell r="F185">
            <v>0</v>
          </cell>
        </row>
        <row r="186">
          <cell r="D186" t="str">
            <v/>
          </cell>
          <cell r="E186" t="str">
            <v/>
          </cell>
          <cell r="F186">
            <v>0</v>
          </cell>
        </row>
        <row r="187">
          <cell r="D187" t="str">
            <v/>
          </cell>
          <cell r="E187" t="str">
            <v/>
          </cell>
          <cell r="F187">
            <v>0</v>
          </cell>
        </row>
        <row r="188">
          <cell r="D188" t="str">
            <v/>
          </cell>
          <cell r="E188" t="str">
            <v/>
          </cell>
          <cell r="F188">
            <v>0</v>
          </cell>
        </row>
        <row r="189">
          <cell r="D189" t="str">
            <v/>
          </cell>
          <cell r="E189" t="str">
            <v/>
          </cell>
          <cell r="F189">
            <v>0</v>
          </cell>
        </row>
        <row r="190">
          <cell r="D190" t="str">
            <v/>
          </cell>
          <cell r="E190" t="str">
            <v/>
          </cell>
          <cell r="F190">
            <v>0</v>
          </cell>
        </row>
        <row r="191">
          <cell r="D191" t="str">
            <v/>
          </cell>
          <cell r="E191" t="str">
            <v/>
          </cell>
          <cell r="F191">
            <v>0</v>
          </cell>
        </row>
        <row r="192">
          <cell r="D192" t="str">
            <v/>
          </cell>
          <cell r="E192" t="str">
            <v/>
          </cell>
          <cell r="F192">
            <v>0</v>
          </cell>
        </row>
        <row r="193">
          <cell r="D193" t="str">
            <v/>
          </cell>
          <cell r="E193" t="str">
            <v/>
          </cell>
          <cell r="F193">
            <v>0</v>
          </cell>
        </row>
        <row r="194">
          <cell r="D194" t="str">
            <v/>
          </cell>
          <cell r="E194" t="str">
            <v/>
          </cell>
          <cell r="F194">
            <v>0</v>
          </cell>
        </row>
        <row r="195">
          <cell r="D195" t="str">
            <v/>
          </cell>
          <cell r="E195" t="str">
            <v/>
          </cell>
          <cell r="F195">
            <v>0</v>
          </cell>
        </row>
        <row r="196">
          <cell r="D196" t="str">
            <v/>
          </cell>
          <cell r="E196" t="str">
            <v/>
          </cell>
          <cell r="F196">
            <v>0</v>
          </cell>
        </row>
        <row r="197">
          <cell r="D197" t="str">
            <v/>
          </cell>
          <cell r="E197" t="str">
            <v/>
          </cell>
          <cell r="F197">
            <v>0</v>
          </cell>
        </row>
        <row r="198">
          <cell r="D198" t="str">
            <v/>
          </cell>
          <cell r="E198" t="str">
            <v/>
          </cell>
          <cell r="F198">
            <v>0</v>
          </cell>
        </row>
        <row r="199">
          <cell r="D199" t="str">
            <v/>
          </cell>
          <cell r="E199" t="str">
            <v/>
          </cell>
          <cell r="F199">
            <v>0</v>
          </cell>
        </row>
        <row r="200">
          <cell r="D200" t="str">
            <v/>
          </cell>
          <cell r="E200" t="str">
            <v/>
          </cell>
          <cell r="F200">
            <v>0</v>
          </cell>
        </row>
        <row r="201">
          <cell r="D201" t="str">
            <v/>
          </cell>
          <cell r="E201" t="str">
            <v/>
          </cell>
          <cell r="F201">
            <v>0</v>
          </cell>
        </row>
        <row r="202">
          <cell r="D202" t="str">
            <v/>
          </cell>
          <cell r="E202" t="str">
            <v/>
          </cell>
          <cell r="F202">
            <v>0</v>
          </cell>
        </row>
        <row r="203">
          <cell r="D203" t="str">
            <v/>
          </cell>
          <cell r="E203" t="str">
            <v/>
          </cell>
          <cell r="F203">
            <v>0</v>
          </cell>
        </row>
        <row r="204">
          <cell r="D204" t="str">
            <v/>
          </cell>
          <cell r="E204" t="str">
            <v/>
          </cell>
          <cell r="F204">
            <v>0</v>
          </cell>
        </row>
        <row r="205">
          <cell r="D205" t="str">
            <v/>
          </cell>
          <cell r="E205" t="str">
            <v/>
          </cell>
          <cell r="F205">
            <v>0</v>
          </cell>
        </row>
        <row r="206">
          <cell r="D206" t="str">
            <v/>
          </cell>
          <cell r="E206" t="str">
            <v/>
          </cell>
          <cell r="F206">
            <v>0</v>
          </cell>
        </row>
        <row r="207">
          <cell r="D207" t="str">
            <v/>
          </cell>
          <cell r="E207" t="str">
            <v/>
          </cell>
          <cell r="F207">
            <v>0</v>
          </cell>
        </row>
        <row r="208">
          <cell r="D208" t="str">
            <v/>
          </cell>
          <cell r="E208" t="str">
            <v/>
          </cell>
          <cell r="F208">
            <v>0</v>
          </cell>
        </row>
        <row r="209">
          <cell r="D209" t="str">
            <v/>
          </cell>
          <cell r="E209" t="str">
            <v/>
          </cell>
          <cell r="F209">
            <v>0</v>
          </cell>
        </row>
        <row r="210">
          <cell r="D210" t="str">
            <v/>
          </cell>
          <cell r="E210" t="str">
            <v/>
          </cell>
          <cell r="F210">
            <v>0</v>
          </cell>
          <cell r="J210" t="str">
            <v>行追加時はこの行の上に追加ください</v>
          </cell>
        </row>
        <row r="214">
          <cell r="F214" t="str">
            <v>【SEG_LIST】</v>
          </cell>
        </row>
        <row r="215">
          <cell r="E215">
            <v>1</v>
          </cell>
          <cell r="F215" t="str">
            <v/>
          </cell>
        </row>
        <row r="216">
          <cell r="E216">
            <v>2</v>
          </cell>
          <cell r="F216" t="str">
            <v/>
          </cell>
        </row>
        <row r="217">
          <cell r="E217">
            <v>3</v>
          </cell>
          <cell r="F217" t="str">
            <v/>
          </cell>
        </row>
        <row r="218">
          <cell r="E218">
            <v>4</v>
          </cell>
          <cell r="F218" t="str">
            <v/>
          </cell>
        </row>
        <row r="219">
          <cell r="E219">
            <v>5</v>
          </cell>
          <cell r="F219" t="str">
            <v/>
          </cell>
        </row>
        <row r="220">
          <cell r="E220">
            <v>6</v>
          </cell>
          <cell r="F220" t="str">
            <v/>
          </cell>
        </row>
        <row r="221">
          <cell r="E221">
            <v>7</v>
          </cell>
          <cell r="F221" t="str">
            <v/>
          </cell>
        </row>
        <row r="222">
          <cell r="E222">
            <v>8</v>
          </cell>
          <cell r="F222" t="str">
            <v/>
          </cell>
        </row>
        <row r="223">
          <cell r="E223">
            <v>9</v>
          </cell>
          <cell r="F223" t="str">
            <v/>
          </cell>
        </row>
        <row r="224">
          <cell r="E224">
            <v>10</v>
          </cell>
          <cell r="F224" t="str">
            <v/>
          </cell>
        </row>
        <row r="225">
          <cell r="E225">
            <v>11</v>
          </cell>
          <cell r="F225" t="str">
            <v/>
          </cell>
        </row>
        <row r="226">
          <cell r="E226">
            <v>12</v>
          </cell>
          <cell r="F226" t="str">
            <v/>
          </cell>
        </row>
        <row r="227">
          <cell r="E227">
            <v>13</v>
          </cell>
          <cell r="F227" t="str">
            <v/>
          </cell>
        </row>
        <row r="228">
          <cell r="E228">
            <v>14</v>
          </cell>
          <cell r="F228" t="str">
            <v/>
          </cell>
        </row>
        <row r="229">
          <cell r="E229">
            <v>15</v>
          </cell>
          <cell r="F229" t="str">
            <v/>
          </cell>
        </row>
        <row r="230">
          <cell r="E230">
            <v>16</v>
          </cell>
          <cell r="F230" t="str">
            <v/>
          </cell>
        </row>
        <row r="231">
          <cell r="E231">
            <v>17</v>
          </cell>
          <cell r="F231" t="str">
            <v/>
          </cell>
        </row>
        <row r="232">
          <cell r="E232">
            <v>18</v>
          </cell>
          <cell r="F232" t="str">
            <v/>
          </cell>
        </row>
        <row r="233">
          <cell r="E233">
            <v>19</v>
          </cell>
          <cell r="F233" t="str">
            <v/>
          </cell>
        </row>
        <row r="234">
          <cell r="E234">
            <v>20</v>
          </cell>
          <cell r="F234" t="str">
            <v/>
          </cell>
        </row>
        <row r="235">
          <cell r="E235">
            <v>21</v>
          </cell>
          <cell r="F235" t="str">
            <v/>
          </cell>
        </row>
        <row r="236">
          <cell r="E236">
            <v>22</v>
          </cell>
          <cell r="F236" t="str">
            <v/>
          </cell>
        </row>
        <row r="237">
          <cell r="E237">
            <v>23</v>
          </cell>
          <cell r="F237" t="str">
            <v/>
          </cell>
        </row>
        <row r="238">
          <cell r="E238">
            <v>24</v>
          </cell>
          <cell r="F238" t="str">
            <v/>
          </cell>
        </row>
        <row r="239">
          <cell r="E239">
            <v>25</v>
          </cell>
          <cell r="F239" t="str">
            <v/>
          </cell>
        </row>
        <row r="240">
          <cell r="E240">
            <v>26</v>
          </cell>
          <cell r="F240" t="str">
            <v/>
          </cell>
        </row>
        <row r="241">
          <cell r="E241">
            <v>27</v>
          </cell>
          <cell r="F241" t="str">
            <v/>
          </cell>
        </row>
        <row r="242">
          <cell r="E242">
            <v>28</v>
          </cell>
          <cell r="F242" t="str">
            <v/>
          </cell>
        </row>
        <row r="243">
          <cell r="E243">
            <v>29</v>
          </cell>
          <cell r="F243" t="str">
            <v/>
          </cell>
        </row>
        <row r="244">
          <cell r="E244">
            <v>30</v>
          </cell>
          <cell r="F244" t="str">
            <v/>
          </cell>
        </row>
        <row r="245">
          <cell r="E245">
            <v>31</v>
          </cell>
          <cell r="F245" t="str">
            <v/>
          </cell>
        </row>
        <row r="246">
          <cell r="E246">
            <v>32</v>
          </cell>
          <cell r="F246" t="str">
            <v/>
          </cell>
        </row>
        <row r="247">
          <cell r="E247">
            <v>33</v>
          </cell>
          <cell r="F247" t="str">
            <v/>
          </cell>
        </row>
        <row r="248">
          <cell r="E248">
            <v>34</v>
          </cell>
          <cell r="F248" t="str">
            <v/>
          </cell>
        </row>
        <row r="249">
          <cell r="E249">
            <v>35</v>
          </cell>
          <cell r="F249" t="str">
            <v/>
          </cell>
        </row>
        <row r="250">
          <cell r="E250">
            <v>36</v>
          </cell>
          <cell r="F250" t="str">
            <v/>
          </cell>
        </row>
        <row r="251">
          <cell r="E251">
            <v>37</v>
          </cell>
          <cell r="F251" t="str">
            <v/>
          </cell>
        </row>
        <row r="252">
          <cell r="E252">
            <v>38</v>
          </cell>
          <cell r="F252" t="str">
            <v/>
          </cell>
        </row>
        <row r="253">
          <cell r="E253">
            <v>39</v>
          </cell>
          <cell r="F253" t="str">
            <v/>
          </cell>
        </row>
        <row r="254">
          <cell r="E254">
            <v>40</v>
          </cell>
          <cell r="F254" t="str">
            <v/>
          </cell>
        </row>
        <row r="255">
          <cell r="E255">
            <v>41</v>
          </cell>
          <cell r="F255" t="str">
            <v/>
          </cell>
        </row>
        <row r="256">
          <cell r="E256">
            <v>42</v>
          </cell>
          <cell r="F256" t="str">
            <v/>
          </cell>
        </row>
        <row r="257">
          <cell r="E257">
            <v>43</v>
          </cell>
          <cell r="F257" t="str">
            <v/>
          </cell>
        </row>
        <row r="258">
          <cell r="E258">
            <v>44</v>
          </cell>
          <cell r="F258" t="str">
            <v/>
          </cell>
        </row>
        <row r="259">
          <cell r="E259">
            <v>45</v>
          </cell>
          <cell r="F259" t="str">
            <v/>
          </cell>
        </row>
        <row r="260">
          <cell r="E260">
            <v>46</v>
          </cell>
          <cell r="F260" t="str">
            <v/>
          </cell>
        </row>
        <row r="261">
          <cell r="E261">
            <v>47</v>
          </cell>
          <cell r="F261" t="str">
            <v/>
          </cell>
        </row>
        <row r="262">
          <cell r="E262">
            <v>48</v>
          </cell>
          <cell r="F262" t="str">
            <v/>
          </cell>
        </row>
        <row r="263">
          <cell r="E263">
            <v>49</v>
          </cell>
          <cell r="F263" t="str">
            <v/>
          </cell>
        </row>
        <row r="264">
          <cell r="E264">
            <v>50</v>
          </cell>
          <cell r="F264" t="str">
            <v/>
          </cell>
        </row>
        <row r="265">
          <cell r="E265">
            <v>51</v>
          </cell>
          <cell r="F265" t="str">
            <v/>
          </cell>
        </row>
        <row r="266">
          <cell r="E266">
            <v>52</v>
          </cell>
          <cell r="F266" t="str">
            <v/>
          </cell>
        </row>
        <row r="267">
          <cell r="E267">
            <v>53</v>
          </cell>
          <cell r="F267" t="str">
            <v/>
          </cell>
        </row>
        <row r="268">
          <cell r="E268">
            <v>54</v>
          </cell>
          <cell r="F268" t="str">
            <v/>
          </cell>
        </row>
        <row r="269">
          <cell r="E269">
            <v>55</v>
          </cell>
          <cell r="F269" t="str">
            <v/>
          </cell>
        </row>
        <row r="270">
          <cell r="E270">
            <v>56</v>
          </cell>
          <cell r="F270" t="str">
            <v/>
          </cell>
        </row>
        <row r="271">
          <cell r="E271">
            <v>57</v>
          </cell>
          <cell r="F271" t="str">
            <v/>
          </cell>
        </row>
        <row r="272">
          <cell r="E272">
            <v>58</v>
          </cell>
          <cell r="F272" t="str">
            <v/>
          </cell>
        </row>
        <row r="273">
          <cell r="E273">
            <v>59</v>
          </cell>
          <cell r="F273" t="str">
            <v/>
          </cell>
        </row>
        <row r="274">
          <cell r="E274">
            <v>60</v>
          </cell>
          <cell r="F274" t="str">
            <v/>
          </cell>
        </row>
        <row r="275">
          <cell r="E275">
            <v>61</v>
          </cell>
          <cell r="F275" t="str">
            <v/>
          </cell>
        </row>
        <row r="276">
          <cell r="E276">
            <v>62</v>
          </cell>
          <cell r="F276" t="str">
            <v/>
          </cell>
        </row>
        <row r="277">
          <cell r="E277">
            <v>63</v>
          </cell>
          <cell r="F277" t="str">
            <v/>
          </cell>
        </row>
        <row r="278">
          <cell r="E278">
            <v>64</v>
          </cell>
          <cell r="F278" t="str">
            <v/>
          </cell>
        </row>
        <row r="279">
          <cell r="E279">
            <v>65</v>
          </cell>
          <cell r="F279" t="str">
            <v/>
          </cell>
        </row>
        <row r="280">
          <cell r="E280">
            <v>66</v>
          </cell>
          <cell r="F280" t="str">
            <v/>
          </cell>
        </row>
        <row r="281">
          <cell r="E281">
            <v>67</v>
          </cell>
          <cell r="F281" t="str">
            <v/>
          </cell>
        </row>
        <row r="282">
          <cell r="E282">
            <v>68</v>
          </cell>
          <cell r="F282" t="str">
            <v/>
          </cell>
        </row>
        <row r="283">
          <cell r="E283">
            <v>69</v>
          </cell>
          <cell r="F283" t="str">
            <v/>
          </cell>
        </row>
        <row r="284">
          <cell r="E284">
            <v>70</v>
          </cell>
          <cell r="F284" t="str">
            <v/>
          </cell>
        </row>
        <row r="285">
          <cell r="E285">
            <v>71</v>
          </cell>
          <cell r="F285" t="str">
            <v/>
          </cell>
        </row>
        <row r="286">
          <cell r="E286">
            <v>72</v>
          </cell>
          <cell r="F286" t="str">
            <v/>
          </cell>
        </row>
        <row r="287">
          <cell r="E287">
            <v>73</v>
          </cell>
          <cell r="F287" t="str">
            <v/>
          </cell>
        </row>
        <row r="288">
          <cell r="E288">
            <v>74</v>
          </cell>
          <cell r="F288" t="str">
            <v/>
          </cell>
        </row>
        <row r="289">
          <cell r="E289">
            <v>75</v>
          </cell>
          <cell r="F289" t="str">
            <v/>
          </cell>
        </row>
        <row r="290">
          <cell r="E290">
            <v>76</v>
          </cell>
          <cell r="F290" t="str">
            <v/>
          </cell>
        </row>
        <row r="291">
          <cell r="E291">
            <v>77</v>
          </cell>
          <cell r="F291" t="str">
            <v/>
          </cell>
        </row>
        <row r="292">
          <cell r="E292">
            <v>78</v>
          </cell>
          <cell r="F292" t="str">
            <v/>
          </cell>
        </row>
        <row r="293">
          <cell r="E293">
            <v>79</v>
          </cell>
          <cell r="F293" t="str">
            <v/>
          </cell>
        </row>
        <row r="294">
          <cell r="E294">
            <v>80</v>
          </cell>
          <cell r="F294" t="str">
            <v/>
          </cell>
        </row>
        <row r="295">
          <cell r="E295">
            <v>81</v>
          </cell>
          <cell r="F295" t="str">
            <v/>
          </cell>
        </row>
        <row r="296">
          <cell r="E296">
            <v>82</v>
          </cell>
          <cell r="F296" t="str">
            <v/>
          </cell>
        </row>
        <row r="297">
          <cell r="E297">
            <v>83</v>
          </cell>
          <cell r="F297" t="str">
            <v/>
          </cell>
        </row>
        <row r="298">
          <cell r="E298">
            <v>84</v>
          </cell>
          <cell r="F298" t="str">
            <v/>
          </cell>
        </row>
        <row r="299">
          <cell r="E299">
            <v>85</v>
          </cell>
          <cell r="F299" t="str">
            <v/>
          </cell>
        </row>
        <row r="300">
          <cell r="E300">
            <v>86</v>
          </cell>
          <cell r="F300" t="str">
            <v/>
          </cell>
        </row>
        <row r="301">
          <cell r="E301">
            <v>87</v>
          </cell>
          <cell r="F301" t="str">
            <v/>
          </cell>
        </row>
        <row r="302">
          <cell r="E302">
            <v>88</v>
          </cell>
          <cell r="F302" t="str">
            <v/>
          </cell>
        </row>
        <row r="303">
          <cell r="E303">
            <v>89</v>
          </cell>
          <cell r="F303" t="str">
            <v/>
          </cell>
        </row>
        <row r="304">
          <cell r="E304">
            <v>90</v>
          </cell>
          <cell r="F304" t="str">
            <v/>
          </cell>
        </row>
        <row r="305">
          <cell r="E305">
            <v>91</v>
          </cell>
          <cell r="F305" t="str">
            <v/>
          </cell>
        </row>
        <row r="306">
          <cell r="E306">
            <v>92</v>
          </cell>
          <cell r="F306" t="str">
            <v/>
          </cell>
        </row>
        <row r="307">
          <cell r="E307">
            <v>93</v>
          </cell>
          <cell r="F307" t="str">
            <v/>
          </cell>
        </row>
        <row r="308">
          <cell r="E308">
            <v>94</v>
          </cell>
          <cell r="F308" t="str">
            <v/>
          </cell>
        </row>
        <row r="309">
          <cell r="E309">
            <v>95</v>
          </cell>
          <cell r="F309" t="str">
            <v/>
          </cell>
        </row>
        <row r="310">
          <cell r="E310">
            <v>96</v>
          </cell>
          <cell r="F310" t="str">
            <v/>
          </cell>
        </row>
        <row r="311">
          <cell r="E311">
            <v>97</v>
          </cell>
          <cell r="F311" t="str">
            <v/>
          </cell>
        </row>
        <row r="312">
          <cell r="E312">
            <v>98</v>
          </cell>
          <cell r="F312" t="str">
            <v/>
          </cell>
        </row>
        <row r="313">
          <cell r="E313">
            <v>99</v>
          </cell>
          <cell r="F313" t="str">
            <v/>
          </cell>
        </row>
        <row r="314">
          <cell r="E314">
            <v>100</v>
          </cell>
          <cell r="F314" t="str">
            <v/>
          </cell>
        </row>
      </sheetData>
      <sheetData sheetId="3">
        <row r="1">
          <cell r="A1" t="b">
            <v>0</v>
          </cell>
        </row>
        <row r="6">
          <cell r="D6" t="str">
            <v>C0A3336XXXX</v>
          </cell>
          <cell r="E6" t="str">
            <v>ADRASTEA MARITIMA S.A.</v>
          </cell>
          <cell r="F6" t="str">
            <v>ADRASTEA MARITIMA S.A.</v>
          </cell>
          <cell r="G6" t="str">
            <v>ADRASTEA MARITIMA S.A.</v>
          </cell>
          <cell r="H6" t="str">
            <v>C0A3336XXXX</v>
          </cell>
          <cell r="I6" t="str">
            <v>船主ケープサイズ</v>
          </cell>
          <cell r="J6" t="str">
            <v>Fleet Cape</v>
          </cell>
          <cell r="K6" t="str">
            <v>USD</v>
          </cell>
          <cell r="L6" t="str">
            <v>C0A3336XXXX</v>
          </cell>
          <cell r="M6" t="str">
            <v>R</v>
          </cell>
          <cell r="N6" t="str">
            <v>J</v>
          </cell>
          <cell r="Q6" t="str">
            <v>○</v>
          </cell>
          <cell r="W6" t="str">
            <v>ADRASTEA MARITIMA S.A.</v>
          </cell>
          <cell r="Z6" t="str">
            <v>ADRASTEA MARITIMA S.A.</v>
          </cell>
          <cell r="AA6" t="str">
            <v/>
          </cell>
          <cell r="AB6" t="str">
            <v>ADRASTEA MARITIMA S.A.</v>
          </cell>
          <cell r="AC6" t="str">
            <v>単セグ</v>
          </cell>
          <cell r="AD6">
            <v>1</v>
          </cell>
          <cell r="AE6">
            <v>1</v>
          </cell>
          <cell r="AF6" t="str">
            <v>ADRASTEA MARITIMA S.A.</v>
          </cell>
          <cell r="AG6" t="str">
            <v>ADRASTEA MARITIMA S.A.</v>
          </cell>
          <cell r="AH6">
            <v>1</v>
          </cell>
          <cell r="AI6">
            <v>1</v>
          </cell>
          <cell r="AJ6" t="str">
            <v>ADRASTEA MARITIMA S.A.</v>
          </cell>
          <cell r="AK6" t="str">
            <v>ADRASTEA MARITIMA S.A.</v>
          </cell>
          <cell r="AM6" t="str">
            <v>Fleet Cape</v>
          </cell>
        </row>
        <row r="7">
          <cell r="D7" t="str">
            <v>S00H936XXXX</v>
          </cell>
          <cell r="E7" t="str">
            <v>AGATE ELECTRO SUPPLIES SDN. BHD.</v>
          </cell>
          <cell r="F7" t="str">
            <v>AGATE ELECTRO SUPPLIES SDN. BHD.</v>
          </cell>
          <cell r="G7" t="str">
            <v>AGATE ELECTRO SUPPLIES SDN. BHD.</v>
          </cell>
          <cell r="H7" t="str">
            <v>S00H936XXXX</v>
          </cell>
          <cell r="I7" t="str">
            <v>YLK</v>
          </cell>
          <cell r="J7" t="str">
            <v>YLK</v>
          </cell>
          <cell r="K7" t="str">
            <v>MYR</v>
          </cell>
          <cell r="L7" t="str">
            <v>S00H936XXXX</v>
          </cell>
          <cell r="M7" t="str">
            <v>M</v>
          </cell>
          <cell r="N7" t="str">
            <v>J</v>
          </cell>
          <cell r="O7">
            <v>12</v>
          </cell>
          <cell r="W7" t="str">
            <v>AGATE ELECTRO SUPPLIES SDN. BHD.</v>
          </cell>
          <cell r="Z7" t="str">
            <v>AJIMEX BV</v>
          </cell>
          <cell r="AA7" t="str">
            <v/>
          </cell>
          <cell r="AB7" t="str">
            <v>AGATE ELECTRO SUPPLIES SDN. BHD.</v>
          </cell>
          <cell r="AC7" t="str">
            <v>単セグ</v>
          </cell>
          <cell r="AD7" t="str">
            <v/>
          </cell>
          <cell r="AE7" t="str">
            <v/>
          </cell>
          <cell r="AF7" t="str">
            <v/>
          </cell>
          <cell r="AG7" t="str">
            <v>AJIMEX BV</v>
          </cell>
          <cell r="AH7">
            <v>2</v>
          </cell>
          <cell r="AI7">
            <v>2</v>
          </cell>
          <cell r="AJ7" t="str">
            <v>AGATE ELECTRO SUPPLIES SDN. BHD.</v>
          </cell>
          <cell r="AK7" t="str">
            <v>AGATE ELECTRO SUPPLIES SDN. BHD.</v>
          </cell>
          <cell r="AM7" t="str">
            <v>YLK</v>
          </cell>
        </row>
        <row r="8">
          <cell r="D8" t="str">
            <v>C3A9300XXXX</v>
          </cell>
          <cell r="E8" t="str">
            <v>AJIMEX BV</v>
          </cell>
          <cell r="F8" t="str">
            <v>AJIMEX BV</v>
          </cell>
          <cell r="G8" t="str">
            <v>AJIMEX BV</v>
          </cell>
          <cell r="H8" t="str">
            <v>C3A9300XXXX</v>
          </cell>
          <cell r="I8" t="str">
            <v>YLK</v>
          </cell>
          <cell r="J8" t="str">
            <v>YLK</v>
          </cell>
          <cell r="K8" t="str">
            <v>EUR</v>
          </cell>
          <cell r="L8" t="str">
            <v>C3A9300XXXX</v>
          </cell>
          <cell r="M8" t="str">
            <v>R</v>
          </cell>
          <cell r="N8" t="str">
            <v>E</v>
          </cell>
          <cell r="W8" t="str">
            <v>AJIMEX BV</v>
          </cell>
          <cell r="Z8" t="str">
            <v>AKATSUKI SHIPHOLDING S.A.</v>
          </cell>
          <cell r="AA8" t="str">
            <v/>
          </cell>
          <cell r="AB8" t="str">
            <v>AJIMEX BV</v>
          </cell>
          <cell r="AC8" t="str">
            <v>単セグ</v>
          </cell>
          <cell r="AD8">
            <v>3</v>
          </cell>
          <cell r="AE8">
            <v>2</v>
          </cell>
          <cell r="AF8" t="str">
            <v>AJIMEX BV</v>
          </cell>
          <cell r="AG8" t="str">
            <v>AKATSUKI SHIPHOLDING S.A.</v>
          </cell>
          <cell r="AH8">
            <v>3</v>
          </cell>
          <cell r="AI8">
            <v>3</v>
          </cell>
          <cell r="AJ8" t="str">
            <v>AJIMEX BV</v>
          </cell>
          <cell r="AK8" t="str">
            <v>AJIMEX BV</v>
          </cell>
          <cell r="AM8" t="str">
            <v>YLK</v>
          </cell>
        </row>
        <row r="9">
          <cell r="D9" t="str">
            <v>C0C0385XXXX</v>
          </cell>
          <cell r="E9" t="str">
            <v>AKATSUKI SHIPHOLDING S.A.</v>
          </cell>
          <cell r="F9" t="str">
            <v>AKATSUKI SHIPHOLDING S.A.</v>
          </cell>
          <cell r="G9" t="str">
            <v>AKATSUKI SHIPHOLDING S.A.</v>
          </cell>
          <cell r="H9" t="str">
            <v>C0C0385XXXX</v>
          </cell>
          <cell r="I9" t="str">
            <v>自動車</v>
          </cell>
          <cell r="J9" t="str">
            <v>Car Carrier</v>
          </cell>
          <cell r="K9" t="str">
            <v>USD</v>
          </cell>
          <cell r="L9" t="str">
            <v>C0C0385XXXX</v>
          </cell>
          <cell r="M9" t="str">
            <v>R</v>
          </cell>
          <cell r="N9" t="str">
            <v>J</v>
          </cell>
          <cell r="W9" t="str">
            <v>AKATSUKI SHIPHOLDING S.A.</v>
          </cell>
          <cell r="Z9" t="str">
            <v>AKIAKARI SHIPHOLDING S.A.</v>
          </cell>
          <cell r="AA9" t="str">
            <v/>
          </cell>
          <cell r="AB9" t="str">
            <v>AKATSUKI SHIPHOLDING S.A.</v>
          </cell>
          <cell r="AC9" t="str">
            <v>単セグ</v>
          </cell>
          <cell r="AD9">
            <v>4</v>
          </cell>
          <cell r="AE9">
            <v>3</v>
          </cell>
          <cell r="AF9" t="str">
            <v>AKATSUKI SHIPHOLDING S.A.</v>
          </cell>
          <cell r="AG9" t="str">
            <v>AKIAKARI SHIPHOLDING S.A.</v>
          </cell>
          <cell r="AH9">
            <v>4</v>
          </cell>
          <cell r="AI9">
            <v>4</v>
          </cell>
          <cell r="AJ9" t="str">
            <v>AKATSUKI SHIPHOLDING S.A.</v>
          </cell>
          <cell r="AK9" t="str">
            <v>AKATSUKI SHIPHOLDING S.A.</v>
          </cell>
          <cell r="AM9" t="str">
            <v>Car Carrier</v>
          </cell>
        </row>
        <row r="10">
          <cell r="D10" t="str">
            <v>C3A9198XXXX</v>
          </cell>
          <cell r="E10" t="str">
            <v>AKIAKARI SHIPHOLDING S.A.</v>
          </cell>
          <cell r="F10" t="str">
            <v>AKIAKARI SHIPHOLDING S.A.</v>
          </cell>
          <cell r="G10" t="str">
            <v>AKIAKARI SHIPHOLDING S.A.</v>
          </cell>
          <cell r="H10" t="str">
            <v>C3A9198XXXX</v>
          </cell>
          <cell r="I10" t="str">
            <v>ケミカルLPG</v>
          </cell>
          <cell r="J10" t="str">
            <v>Chemical and LPG</v>
          </cell>
          <cell r="K10" t="str">
            <v>JPY</v>
          </cell>
          <cell r="L10" t="str">
            <v>C3A9198XXXX</v>
          </cell>
          <cell r="M10" t="str">
            <v>R</v>
          </cell>
          <cell r="N10" t="str">
            <v>J</v>
          </cell>
          <cell r="W10" t="str">
            <v>AKIAKARI SHIPHOLDING S.A.</v>
          </cell>
          <cell r="Z10" t="str">
            <v>AKIBAE MARITIMA S.A.</v>
          </cell>
          <cell r="AA10" t="str">
            <v/>
          </cell>
          <cell r="AB10" t="str">
            <v>AKIAKARI SHIPHOLDING S.A.</v>
          </cell>
          <cell r="AC10" t="str">
            <v>単セグ</v>
          </cell>
          <cell r="AD10">
            <v>5</v>
          </cell>
          <cell r="AE10">
            <v>4</v>
          </cell>
          <cell r="AF10" t="str">
            <v>AKIAKARI SHIPHOLDING S.A.</v>
          </cell>
          <cell r="AG10" t="str">
            <v>AKIBAE MARITIMA S.A.</v>
          </cell>
          <cell r="AH10">
            <v>5</v>
          </cell>
          <cell r="AI10">
            <v>5</v>
          </cell>
          <cell r="AJ10" t="str">
            <v>AKIAKARI SHIPHOLDING S.A.</v>
          </cell>
          <cell r="AK10" t="str">
            <v>AKIAKARI SHIPHOLDING S.A.</v>
          </cell>
          <cell r="AM10" t="str">
            <v>Chemical and LPG</v>
          </cell>
        </row>
        <row r="11">
          <cell r="D11" t="str">
            <v>C3A9214XXXX</v>
          </cell>
          <cell r="E11" t="str">
            <v>AKIBAE MARITIMA S.A.</v>
          </cell>
          <cell r="F11" t="str">
            <v>AKIBAE MARITIMA S.A.</v>
          </cell>
          <cell r="G11" t="str">
            <v>AKIBAE MARITIMA S.A.</v>
          </cell>
          <cell r="H11" t="str">
            <v>C3A9214XXXX</v>
          </cell>
          <cell r="I11" t="str">
            <v>LNG</v>
          </cell>
          <cell r="J11" t="str">
            <v>LNG</v>
          </cell>
          <cell r="K11" t="str">
            <v>USD</v>
          </cell>
          <cell r="L11" t="str">
            <v>C3A9214XXXX</v>
          </cell>
          <cell r="M11" t="str">
            <v>R</v>
          </cell>
          <cell r="N11" t="str">
            <v>J</v>
          </cell>
          <cell r="W11" t="str">
            <v>AKIBAE MARITIMA S.A.</v>
          </cell>
          <cell r="Z11" t="str">
            <v>AKIZUKI MARITIMA S.A.</v>
          </cell>
          <cell r="AA11" t="str">
            <v/>
          </cell>
          <cell r="AB11" t="str">
            <v>AKIBAE MARITIMA S.A.</v>
          </cell>
          <cell r="AC11" t="str">
            <v>単セグ</v>
          </cell>
          <cell r="AD11">
            <v>6</v>
          </cell>
          <cell r="AE11">
            <v>5</v>
          </cell>
          <cell r="AF11" t="str">
            <v>AKIBAE MARITIMA S.A.</v>
          </cell>
          <cell r="AG11" t="str">
            <v>AKIZUKI MARITIMA S.A.</v>
          </cell>
          <cell r="AH11">
            <v>6</v>
          </cell>
          <cell r="AI11">
            <v>6</v>
          </cell>
          <cell r="AJ11" t="str">
            <v>AKIBAE MARITIMA S.A.</v>
          </cell>
          <cell r="AK11" t="str">
            <v>AKIBAE MARITIMA S.A.</v>
          </cell>
          <cell r="AM11" t="str">
            <v>LNG</v>
          </cell>
        </row>
        <row r="12">
          <cell r="D12" t="str">
            <v>C3A9192XXXX</v>
          </cell>
          <cell r="E12" t="str">
            <v>AKIZUKI MARITIMA S.A.</v>
          </cell>
          <cell r="F12" t="str">
            <v>AKIZUKI MARITIMA S.A.</v>
          </cell>
          <cell r="G12" t="str">
            <v>AKIZUKI MARITIMA S.A.</v>
          </cell>
          <cell r="H12" t="str">
            <v>C3A9192XXXX</v>
          </cell>
          <cell r="I12" t="str">
            <v>LNG</v>
          </cell>
          <cell r="J12" t="str">
            <v>LNG</v>
          </cell>
          <cell r="K12" t="str">
            <v>USD</v>
          </cell>
          <cell r="L12" t="str">
            <v>C3A9192XXXX</v>
          </cell>
          <cell r="M12" t="str">
            <v>R</v>
          </cell>
          <cell r="N12" t="str">
            <v>J</v>
          </cell>
          <cell r="W12" t="str">
            <v>AKIZUKI MARITIMA S.A.</v>
          </cell>
          <cell r="Z12" t="str">
            <v>ALAMID MARITIMA S.A.</v>
          </cell>
          <cell r="AA12" t="str">
            <v/>
          </cell>
          <cell r="AB12" t="str">
            <v>AKIZUKI MARITIMA S.A.</v>
          </cell>
          <cell r="AC12" t="str">
            <v>単セグ</v>
          </cell>
          <cell r="AD12">
            <v>7</v>
          </cell>
          <cell r="AE12">
            <v>6</v>
          </cell>
          <cell r="AF12" t="str">
            <v>AKIZUKI MARITIMA S.A.</v>
          </cell>
          <cell r="AG12" t="str">
            <v>ALAMID MARITIMA S.A.</v>
          </cell>
          <cell r="AH12">
            <v>7</v>
          </cell>
          <cell r="AI12">
            <v>7</v>
          </cell>
          <cell r="AJ12" t="str">
            <v>AKIZUKI MARITIMA S.A.</v>
          </cell>
          <cell r="AK12" t="str">
            <v>AKIZUKI MARITIMA S.A.</v>
          </cell>
          <cell r="AM12" t="str">
            <v>LNG</v>
          </cell>
        </row>
        <row r="13">
          <cell r="D13" t="str">
            <v>C0C0364XXXX</v>
          </cell>
          <cell r="E13" t="str">
            <v>ALAMID MARITIMA S.A.</v>
          </cell>
          <cell r="F13" t="str">
            <v>ALAMID MARITIMA S.A.</v>
          </cell>
          <cell r="G13" t="str">
            <v>ALAMID MARITIMA S.A.</v>
          </cell>
          <cell r="H13" t="str">
            <v>C0C0364XXXX</v>
          </cell>
          <cell r="I13" t="str">
            <v>船主ケープサイズ</v>
          </cell>
          <cell r="J13" t="str">
            <v>Fleet Cape</v>
          </cell>
          <cell r="K13" t="str">
            <v>USD</v>
          </cell>
          <cell r="L13" t="str">
            <v>C0C0364XXXX</v>
          </cell>
          <cell r="M13" t="str">
            <v>R</v>
          </cell>
          <cell r="N13" t="str">
            <v>J</v>
          </cell>
          <cell r="W13" t="str">
            <v>ALAMID MARITIMA S.A.</v>
          </cell>
          <cell r="Z13" t="str">
            <v>ALBERNI SHIPHOLDING S.A.</v>
          </cell>
          <cell r="AA13" t="str">
            <v/>
          </cell>
          <cell r="AB13" t="str">
            <v>ALAMID MARITIMA S.A.</v>
          </cell>
          <cell r="AC13" t="str">
            <v>単セグ</v>
          </cell>
          <cell r="AD13">
            <v>8</v>
          </cell>
          <cell r="AE13">
            <v>7</v>
          </cell>
          <cell r="AF13" t="str">
            <v>ALAMID MARITIMA S.A.</v>
          </cell>
          <cell r="AG13" t="str">
            <v>ALBERNI SHIPHOLDING S.A.</v>
          </cell>
          <cell r="AH13">
            <v>8</v>
          </cell>
          <cell r="AI13">
            <v>8</v>
          </cell>
          <cell r="AJ13" t="str">
            <v>ALAMID MARITIMA S.A.</v>
          </cell>
          <cell r="AK13" t="str">
            <v>ALAMID MARITIMA S.A.</v>
          </cell>
          <cell r="AM13" t="str">
            <v>Fleet Cape</v>
          </cell>
        </row>
        <row r="14">
          <cell r="D14" t="str">
            <v>C00K638XXXX</v>
          </cell>
          <cell r="E14" t="str">
            <v>ALBERNI SHIPHOLDING S.A.</v>
          </cell>
          <cell r="F14" t="str">
            <v>ALBERNI SHIPHOLDING S.A.</v>
          </cell>
          <cell r="G14" t="str">
            <v>ALBERNI SHIPHOLDING S.A.</v>
          </cell>
          <cell r="H14" t="str">
            <v>C00K638XXXX</v>
          </cell>
          <cell r="I14" t="str">
            <v>自動車</v>
          </cell>
          <cell r="J14" t="str">
            <v>Car Carrier</v>
          </cell>
          <cell r="K14" t="str">
            <v>USD</v>
          </cell>
          <cell r="L14" t="str">
            <v>C00K638XXXX</v>
          </cell>
          <cell r="M14" t="str">
            <v>R</v>
          </cell>
          <cell r="N14" t="str">
            <v>J</v>
          </cell>
          <cell r="W14" t="str">
            <v>ALBERNI SHIPHOLDING S.A.</v>
          </cell>
          <cell r="Z14" t="str">
            <v>ALGAHUNT SHIPPING INC.</v>
          </cell>
          <cell r="AA14" t="str">
            <v/>
          </cell>
          <cell r="AB14" t="str">
            <v>ALBERNI SHIPHOLDING S.A.</v>
          </cell>
          <cell r="AC14" t="str">
            <v>単セグ</v>
          </cell>
          <cell r="AD14">
            <v>9</v>
          </cell>
          <cell r="AE14">
            <v>8</v>
          </cell>
          <cell r="AF14" t="str">
            <v>ALBERNI SHIPHOLDING S.A.</v>
          </cell>
          <cell r="AG14" t="str">
            <v>ALGAHUNT SHIPPING INC.</v>
          </cell>
          <cell r="AH14">
            <v>9</v>
          </cell>
          <cell r="AI14">
            <v>9</v>
          </cell>
          <cell r="AJ14" t="str">
            <v>ALBERNI SHIPHOLDING S.A.</v>
          </cell>
          <cell r="AK14" t="str">
            <v>ALBERNI SHIPHOLDING S.A.</v>
          </cell>
          <cell r="AM14" t="str">
            <v>Car Carrier</v>
          </cell>
        </row>
        <row r="15">
          <cell r="D15" t="str">
            <v>S0C0729XXXX</v>
          </cell>
          <cell r="E15" t="str">
            <v>ALFA LULA ALTO HOLDING LTD.</v>
          </cell>
          <cell r="F15" t="str">
            <v>ALFA LULA ALTO HOLDING LTD.</v>
          </cell>
          <cell r="G15" t="str">
            <v>ALFA LULA ALTO HOLDING LTD.</v>
          </cell>
          <cell r="H15" t="str">
            <v>S0C0729XXXX</v>
          </cell>
          <cell r="I15" t="str">
            <v>海洋事業</v>
          </cell>
          <cell r="J15" t="str">
            <v>Offshore Business</v>
          </cell>
          <cell r="K15" t="str">
            <v>USD</v>
          </cell>
          <cell r="L15" t="str">
            <v>S0C0729XXXX</v>
          </cell>
          <cell r="M15" t="str">
            <v>M</v>
          </cell>
          <cell r="N15" t="str">
            <v>J</v>
          </cell>
          <cell r="O15">
            <v>12</v>
          </cell>
          <cell r="W15" t="str">
            <v>ALFA LULA ALTO HOLDING LTD.</v>
          </cell>
          <cell r="Z15" t="str">
            <v>ALGAWIN SHIPPING INC.</v>
          </cell>
          <cell r="AA15" t="str">
            <v/>
          </cell>
          <cell r="AB15" t="str">
            <v>ALFA LULA ALTO HOLDING LTD.</v>
          </cell>
          <cell r="AC15" t="str">
            <v>単セグ</v>
          </cell>
          <cell r="AD15" t="str">
            <v/>
          </cell>
          <cell r="AE15" t="str">
            <v/>
          </cell>
          <cell r="AF15" t="str">
            <v/>
          </cell>
          <cell r="AG15" t="str">
            <v>ALGAWIN SHIPPING INC.</v>
          </cell>
          <cell r="AH15">
            <v>10</v>
          </cell>
          <cell r="AI15">
            <v>10</v>
          </cell>
          <cell r="AJ15" t="str">
            <v>ALFA LULA ALTO HOLDING LTD.</v>
          </cell>
          <cell r="AK15" t="str">
            <v>ALFA LULA ALTO HOLDING LTD.</v>
          </cell>
          <cell r="AM15" t="str">
            <v>Offshore Business</v>
          </cell>
        </row>
        <row r="16">
          <cell r="D16" t="str">
            <v>S0C0730XXXX</v>
          </cell>
          <cell r="E16" t="str">
            <v>ALFA LULA ALTO OPERACOES MARITIMAS LTDA</v>
          </cell>
          <cell r="F16" t="str">
            <v>ALFA LULA ALTO OPERACOES MARITIMAS LTDA</v>
          </cell>
          <cell r="G16" t="str">
            <v>ALFA LULA ALTO OPERACOES MARITIMAS LTDA</v>
          </cell>
          <cell r="H16" t="str">
            <v>S0C0730XXXX</v>
          </cell>
          <cell r="I16" t="str">
            <v>海洋事業</v>
          </cell>
          <cell r="J16" t="str">
            <v>Offshore Business</v>
          </cell>
          <cell r="K16" t="str">
            <v>USD</v>
          </cell>
          <cell r="L16" t="str">
            <v>S0C0730XXXX</v>
          </cell>
          <cell r="M16" t="str">
            <v>M</v>
          </cell>
          <cell r="N16" t="str">
            <v>J</v>
          </cell>
          <cell r="O16">
            <v>12</v>
          </cell>
          <cell r="W16" t="str">
            <v>ALFA LULA ALTO OPERACOES MARITIMAS LTDA</v>
          </cell>
          <cell r="Z16" t="str">
            <v>ALOSA MARITIMA S.A.</v>
          </cell>
          <cell r="AA16" t="str">
            <v/>
          </cell>
          <cell r="AB16" t="str">
            <v>ALFA LULA ALTO OPERACOES MARITIMAS LTDA</v>
          </cell>
          <cell r="AC16" t="str">
            <v>単セグ</v>
          </cell>
          <cell r="AD16" t="str">
            <v/>
          </cell>
          <cell r="AE16" t="str">
            <v/>
          </cell>
          <cell r="AF16" t="str">
            <v/>
          </cell>
          <cell r="AG16" t="str">
            <v>ALOSA MARITIMA S.A.</v>
          </cell>
          <cell r="AH16">
            <v>11</v>
          </cell>
          <cell r="AI16">
            <v>11</v>
          </cell>
          <cell r="AJ16" t="str">
            <v>ALFA LULA ALTO OPERACOES MARITIMAS LTDA</v>
          </cell>
          <cell r="AK16" t="str">
            <v>ALFA LULA ALTO OPERACOES MARITIMAS LTDA</v>
          </cell>
          <cell r="AM16" t="str">
            <v>Offshore Business</v>
          </cell>
        </row>
        <row r="17">
          <cell r="D17" t="str">
            <v>S0C0584XXXX</v>
          </cell>
          <cell r="E17" t="str">
            <v>ALFA LULA ALTO S.A R.L.</v>
          </cell>
          <cell r="F17" t="str">
            <v>ALFA LULA ALTO S.A R.L.</v>
          </cell>
          <cell r="G17" t="str">
            <v>ALFA LULA ALTO S.A R.L.</v>
          </cell>
          <cell r="H17" t="str">
            <v>S0C0584XXXX</v>
          </cell>
          <cell r="I17" t="str">
            <v>海洋事業</v>
          </cell>
          <cell r="J17" t="str">
            <v>Offshore Business</v>
          </cell>
          <cell r="K17" t="str">
            <v>USD</v>
          </cell>
          <cell r="L17" t="str">
            <v>S0C0584XXXX</v>
          </cell>
          <cell r="M17" t="str">
            <v>M</v>
          </cell>
          <cell r="N17" t="str">
            <v>J</v>
          </cell>
          <cell r="O17">
            <v>12</v>
          </cell>
          <cell r="W17" t="str">
            <v>ALFA LULA ALTO S.A R.L.</v>
          </cell>
          <cell r="Z17" t="str">
            <v>ALTAIR MARINE LTD. S.A.</v>
          </cell>
          <cell r="AA17" t="str">
            <v/>
          </cell>
          <cell r="AB17" t="str">
            <v>ALFA LULA ALTO S.A R.L.</v>
          </cell>
          <cell r="AC17" t="str">
            <v>単セグ</v>
          </cell>
          <cell r="AD17" t="str">
            <v/>
          </cell>
          <cell r="AE17" t="str">
            <v/>
          </cell>
          <cell r="AF17" t="str">
            <v/>
          </cell>
          <cell r="AG17" t="str">
            <v>ALTAIR MARINE LTD. S.A.</v>
          </cell>
          <cell r="AH17">
            <v>12</v>
          </cell>
          <cell r="AI17">
            <v>12</v>
          </cell>
          <cell r="AJ17" t="str">
            <v>ALFA LULA ALTO S.A R.L.</v>
          </cell>
          <cell r="AK17" t="str">
            <v>ALFA LULA ALTO S.A R.L.</v>
          </cell>
          <cell r="AM17" t="str">
            <v>Offshore Business</v>
          </cell>
        </row>
        <row r="18">
          <cell r="D18" t="str">
            <v>C0A8967XXXX</v>
          </cell>
          <cell r="E18" t="str">
            <v>ALGAHUNT SHIPPING INC.</v>
          </cell>
          <cell r="F18" t="str">
            <v>ALGAHUNT SHIPPING INC.</v>
          </cell>
          <cell r="G18" t="str">
            <v>ALGAHUNT SHIPPING INC.</v>
          </cell>
          <cell r="H18" t="str">
            <v>C0A8967XXXX</v>
          </cell>
          <cell r="I18" t="str">
            <v>LNG</v>
          </cell>
          <cell r="J18" t="str">
            <v>LNG</v>
          </cell>
          <cell r="K18" t="str">
            <v>JPY</v>
          </cell>
          <cell r="L18" t="str">
            <v>C0A8967XXXX</v>
          </cell>
          <cell r="M18" t="str">
            <v>R</v>
          </cell>
          <cell r="N18" t="str">
            <v>J</v>
          </cell>
          <cell r="W18" t="str">
            <v>ALGAHUNT SHIPPING INC.</v>
          </cell>
          <cell r="Z18" t="str">
            <v>AMADEUS SHIPHOLDING S.A.</v>
          </cell>
          <cell r="AA18" t="str">
            <v/>
          </cell>
          <cell r="AB18" t="str">
            <v>ALGAHUNT SHIPPING INC.</v>
          </cell>
          <cell r="AC18" t="str">
            <v>単セグ</v>
          </cell>
          <cell r="AD18">
            <v>13</v>
          </cell>
          <cell r="AE18">
            <v>9</v>
          </cell>
          <cell r="AF18" t="str">
            <v>ALGAHUNT SHIPPING INC.</v>
          </cell>
          <cell r="AG18" t="str">
            <v>AMADEUS SHIPHOLDING S.A.</v>
          </cell>
          <cell r="AH18">
            <v>13</v>
          </cell>
          <cell r="AI18">
            <v>13</v>
          </cell>
          <cell r="AJ18" t="str">
            <v>ALGAHUNT SHIPPING INC.</v>
          </cell>
          <cell r="AK18" t="str">
            <v>ALGAHUNT SHIPPING INC.</v>
          </cell>
          <cell r="AM18" t="str">
            <v>LNG</v>
          </cell>
        </row>
        <row r="19">
          <cell r="D19" t="str">
            <v>C0A8965XXXX</v>
          </cell>
          <cell r="E19" t="str">
            <v>ALGAWIN SHIPPING INC.</v>
          </cell>
          <cell r="F19" t="str">
            <v>ALGAWIN SHIPPING INC.</v>
          </cell>
          <cell r="G19" t="str">
            <v>ALGAWIN SHIPPING INC.</v>
          </cell>
          <cell r="H19" t="str">
            <v>C0A8965XXXX</v>
          </cell>
          <cell r="I19" t="str">
            <v>LNG</v>
          </cell>
          <cell r="J19" t="str">
            <v>LNG</v>
          </cell>
          <cell r="K19" t="str">
            <v>USD</v>
          </cell>
          <cell r="L19" t="str">
            <v>C0A8965XXXX</v>
          </cell>
          <cell r="M19" t="str">
            <v>R</v>
          </cell>
          <cell r="N19" t="str">
            <v>J</v>
          </cell>
          <cell r="W19" t="str">
            <v>ALGAWIN SHIPPING INC.</v>
          </cell>
          <cell r="Z19" t="str">
            <v>AMCO ENGINEERING CORPORATION</v>
          </cell>
          <cell r="AA19" t="str">
            <v/>
          </cell>
          <cell r="AB19" t="str">
            <v>ALGAWIN SHIPPING INC.</v>
          </cell>
          <cell r="AC19" t="str">
            <v>単セグ</v>
          </cell>
          <cell r="AD19">
            <v>14</v>
          </cell>
          <cell r="AE19">
            <v>10</v>
          </cell>
          <cell r="AF19" t="str">
            <v>ALGAWIN SHIPPING INC.</v>
          </cell>
          <cell r="AG19" t="str">
            <v>AMCO ENGINEERING CORPORATION</v>
          </cell>
          <cell r="AH19">
            <v>14</v>
          </cell>
          <cell r="AI19">
            <v>14</v>
          </cell>
          <cell r="AJ19" t="str">
            <v>ALGAWIN SHIPPING INC.</v>
          </cell>
          <cell r="AK19" t="str">
            <v>ALGAWIN SHIPPING INC.</v>
          </cell>
          <cell r="AM19" t="str">
            <v>LNG</v>
          </cell>
        </row>
        <row r="20">
          <cell r="D20" t="str">
            <v>C0C0157XXXX</v>
          </cell>
          <cell r="E20" t="str">
            <v>ALOSA MARITIMA S.A.</v>
          </cell>
          <cell r="F20" t="str">
            <v>ALOSA MARITIMA S.A.</v>
          </cell>
          <cell r="G20" t="str">
            <v>ALOSA MARITIMA S.A.</v>
          </cell>
          <cell r="H20" t="str">
            <v>C0C0157XXXX</v>
          </cell>
          <cell r="I20" t="str">
            <v>製鉄原料</v>
          </cell>
          <cell r="J20" t="str">
            <v>Capesize Bulker</v>
          </cell>
          <cell r="K20" t="str">
            <v>JPY</v>
          </cell>
          <cell r="L20" t="str">
            <v>C0C0157XXXX</v>
          </cell>
          <cell r="M20" t="str">
            <v>R</v>
          </cell>
          <cell r="N20" t="str">
            <v>J</v>
          </cell>
          <cell r="W20" t="str">
            <v>ALOSA MARITIMA S.A.</v>
          </cell>
          <cell r="Z20" t="str">
            <v>ANTLERS MARITIMA S.A.</v>
          </cell>
          <cell r="AA20" t="str">
            <v/>
          </cell>
          <cell r="AB20" t="str">
            <v>ALOSA MARITIMA S.A.</v>
          </cell>
          <cell r="AC20" t="str">
            <v>単セグ</v>
          </cell>
          <cell r="AD20">
            <v>15</v>
          </cell>
          <cell r="AE20">
            <v>11</v>
          </cell>
          <cell r="AF20" t="str">
            <v>ALOSA MARITIMA S.A.</v>
          </cell>
          <cell r="AG20" t="str">
            <v>ANTLERS MARITIMA S.A.</v>
          </cell>
          <cell r="AH20">
            <v>15</v>
          </cell>
          <cell r="AI20">
            <v>15</v>
          </cell>
          <cell r="AJ20" t="str">
            <v>ALOSA MARITIMA S.A.</v>
          </cell>
          <cell r="AK20" t="str">
            <v>ALOSA MARITIMA S.A.</v>
          </cell>
          <cell r="AM20" t="str">
            <v>Capesize Bulker</v>
          </cell>
        </row>
        <row r="21">
          <cell r="D21" t="str">
            <v>C0C0097XXXX</v>
          </cell>
          <cell r="E21" t="str">
            <v>ALTAIR MARINE LTD. S.A.</v>
          </cell>
          <cell r="F21" t="str">
            <v>ALTAIR MARINE LTD. S.A.</v>
          </cell>
          <cell r="G21" t="str">
            <v>ALTAIR MARINE LTD. S.A.</v>
          </cell>
          <cell r="H21" t="str">
            <v>C0C0097XXXX</v>
          </cell>
          <cell r="I21" t="str">
            <v>バルク・プロジェクト貨物輸送</v>
          </cell>
          <cell r="J21" t="str">
            <v>BULK &amp; PROJECTS CARRIERS</v>
          </cell>
          <cell r="K21" t="str">
            <v>JPY</v>
          </cell>
          <cell r="L21" t="str">
            <v>C0C0097XXXX</v>
          </cell>
          <cell r="M21" t="str">
            <v>R</v>
          </cell>
          <cell r="N21" t="str">
            <v>J</v>
          </cell>
          <cell r="W21" t="str">
            <v>ALTAIR MARINE LTD. S.A.</v>
          </cell>
          <cell r="Z21" t="str">
            <v>ANZU MARITIMA S.A.</v>
          </cell>
          <cell r="AA21" t="str">
            <v/>
          </cell>
          <cell r="AB21" t="str">
            <v>ALTAIR MARINE LTD. S.A.</v>
          </cell>
          <cell r="AC21" t="str">
            <v>単セグ</v>
          </cell>
          <cell r="AD21">
            <v>16</v>
          </cell>
          <cell r="AE21">
            <v>12</v>
          </cell>
          <cell r="AF21" t="str">
            <v>ALTAIR MARINE LTD. S.A.</v>
          </cell>
          <cell r="AG21" t="str">
            <v>ANZU MARITIMA S.A.</v>
          </cell>
          <cell r="AH21">
            <v>16</v>
          </cell>
          <cell r="AI21">
            <v>16</v>
          </cell>
          <cell r="AJ21" t="str">
            <v>ALTAIR MARINE LTD. S.A.</v>
          </cell>
          <cell r="AK21" t="str">
            <v>ALTAIR MARINE LTD. S.A.</v>
          </cell>
          <cell r="AM21" t="str">
            <v>BULK &amp; PROJECTS CARRIERS</v>
          </cell>
        </row>
        <row r="22">
          <cell r="D22" t="str">
            <v>C0C0278XXXX</v>
          </cell>
          <cell r="E22" t="str">
            <v>AMADEUS SHIPHOLDING S.A.</v>
          </cell>
          <cell r="F22" t="str">
            <v>AMADEUS SHIPHOLDING S.A.</v>
          </cell>
          <cell r="G22" t="str">
            <v>AMADEUS SHIPHOLDING S.A.</v>
          </cell>
          <cell r="H22" t="str">
            <v>C0C0278XXXX</v>
          </cell>
          <cell r="I22" t="str">
            <v>定航-その他</v>
          </cell>
          <cell r="J22" t="str">
            <v>Container-Others</v>
          </cell>
          <cell r="K22" t="str">
            <v>USD</v>
          </cell>
          <cell r="L22" t="str">
            <v>C0C0278XXXX</v>
          </cell>
          <cell r="M22" t="str">
            <v>R</v>
          </cell>
          <cell r="N22" t="str">
            <v>J</v>
          </cell>
          <cell r="W22" t="str">
            <v>AMADEUS SHIPHOLDING S.A.</v>
          </cell>
          <cell r="Z22" t="str">
            <v>ARAW MARITIMA INTERNATIONAL S.A.</v>
          </cell>
          <cell r="AA22" t="str">
            <v/>
          </cell>
          <cell r="AB22" t="str">
            <v>AMADEUS SHIPHOLDING S.A.</v>
          </cell>
          <cell r="AC22" t="str">
            <v>単セグ</v>
          </cell>
          <cell r="AD22">
            <v>17</v>
          </cell>
          <cell r="AE22">
            <v>13</v>
          </cell>
          <cell r="AF22" t="str">
            <v>AMADEUS SHIPHOLDING S.A.</v>
          </cell>
          <cell r="AG22" t="str">
            <v>ARAW MARITIMA INTERNATIONAL S.A.</v>
          </cell>
          <cell r="AH22">
            <v>17</v>
          </cell>
          <cell r="AI22">
            <v>17</v>
          </cell>
          <cell r="AJ22" t="str">
            <v>AMADEUS SHIPHOLDING S.A.</v>
          </cell>
          <cell r="AK22" t="str">
            <v>AMADEUS SHIPHOLDING S.A.</v>
          </cell>
          <cell r="AM22" t="str">
            <v>Container-Others</v>
          </cell>
        </row>
        <row r="23">
          <cell r="D23" t="str">
            <v>C0B1115XXXX</v>
          </cell>
          <cell r="E23" t="str">
            <v>AMCO ENGINEERING CORPORATION</v>
          </cell>
          <cell r="F23" t="str">
            <v>AMCOエンジニアリング（株）</v>
          </cell>
          <cell r="G23" t="str">
            <v>AMCO ENGINEERING CORPORATION</v>
          </cell>
          <cell r="H23" t="str">
            <v>C0B1115XXXX</v>
          </cell>
          <cell r="I23" t="str">
            <v>船舶・技術事業</v>
          </cell>
          <cell r="J23" t="str">
            <v>Ship &amp; Technology Business</v>
          </cell>
          <cell r="K23" t="str">
            <v>JPY</v>
          </cell>
          <cell r="L23" t="str">
            <v>C0B1115XXXX</v>
          </cell>
          <cell r="M23" t="str">
            <v>R</v>
          </cell>
          <cell r="N23" t="str">
            <v>J</v>
          </cell>
          <cell r="W23" t="str">
            <v>AMCOエンジニアリング（株）</v>
          </cell>
          <cell r="Z23" t="str">
            <v>ARTLION DEVELOPMENT LTD.</v>
          </cell>
          <cell r="AA23" t="str">
            <v/>
          </cell>
          <cell r="AB23" t="str">
            <v>AMCO ENGINEERING CORPORATION</v>
          </cell>
          <cell r="AC23" t="str">
            <v>単セグ</v>
          </cell>
          <cell r="AD23">
            <v>18</v>
          </cell>
          <cell r="AE23">
            <v>14</v>
          </cell>
          <cell r="AF23" t="str">
            <v>AMCO ENGINEERING CORPORATION</v>
          </cell>
          <cell r="AG23" t="str">
            <v>ARTLION DEVELOPMENT LTD.</v>
          </cell>
          <cell r="AH23">
            <v>18</v>
          </cell>
          <cell r="AI23">
            <v>18</v>
          </cell>
          <cell r="AJ23" t="str">
            <v>AMCO ENGINEERING CORPORATION</v>
          </cell>
          <cell r="AK23" t="str">
            <v>AMCO ENGINEERING CORPORATION</v>
          </cell>
          <cell r="AM23" t="str">
            <v>Ship &amp; Technology Business</v>
          </cell>
        </row>
        <row r="24">
          <cell r="D24" t="str">
            <v>C0A8369XXXX</v>
          </cell>
          <cell r="E24" t="str">
            <v>ANTLERS MARITIMA S.A.</v>
          </cell>
          <cell r="F24" t="str">
            <v>ANTLERS MARITIMA S.A.</v>
          </cell>
          <cell r="G24" t="str">
            <v>ANTLERS MARITIMA S.A.</v>
          </cell>
          <cell r="H24" t="str">
            <v>C0A8369XXXX</v>
          </cell>
          <cell r="I24" t="str">
            <v>燃料炭</v>
          </cell>
          <cell r="J24" t="str">
            <v>Steaming Coal</v>
          </cell>
          <cell r="K24" t="str">
            <v>JPY</v>
          </cell>
          <cell r="L24" t="str">
            <v>C0A8369XXXX</v>
          </cell>
          <cell r="M24" t="str">
            <v>R</v>
          </cell>
          <cell r="N24" t="str">
            <v>J</v>
          </cell>
          <cell r="W24" t="str">
            <v>ANTLERS MARITIMA S.A.</v>
          </cell>
          <cell r="Z24" t="str">
            <v>ASAHI MARITIMA S.A.</v>
          </cell>
          <cell r="AA24" t="str">
            <v/>
          </cell>
          <cell r="AB24" t="str">
            <v>ANTLERS MARITIMA S.A.</v>
          </cell>
          <cell r="AC24" t="str">
            <v>単セグ</v>
          </cell>
          <cell r="AD24">
            <v>19</v>
          </cell>
          <cell r="AE24">
            <v>15</v>
          </cell>
          <cell r="AF24" t="str">
            <v>ANTLERS MARITIMA S.A.</v>
          </cell>
          <cell r="AG24" t="str">
            <v>ASAHI MARITIMA S.A.</v>
          </cell>
          <cell r="AH24">
            <v>19</v>
          </cell>
          <cell r="AI24">
            <v>19</v>
          </cell>
          <cell r="AJ24" t="str">
            <v>ANTLERS MARITIMA S.A.</v>
          </cell>
          <cell r="AK24" t="str">
            <v>ANTLERS MARITIMA S.A.</v>
          </cell>
          <cell r="AM24" t="str">
            <v>Steaming Coal</v>
          </cell>
        </row>
        <row r="25">
          <cell r="D25" t="str">
            <v>C3A9311XXXX</v>
          </cell>
          <cell r="E25" t="str">
            <v>ANZU MARITIMA S.A.</v>
          </cell>
          <cell r="F25" t="str">
            <v>ANZU MARITIMA S.A.</v>
          </cell>
          <cell r="G25" t="str">
            <v>ANZU MARITIMA S.A.</v>
          </cell>
          <cell r="H25" t="str">
            <v>C3A9311XXXX</v>
          </cell>
          <cell r="I25" t="str">
            <v>ドライバルクその他</v>
          </cell>
          <cell r="J25" t="str">
            <v>Dry Bulk Others</v>
          </cell>
          <cell r="K25" t="str">
            <v>USD</v>
          </cell>
          <cell r="L25" t="str">
            <v>C3A9311XXXX</v>
          </cell>
          <cell r="M25" t="str">
            <v>R</v>
          </cell>
          <cell r="N25" t="str">
            <v>J</v>
          </cell>
          <cell r="Q25" t="str">
            <v>○</v>
          </cell>
          <cell r="W25" t="str">
            <v>ANZU MARITIMA S.A.</v>
          </cell>
          <cell r="Z25" t="str">
            <v>ASAHI SHIPPING CO.,LTD.</v>
          </cell>
          <cell r="AA25" t="str">
            <v/>
          </cell>
          <cell r="AB25" t="str">
            <v>ANZU MARITIMA S.A.</v>
          </cell>
          <cell r="AC25" t="str">
            <v>単セグ</v>
          </cell>
          <cell r="AD25">
            <v>20</v>
          </cell>
          <cell r="AE25">
            <v>16</v>
          </cell>
          <cell r="AF25" t="str">
            <v>ANZU MARITIMA S.A.</v>
          </cell>
          <cell r="AG25" t="str">
            <v>ASAHI SHIPPING CO.,LTD.</v>
          </cell>
          <cell r="AH25">
            <v>20</v>
          </cell>
          <cell r="AI25">
            <v>20</v>
          </cell>
          <cell r="AJ25" t="str">
            <v>ANZU MARITIMA S.A.</v>
          </cell>
          <cell r="AK25" t="str">
            <v>ANZU MARITIMA S.A.</v>
          </cell>
          <cell r="AM25" t="str">
            <v>Dry Bulk Others</v>
          </cell>
        </row>
        <row r="26">
          <cell r="D26" t="str">
            <v>S0C0045XXXX</v>
          </cell>
          <cell r="E26" t="str">
            <v>ARAW MARITIMA INTERNATIONAL S.A.</v>
          </cell>
          <cell r="F26" t="str">
            <v>ARAW MARITIMA INTERNATIONAL S.A.</v>
          </cell>
          <cell r="G26" t="str">
            <v>ARAW MARITIMA INTERNATIONAL S.A.</v>
          </cell>
          <cell r="H26" t="str">
            <v>S0C0045XXXX</v>
          </cell>
          <cell r="I26" t="str">
            <v>製鉄原料</v>
          </cell>
          <cell r="J26" t="str">
            <v>Capesize Bulker</v>
          </cell>
          <cell r="K26" t="str">
            <v>JPY</v>
          </cell>
          <cell r="L26" t="str">
            <v>S0C0045XXXX</v>
          </cell>
          <cell r="M26" t="str">
            <v>R</v>
          </cell>
          <cell r="N26" t="str">
            <v>J</v>
          </cell>
          <cell r="W26" t="str">
            <v>ARAW MARITIMA INTERNATIONAL S.A.</v>
          </cell>
          <cell r="X26" t="str">
            <v>C008010XXXX</v>
          </cell>
          <cell r="Y26" t="str">
            <v>旭海運（株）</v>
          </cell>
          <cell r="Z26" t="str">
            <v>ASAHI UNYU KAISHA, LTD.</v>
          </cell>
          <cell r="AA26" t="str">
            <v/>
          </cell>
          <cell r="AB26" t="str">
            <v>ARAW MARITIMA INTERNATIONAL S.A.</v>
          </cell>
          <cell r="AC26" t="str">
            <v>単セグ</v>
          </cell>
          <cell r="AD26">
            <v>21</v>
          </cell>
          <cell r="AE26">
            <v>17</v>
          </cell>
          <cell r="AF26" t="str">
            <v>ARAW MARITIMA INTERNATIONAL S.A.</v>
          </cell>
          <cell r="AG26" t="str">
            <v>ASAHI UNYU KAISHA, LTD.</v>
          </cell>
          <cell r="AH26">
            <v>21</v>
          </cell>
          <cell r="AI26">
            <v>21</v>
          </cell>
          <cell r="AJ26" t="str">
            <v>ARAW MARITIMA INTERNATIONAL S.A.</v>
          </cell>
          <cell r="AK26" t="str">
            <v>ARAW MARITIMA INTERNATIONAL S.A.</v>
          </cell>
          <cell r="AM26" t="str">
            <v>Capesize Bulker</v>
          </cell>
        </row>
        <row r="27">
          <cell r="D27" t="str">
            <v>C0C0485XXXX</v>
          </cell>
          <cell r="E27" t="str">
            <v>ARTLION DEVELOPMENT LTD.</v>
          </cell>
          <cell r="F27" t="str">
            <v>ARTLION DEVELOPMENT LTD.</v>
          </cell>
          <cell r="G27" t="str">
            <v>ARTLION DEVELOPMENT LTD.</v>
          </cell>
          <cell r="H27" t="str">
            <v>C0C0485XXXX</v>
          </cell>
          <cell r="I27" t="str">
            <v>自動車物流</v>
          </cell>
          <cell r="J27" t="str">
            <v>Auto Logistics</v>
          </cell>
          <cell r="K27" t="str">
            <v>HKD</v>
          </cell>
          <cell r="L27" t="str">
            <v>C0C0485XXXX</v>
          </cell>
          <cell r="M27" t="str">
            <v>R</v>
          </cell>
          <cell r="N27" t="str">
            <v>E</v>
          </cell>
          <cell r="O27">
            <v>12</v>
          </cell>
          <cell r="W27" t="str">
            <v>ARTLION DEVELOPMENT LTD.</v>
          </cell>
          <cell r="Z27" t="str">
            <v>ASAMI MARITIMA S.A.</v>
          </cell>
          <cell r="AA27" t="str">
            <v/>
          </cell>
          <cell r="AB27" t="str">
            <v>ARTLION DEVELOPMENT LTD.</v>
          </cell>
          <cell r="AC27" t="str">
            <v>単セグ</v>
          </cell>
          <cell r="AD27">
            <v>22</v>
          </cell>
          <cell r="AE27">
            <v>18</v>
          </cell>
          <cell r="AF27" t="str">
            <v>ARTLION DEVELOPMENT LTD.</v>
          </cell>
          <cell r="AG27" t="str">
            <v>ASAMI MARITIMA S.A.</v>
          </cell>
          <cell r="AH27">
            <v>22</v>
          </cell>
          <cell r="AI27">
            <v>22</v>
          </cell>
          <cell r="AJ27" t="str">
            <v>ARTLION DEVELOPMENT LTD.</v>
          </cell>
          <cell r="AK27" t="str">
            <v>ARTLION DEVELOPMENT LTD.</v>
          </cell>
          <cell r="AM27" t="str">
            <v>Auto Logistics</v>
          </cell>
        </row>
        <row r="28">
          <cell r="D28" t="str">
            <v>S0C0437XXXX</v>
          </cell>
          <cell r="E28" t="str">
            <v>ASAHI MARITIMA S.A.</v>
          </cell>
          <cell r="F28" t="str">
            <v>ASAHI MARITIMA S.A.</v>
          </cell>
          <cell r="G28" t="str">
            <v>ASAHI MARITIMA S.A.</v>
          </cell>
          <cell r="H28" t="str">
            <v>S0C0437XXXX</v>
          </cell>
          <cell r="I28" t="str">
            <v>製鉄原料</v>
          </cell>
          <cell r="J28" t="str">
            <v>Capesize Bulker</v>
          </cell>
          <cell r="K28" t="str">
            <v>JPY</v>
          </cell>
          <cell r="L28" t="str">
            <v>S0C0437XXXX</v>
          </cell>
          <cell r="M28" t="str">
            <v>R</v>
          </cell>
          <cell r="N28" t="str">
            <v>J</v>
          </cell>
          <cell r="W28" t="str">
            <v>ASAHI MARITIMA S.A.</v>
          </cell>
          <cell r="Z28" t="str">
            <v>ASUMI MARITIMA S.A.</v>
          </cell>
          <cell r="AA28" t="str">
            <v/>
          </cell>
          <cell r="AB28" t="str">
            <v>ASAHI MARITIMA S.A.</v>
          </cell>
          <cell r="AC28" t="str">
            <v>単セグ</v>
          </cell>
          <cell r="AD28">
            <v>23</v>
          </cell>
          <cell r="AE28">
            <v>19</v>
          </cell>
          <cell r="AF28" t="str">
            <v>ASAHI MARITIMA S.A.</v>
          </cell>
          <cell r="AG28" t="str">
            <v>ASUMI MARITIMA S.A.</v>
          </cell>
          <cell r="AH28">
            <v>23</v>
          </cell>
          <cell r="AI28">
            <v>23</v>
          </cell>
          <cell r="AJ28" t="str">
            <v>ASAHI MARITIMA S.A.</v>
          </cell>
          <cell r="AK28" t="str">
            <v>ASAHI MARITIMA S.A.</v>
          </cell>
          <cell r="AM28" t="str">
            <v>Capesize Bulker</v>
          </cell>
        </row>
        <row r="29">
          <cell r="D29" t="str">
            <v>C008010XXXX</v>
          </cell>
          <cell r="E29" t="str">
            <v>ASAHI SHIPPING CO.,LTD.</v>
          </cell>
          <cell r="F29" t="str">
            <v>旭海運（株）</v>
          </cell>
          <cell r="G29" t="str">
            <v>ASAHI SHIPPING CO.,LTD.</v>
          </cell>
          <cell r="H29" t="str">
            <v>C008010XXXX</v>
          </cell>
          <cell r="I29" t="str">
            <v>製鉄原料</v>
          </cell>
          <cell r="J29" t="str">
            <v>Capesize Bulker</v>
          </cell>
          <cell r="K29" t="str">
            <v>JPY</v>
          </cell>
          <cell r="L29" t="str">
            <v>C008010XXXX</v>
          </cell>
          <cell r="M29" t="str">
            <v>R</v>
          </cell>
          <cell r="N29" t="str">
            <v>J</v>
          </cell>
          <cell r="W29" t="str">
            <v>旭海運（株）</v>
          </cell>
          <cell r="Z29" t="str">
            <v>AZUKI MARITIMA S.A.</v>
          </cell>
          <cell r="AA29" t="str">
            <v/>
          </cell>
          <cell r="AB29" t="str">
            <v>ASAHI SHIPPING CO.,LTD.</v>
          </cell>
          <cell r="AC29" t="str">
            <v>単セグ</v>
          </cell>
          <cell r="AD29">
            <v>24</v>
          </cell>
          <cell r="AE29">
            <v>20</v>
          </cell>
          <cell r="AF29" t="str">
            <v>ASAHI SHIPPING CO.,LTD.</v>
          </cell>
          <cell r="AG29" t="str">
            <v>AZUKI MARITIMA S.A.</v>
          </cell>
          <cell r="AH29">
            <v>24</v>
          </cell>
          <cell r="AI29">
            <v>24</v>
          </cell>
          <cell r="AJ29" t="str">
            <v>ASAHI SHIPPING CO.,LTD.</v>
          </cell>
          <cell r="AK29" t="str">
            <v>ASAHI SHIPPING CO.,LTD.</v>
          </cell>
          <cell r="AM29" t="str">
            <v>Capesize Bulker</v>
          </cell>
        </row>
        <row r="30">
          <cell r="D30" t="str">
            <v>C006110XXXX</v>
          </cell>
          <cell r="E30" t="str">
            <v>ASAHI UNYU KAISHA, LTD.</v>
          </cell>
          <cell r="F30" t="str">
            <v>旭運輸（株）</v>
          </cell>
          <cell r="G30" t="str">
            <v>ASAHI UNYU KAISHA, LTD.</v>
          </cell>
          <cell r="H30" t="str">
            <v>C006110XXXX</v>
          </cell>
          <cell r="I30" t="str">
            <v>港湾-国内ターミナル</v>
          </cell>
          <cell r="J30" t="str">
            <v>Terminals-Japan-NYK Terminals</v>
          </cell>
          <cell r="K30" t="str">
            <v>JPY</v>
          </cell>
          <cell r="L30" t="str">
            <v>C006110XXXX</v>
          </cell>
          <cell r="M30" t="str">
            <v>R</v>
          </cell>
          <cell r="N30" t="str">
            <v>J</v>
          </cell>
          <cell r="W30" t="str">
            <v>旭運輸（株）</v>
          </cell>
          <cell r="Z30" t="str">
            <v>BACCHUS SHIPPING PTE. LTD.</v>
          </cell>
          <cell r="AA30" t="str">
            <v/>
          </cell>
          <cell r="AB30" t="str">
            <v>ASAHI UNYU KAISHA, LTD.</v>
          </cell>
          <cell r="AC30" t="str">
            <v>単セグ</v>
          </cell>
          <cell r="AD30">
            <v>25</v>
          </cell>
          <cell r="AE30">
            <v>21</v>
          </cell>
          <cell r="AF30" t="str">
            <v>ASAHI UNYU KAISHA, LTD.</v>
          </cell>
          <cell r="AG30" t="str">
            <v>BACCHUS SHIPPING PTE. LTD.</v>
          </cell>
          <cell r="AH30">
            <v>25</v>
          </cell>
          <cell r="AI30">
            <v>25</v>
          </cell>
          <cell r="AJ30" t="str">
            <v>ASAHI UNYU KAISHA, LTD.</v>
          </cell>
          <cell r="AK30" t="str">
            <v>ASAHI UNYU KAISHA, LTD.</v>
          </cell>
          <cell r="AM30" t="str">
            <v>Terminals-Japan-NYK Terminals</v>
          </cell>
        </row>
        <row r="31">
          <cell r="D31" t="str">
            <v>C0A7462XXXX</v>
          </cell>
          <cell r="E31" t="str">
            <v>ASAMI MARITIMA S.A.</v>
          </cell>
          <cell r="F31" t="str">
            <v>ASAMI MARITIMA S.A.</v>
          </cell>
          <cell r="G31" t="str">
            <v>ASAMI MARITIMA S.A.</v>
          </cell>
          <cell r="H31" t="str">
            <v>C0A7462XXXX</v>
          </cell>
          <cell r="I31" t="str">
            <v>製鉄原料</v>
          </cell>
          <cell r="J31" t="str">
            <v>Capesize Bulker</v>
          </cell>
          <cell r="K31" t="str">
            <v>JPY</v>
          </cell>
          <cell r="L31" t="str">
            <v>C0A7462XXXX</v>
          </cell>
          <cell r="M31" t="str">
            <v>R</v>
          </cell>
          <cell r="N31" t="str">
            <v>J</v>
          </cell>
          <cell r="W31" t="str">
            <v>ASAMI MARITIMA S.A.</v>
          </cell>
          <cell r="Z31" t="str">
            <v>BAHAMAS LNG SHIPPING LTD.</v>
          </cell>
          <cell r="AA31" t="str">
            <v/>
          </cell>
          <cell r="AB31" t="str">
            <v>ASAMI MARITIMA S.A.</v>
          </cell>
          <cell r="AC31" t="str">
            <v>単セグ</v>
          </cell>
          <cell r="AD31">
            <v>26</v>
          </cell>
          <cell r="AE31">
            <v>22</v>
          </cell>
          <cell r="AF31" t="str">
            <v>ASAMI MARITIMA S.A.</v>
          </cell>
          <cell r="AG31" t="str">
            <v>BAHAMAS LNG SHIPPING LTD.</v>
          </cell>
          <cell r="AH31">
            <v>26</v>
          </cell>
          <cell r="AI31">
            <v>26</v>
          </cell>
          <cell r="AJ31" t="str">
            <v>ASAMI MARITIMA S.A.</v>
          </cell>
          <cell r="AK31" t="str">
            <v>ASAMI MARITIMA S.A.</v>
          </cell>
          <cell r="AM31" t="str">
            <v>Capesize Bulker</v>
          </cell>
        </row>
        <row r="32">
          <cell r="D32" t="str">
            <v>E0C0119XXXX</v>
          </cell>
          <cell r="E32" t="str">
            <v>ASIA AUTOMOBILE TERMINAL (SINGAPORE) PTE. LTD.</v>
          </cell>
          <cell r="F32" t="str">
            <v>ASIA AUTOMOBILE TERMINAL (SINGAPORE) PTE. LTD.</v>
          </cell>
          <cell r="G32" t="str">
            <v>ASIA AUTOMOBILE TERMINAL (SINGAPORE) PTE. LTD.</v>
          </cell>
          <cell r="H32" t="str">
            <v>E0C0119XXXX</v>
          </cell>
          <cell r="I32" t="str">
            <v>自動車物流</v>
          </cell>
          <cell r="J32" t="str">
            <v>Auto Logistics</v>
          </cell>
          <cell r="K32" t="str">
            <v>SGD</v>
          </cell>
          <cell r="L32" t="str">
            <v>E0C0119XXXX</v>
          </cell>
          <cell r="M32" t="str">
            <v>M</v>
          </cell>
          <cell r="N32" t="str">
            <v>E</v>
          </cell>
          <cell r="O32">
            <v>12</v>
          </cell>
          <cell r="W32" t="str">
            <v>ASIA AUTOMOBILE TERMINAL (SINGAPORE) PTE. LTD.</v>
          </cell>
          <cell r="Z32" t="str">
            <v>BAHAMAS LNG TRANSPORT LTD.</v>
          </cell>
          <cell r="AA32" t="str">
            <v/>
          </cell>
          <cell r="AB32" t="str">
            <v>ASIA AUTOMOBILE TERMINAL (SINGAPORE) PTE. LTD.</v>
          </cell>
          <cell r="AC32" t="str">
            <v>単セグ</v>
          </cell>
          <cell r="AD32" t="str">
            <v/>
          </cell>
          <cell r="AE32" t="str">
            <v/>
          </cell>
          <cell r="AF32" t="str">
            <v/>
          </cell>
          <cell r="AG32" t="str">
            <v>BAHAMAS LNG TRANSPORT LTD.</v>
          </cell>
          <cell r="AH32">
            <v>27</v>
          </cell>
          <cell r="AI32">
            <v>27</v>
          </cell>
          <cell r="AJ32" t="str">
            <v>ASIA AUTOMOBILE TERMINAL (SINGAPORE) PTE. LTD.</v>
          </cell>
          <cell r="AK32" t="str">
            <v>ASIA AUTOMOBILE TERMINAL (SINGAPORE) PTE. LTD.</v>
          </cell>
          <cell r="AM32" t="str">
            <v>Auto Logistics</v>
          </cell>
        </row>
        <row r="33">
          <cell r="D33" t="str">
            <v>E00J093XXXX</v>
          </cell>
          <cell r="E33" t="str">
            <v>ASIA LNG TRANSPORT DUA SDN.BHD.</v>
          </cell>
          <cell r="F33" t="str">
            <v>ASIA LNG TRANSPORT DUA SDN.BHD.</v>
          </cell>
          <cell r="G33" t="str">
            <v>ASIA LNG TRANSPORT DUA SDN.BHD.</v>
          </cell>
          <cell r="H33" t="str">
            <v>E00J093XXXX</v>
          </cell>
          <cell r="I33" t="str">
            <v>LNG</v>
          </cell>
          <cell r="J33" t="str">
            <v>LNG</v>
          </cell>
          <cell r="K33" t="str">
            <v>USD</v>
          </cell>
          <cell r="L33" t="str">
            <v>E00J093XXXX</v>
          </cell>
          <cell r="M33" t="str">
            <v>M</v>
          </cell>
          <cell r="N33" t="str">
            <v>E</v>
          </cell>
          <cell r="O33">
            <v>12</v>
          </cell>
          <cell r="W33" t="str">
            <v>ASIA LNG TRANSPORT DUA SDN.BHD.</v>
          </cell>
          <cell r="Z33" t="str">
            <v>BAIK SEPAKAT SDN. BHD.</v>
          </cell>
          <cell r="AA33" t="str">
            <v/>
          </cell>
          <cell r="AB33" t="str">
            <v>ASIA LNG TRANSPORT DUA SDN.BHD.</v>
          </cell>
          <cell r="AC33" t="str">
            <v>単セグ</v>
          </cell>
          <cell r="AD33" t="str">
            <v/>
          </cell>
          <cell r="AE33" t="str">
            <v/>
          </cell>
          <cell r="AF33" t="str">
            <v/>
          </cell>
          <cell r="AG33" t="str">
            <v>BAIK SEPAKAT SDN. BHD.</v>
          </cell>
          <cell r="AH33">
            <v>28</v>
          </cell>
          <cell r="AI33">
            <v>28</v>
          </cell>
          <cell r="AJ33" t="str">
            <v>ASIA LNG TRANSPORT DUA SDN.BHD.</v>
          </cell>
          <cell r="AK33" t="str">
            <v>ASIA LNG TRANSPORT DUA SDN.BHD.</v>
          </cell>
          <cell r="AM33" t="str">
            <v>LNG</v>
          </cell>
        </row>
        <row r="34">
          <cell r="D34" t="str">
            <v>E008471XXXX</v>
          </cell>
          <cell r="E34" t="str">
            <v>ASIA LNG TRANSPORT SDN. BHD.</v>
          </cell>
          <cell r="F34" t="str">
            <v>ASIA LNG TRANSPORT SDN. BHD.</v>
          </cell>
          <cell r="G34" t="str">
            <v>ASIA LNG TRANSPORT SDN. BHD.</v>
          </cell>
          <cell r="H34" t="str">
            <v>E008471XXXX</v>
          </cell>
          <cell r="I34" t="str">
            <v>LNG</v>
          </cell>
          <cell r="J34" t="str">
            <v>LNG</v>
          </cell>
          <cell r="K34" t="str">
            <v>USD</v>
          </cell>
          <cell r="L34" t="str">
            <v>E008471XXXX</v>
          </cell>
          <cell r="M34" t="str">
            <v>M</v>
          </cell>
          <cell r="N34" t="str">
            <v>E</v>
          </cell>
          <cell r="O34">
            <v>12</v>
          </cell>
          <cell r="W34" t="str">
            <v>ASIA LNG TRANSPORT SDN. BHD.</v>
          </cell>
          <cell r="Z34" t="str">
            <v>BANDAI MARINE S.A.</v>
          </cell>
          <cell r="AA34" t="str">
            <v/>
          </cell>
          <cell r="AB34" t="str">
            <v>ASIA LNG TRANSPORT SDN. BHD.</v>
          </cell>
          <cell r="AC34" t="str">
            <v>単セグ</v>
          </cell>
          <cell r="AD34" t="str">
            <v/>
          </cell>
          <cell r="AE34" t="str">
            <v/>
          </cell>
          <cell r="AF34" t="str">
            <v/>
          </cell>
          <cell r="AG34" t="str">
            <v>BANDAI MARINE S.A.</v>
          </cell>
          <cell r="AH34">
            <v>29</v>
          </cell>
          <cell r="AI34">
            <v>29</v>
          </cell>
          <cell r="AJ34" t="str">
            <v>ASIA LNG TRANSPORT SDN. BHD.</v>
          </cell>
          <cell r="AK34" t="str">
            <v>ASIA LNG TRANSPORT SDN. BHD.</v>
          </cell>
          <cell r="AM34" t="str">
            <v>LNG</v>
          </cell>
        </row>
        <row r="35">
          <cell r="D35" t="str">
            <v>E0A5772XXXX</v>
          </cell>
          <cell r="E35" t="str">
            <v>ASIA PACIFIC MARINE CORPORATION</v>
          </cell>
          <cell r="F35" t="str">
            <v>アジアパシフィックマリン（株）</v>
          </cell>
          <cell r="G35" t="str">
            <v>ASIA PACIFIC MARINE CORPORATION</v>
          </cell>
          <cell r="H35" t="str">
            <v>E0A5772XXXX</v>
          </cell>
          <cell r="I35" t="str">
            <v>港湾-港運</v>
          </cell>
          <cell r="J35" t="str">
            <v>Terminals-Harbor Transportation</v>
          </cell>
          <cell r="K35" t="str">
            <v>JPY</v>
          </cell>
          <cell r="L35" t="str">
            <v>E0A5772XXXX</v>
          </cell>
          <cell r="M35" t="str">
            <v>M</v>
          </cell>
          <cell r="N35" t="str">
            <v>J</v>
          </cell>
          <cell r="W35" t="str">
            <v>アジアパシフィックマリン（株）</v>
          </cell>
          <cell r="Z35" t="str">
            <v>BENIBANA SHIPHOLDING S.A.</v>
          </cell>
          <cell r="AA35" t="str">
            <v/>
          </cell>
          <cell r="AB35" t="str">
            <v>ASIA PACIFIC MARINE CORPORATION</v>
          </cell>
          <cell r="AC35" t="str">
            <v>単セグ</v>
          </cell>
          <cell r="AD35" t="str">
            <v/>
          </cell>
          <cell r="AE35" t="str">
            <v/>
          </cell>
          <cell r="AF35" t="str">
            <v/>
          </cell>
          <cell r="AG35" t="str">
            <v>BENIBANA SHIPHOLDING S.A.</v>
          </cell>
          <cell r="AH35">
            <v>30</v>
          </cell>
          <cell r="AI35">
            <v>30</v>
          </cell>
          <cell r="AJ35" t="str">
            <v>ASIA PACIFIC MARINE CORPORATION</v>
          </cell>
          <cell r="AK35" t="str">
            <v>ASIA PACIFIC MARINE CORPORATION</v>
          </cell>
          <cell r="AM35" t="str">
            <v>Terminals-Harbor Transportation</v>
          </cell>
        </row>
        <row r="36">
          <cell r="D36" t="str">
            <v>E0B3160XXXX</v>
          </cell>
          <cell r="E36" t="str">
            <v>ASUKA II MARITIMA S.A.</v>
          </cell>
          <cell r="F36" t="str">
            <v>ASUKA II MARITIMA S.A.</v>
          </cell>
          <cell r="G36" t="str">
            <v>ASUKA II MARITIMA S.A.</v>
          </cell>
          <cell r="H36" t="str">
            <v>E0B3160XXXX</v>
          </cell>
          <cell r="I36" t="str">
            <v>客船</v>
          </cell>
          <cell r="J36" t="str">
            <v>Cruises</v>
          </cell>
          <cell r="K36" t="str">
            <v>JPY</v>
          </cell>
          <cell r="L36" t="str">
            <v>E0B3160XXXX</v>
          </cell>
          <cell r="M36" t="str">
            <v>M</v>
          </cell>
          <cell r="N36" t="str">
            <v>J</v>
          </cell>
          <cell r="W36" t="str">
            <v>ASUKA II MARITIMA S.A.</v>
          </cell>
          <cell r="Z36" t="str">
            <v>BERGAMOT SHIPPING PTE. LTD.</v>
          </cell>
          <cell r="AA36" t="str">
            <v/>
          </cell>
          <cell r="AB36" t="str">
            <v>ASUKA II MARITIMA S.A.</v>
          </cell>
          <cell r="AC36" t="str">
            <v>単セグ</v>
          </cell>
          <cell r="AD36" t="str">
            <v/>
          </cell>
          <cell r="AE36" t="str">
            <v/>
          </cell>
          <cell r="AF36" t="str">
            <v/>
          </cell>
          <cell r="AG36" t="str">
            <v>BERGAMOT SHIPPING PTE. LTD.</v>
          </cell>
          <cell r="AH36">
            <v>31</v>
          </cell>
          <cell r="AI36">
            <v>31</v>
          </cell>
          <cell r="AJ36" t="str">
            <v>ASUKA II MARITIMA S.A.</v>
          </cell>
          <cell r="AK36" t="str">
            <v>ASUKA II MARITIMA S.A.</v>
          </cell>
          <cell r="AM36" t="str">
            <v>Cruises</v>
          </cell>
        </row>
        <row r="37">
          <cell r="D37" t="str">
            <v>C3A9238XXXX</v>
          </cell>
          <cell r="E37" t="str">
            <v>ASUMI MARITIMA S.A.</v>
          </cell>
          <cell r="F37" t="str">
            <v>ASUMI MARITIMA S.A.</v>
          </cell>
          <cell r="G37" t="str">
            <v>ASUMI MARITIMA S.A.</v>
          </cell>
          <cell r="H37" t="str">
            <v>C3A9238XXXX</v>
          </cell>
          <cell r="I37" t="str">
            <v>自動車</v>
          </cell>
          <cell r="J37" t="str">
            <v>Car Carrier</v>
          </cell>
          <cell r="K37" t="str">
            <v>USD</v>
          </cell>
          <cell r="L37" t="str">
            <v>C3A9238XXXX</v>
          </cell>
          <cell r="M37" t="str">
            <v>R</v>
          </cell>
          <cell r="N37" t="str">
            <v>J</v>
          </cell>
          <cell r="W37" t="str">
            <v>ASUMI MARITIMA S.A.</v>
          </cell>
          <cell r="Z37" t="str">
            <v>BISCUIT SHIPHOLDING S.A.</v>
          </cell>
          <cell r="AA37" t="str">
            <v/>
          </cell>
          <cell r="AB37" t="str">
            <v>ASUMI MARITIMA S.A.</v>
          </cell>
          <cell r="AC37" t="str">
            <v>単セグ</v>
          </cell>
          <cell r="AD37">
            <v>32</v>
          </cell>
          <cell r="AE37">
            <v>23</v>
          </cell>
          <cell r="AF37" t="str">
            <v>ASUMI MARITIMA S.A.</v>
          </cell>
          <cell r="AG37" t="str">
            <v>BISCUIT SHIPHOLDING S.A.</v>
          </cell>
          <cell r="AH37">
            <v>32</v>
          </cell>
          <cell r="AI37">
            <v>32</v>
          </cell>
          <cell r="AJ37" t="str">
            <v>ASUMI MARITIMA S.A.</v>
          </cell>
          <cell r="AK37" t="str">
            <v>ASUMI MARITIMA S.A.</v>
          </cell>
          <cell r="AM37" t="str">
            <v>Car Carrier</v>
          </cell>
        </row>
        <row r="38">
          <cell r="D38" t="str">
            <v>S3A9122XXXX</v>
          </cell>
          <cell r="E38" t="str">
            <v>AZALEE LNG SHIPPING S.A.S.</v>
          </cell>
          <cell r="F38" t="str">
            <v>AZALEE LNG SHIPPING S.A.S.</v>
          </cell>
          <cell r="G38" t="str">
            <v>AZALEE LNG SHIPPING S.A.S.</v>
          </cell>
          <cell r="H38" t="str">
            <v>S3A9122XXXX</v>
          </cell>
          <cell r="I38" t="str">
            <v>LNG</v>
          </cell>
          <cell r="J38" t="str">
            <v>LNG</v>
          </cell>
          <cell r="K38" t="str">
            <v>USD</v>
          </cell>
          <cell r="L38" t="str">
            <v>S3A9122XXXX</v>
          </cell>
          <cell r="M38" t="str">
            <v>M</v>
          </cell>
          <cell r="N38" t="str">
            <v>E</v>
          </cell>
          <cell r="O38">
            <v>12</v>
          </cell>
          <cell r="W38" t="str">
            <v>AZALEE LNG SHIPPING S.A.S.</v>
          </cell>
          <cell r="Z38" t="str">
            <v>BOLTECH CO., LTD.</v>
          </cell>
          <cell r="AA38" t="str">
            <v/>
          </cell>
          <cell r="AB38" t="str">
            <v>AZALEE LNG SHIPPING S.A.S.</v>
          </cell>
          <cell r="AC38" t="str">
            <v>単セグ</v>
          </cell>
          <cell r="AD38" t="str">
            <v/>
          </cell>
          <cell r="AE38" t="str">
            <v/>
          </cell>
          <cell r="AF38" t="str">
            <v/>
          </cell>
          <cell r="AG38" t="str">
            <v>BOLTECH CO., LTD.</v>
          </cell>
          <cell r="AH38">
            <v>33</v>
          </cell>
          <cell r="AI38">
            <v>33</v>
          </cell>
          <cell r="AJ38" t="str">
            <v>AZALEE LNG SHIPPING S.A.S.</v>
          </cell>
          <cell r="AK38" t="str">
            <v>AZALEE LNG SHIPPING S.A.S.</v>
          </cell>
          <cell r="AM38" t="str">
            <v>LNG</v>
          </cell>
        </row>
        <row r="39">
          <cell r="D39" t="str">
            <v>C3A9312XXXX</v>
          </cell>
          <cell r="E39" t="str">
            <v>AZUKI MARITIMA S.A.</v>
          </cell>
          <cell r="F39" t="str">
            <v>AZUKI MARITIMA S.A.</v>
          </cell>
          <cell r="G39" t="str">
            <v>AZUKI MARITIMA S.A.</v>
          </cell>
          <cell r="H39" t="str">
            <v>C3A9312XXXX</v>
          </cell>
          <cell r="I39" t="str">
            <v>自動車</v>
          </cell>
          <cell r="J39" t="str">
            <v>Car Carrier</v>
          </cell>
          <cell r="K39" t="str">
            <v>USD</v>
          </cell>
          <cell r="L39" t="str">
            <v>C3A9312XXXX</v>
          </cell>
          <cell r="M39" t="str">
            <v>R</v>
          </cell>
          <cell r="N39" t="str">
            <v>J</v>
          </cell>
          <cell r="Q39" t="str">
            <v>○</v>
          </cell>
          <cell r="W39" t="str">
            <v>AZUKI MARITIMA S.A.</v>
          </cell>
          <cell r="Z39" t="str">
            <v>BOMBON SHIPHOLDING S.A.</v>
          </cell>
          <cell r="AA39" t="str">
            <v/>
          </cell>
          <cell r="AB39" t="str">
            <v>AZUKI MARITIMA S.A.</v>
          </cell>
          <cell r="AC39" t="str">
            <v>単セグ</v>
          </cell>
          <cell r="AD39">
            <v>34</v>
          </cell>
          <cell r="AE39">
            <v>24</v>
          </cell>
          <cell r="AF39" t="str">
            <v>AZUKI MARITIMA S.A.</v>
          </cell>
          <cell r="AG39" t="str">
            <v>BOMBON SHIPHOLDING S.A.</v>
          </cell>
          <cell r="AH39">
            <v>34</v>
          </cell>
          <cell r="AI39">
            <v>34</v>
          </cell>
          <cell r="AJ39" t="str">
            <v>AZUKI MARITIMA S.A.</v>
          </cell>
          <cell r="AK39" t="str">
            <v>AZUKI MARITIMA S.A.</v>
          </cell>
          <cell r="AM39" t="str">
            <v>Car Carrier</v>
          </cell>
        </row>
        <row r="40">
          <cell r="D40" t="str">
            <v>C0B1784XXXX</v>
          </cell>
          <cell r="E40" t="str">
            <v>BACCHUS SHIPPING PTE. LTD.</v>
          </cell>
          <cell r="F40" t="str">
            <v>BACCHUS SHIPPING PTE. LTD.</v>
          </cell>
          <cell r="G40" t="str">
            <v>BACCHUS SHIPPING PTE. LTD.</v>
          </cell>
          <cell r="H40" t="str">
            <v>C0B1784XXXX</v>
          </cell>
          <cell r="I40" t="str">
            <v>自動車</v>
          </cell>
          <cell r="J40" t="str">
            <v>Car Carrier</v>
          </cell>
          <cell r="K40" t="str">
            <v>JPY</v>
          </cell>
          <cell r="L40" t="str">
            <v>C0B1784XXXX</v>
          </cell>
          <cell r="M40" t="str">
            <v>R</v>
          </cell>
          <cell r="N40" t="str">
            <v>E</v>
          </cell>
          <cell r="W40" t="str">
            <v>BACCHUS SHIPPING PTE. LTD.</v>
          </cell>
          <cell r="Z40" t="str">
            <v>BOTAN MARITIMA S.A.</v>
          </cell>
          <cell r="AA40" t="str">
            <v/>
          </cell>
          <cell r="AB40" t="str">
            <v>BACCHUS SHIPPING PTE. LTD.</v>
          </cell>
          <cell r="AC40" t="str">
            <v>単セグ</v>
          </cell>
          <cell r="AD40">
            <v>35</v>
          </cell>
          <cell r="AE40">
            <v>25</v>
          </cell>
          <cell r="AF40" t="str">
            <v>BACCHUS SHIPPING PTE. LTD.</v>
          </cell>
          <cell r="AG40" t="str">
            <v>BOTAN MARITIMA S.A.</v>
          </cell>
          <cell r="AH40">
            <v>35</v>
          </cell>
          <cell r="AI40">
            <v>35</v>
          </cell>
          <cell r="AJ40" t="str">
            <v>BACCHUS SHIPPING PTE. LTD.</v>
          </cell>
          <cell r="AK40" t="str">
            <v>BACCHUS SHIPPING PTE. LTD.</v>
          </cell>
          <cell r="AM40" t="str">
            <v>Car Carrier</v>
          </cell>
        </row>
        <row r="41">
          <cell r="D41" t="str">
            <v>C0C0438XXXX</v>
          </cell>
          <cell r="E41" t="str">
            <v>BAHAMAS LNG SHIPPING LTD.</v>
          </cell>
          <cell r="F41" t="str">
            <v>BAHAMAS LNG SHIPPING LTD.</v>
          </cell>
          <cell r="G41" t="str">
            <v>BAHAMAS LNG SHIPPING LTD.</v>
          </cell>
          <cell r="H41" t="str">
            <v>C0C0438XXXX</v>
          </cell>
          <cell r="I41" t="str">
            <v>LNG</v>
          </cell>
          <cell r="J41" t="str">
            <v>LNG</v>
          </cell>
          <cell r="K41" t="str">
            <v>JPY</v>
          </cell>
          <cell r="L41" t="str">
            <v>C0C0438XXXX</v>
          </cell>
          <cell r="M41" t="str">
            <v>R</v>
          </cell>
          <cell r="N41" t="str">
            <v>J</v>
          </cell>
          <cell r="W41" t="str">
            <v>BAHAMAS LNG SHIPPING LTD.</v>
          </cell>
          <cell r="Z41" t="str">
            <v>BROWNIE MARITIMA S.A.</v>
          </cell>
          <cell r="AA41" t="str">
            <v/>
          </cell>
          <cell r="AB41" t="str">
            <v>BAHAMAS LNG SHIPPING LTD.</v>
          </cell>
          <cell r="AC41" t="str">
            <v>単セグ</v>
          </cell>
          <cell r="AD41">
            <v>36</v>
          </cell>
          <cell r="AE41">
            <v>26</v>
          </cell>
          <cell r="AF41" t="str">
            <v>BAHAMAS LNG SHIPPING LTD.</v>
          </cell>
          <cell r="AG41" t="str">
            <v>BROWNIE MARITIMA S.A.</v>
          </cell>
          <cell r="AH41">
            <v>36</v>
          </cell>
          <cell r="AI41">
            <v>36</v>
          </cell>
          <cell r="AJ41" t="str">
            <v>BAHAMAS LNG SHIPPING LTD.</v>
          </cell>
          <cell r="AK41" t="str">
            <v>BAHAMAS LNG SHIPPING LTD.</v>
          </cell>
          <cell r="AM41" t="str">
            <v>LNG</v>
          </cell>
        </row>
        <row r="42">
          <cell r="D42" t="str">
            <v>C0C0538XXXX</v>
          </cell>
          <cell r="E42" t="str">
            <v>BAHAMAS LNG TRANSPORT LTD.</v>
          </cell>
          <cell r="F42" t="str">
            <v>BAHAMAS LNG TRANSPORT LTD.</v>
          </cell>
          <cell r="G42" t="str">
            <v>BAHAMAS LNG TRANSPORT LTD.</v>
          </cell>
          <cell r="H42" t="str">
            <v>C0C0538XXXX</v>
          </cell>
          <cell r="I42" t="str">
            <v>LNG</v>
          </cell>
          <cell r="J42" t="str">
            <v>LNG</v>
          </cell>
          <cell r="K42" t="str">
            <v>JPY</v>
          </cell>
          <cell r="L42" t="str">
            <v>C0C0538XXXX</v>
          </cell>
          <cell r="M42" t="str">
            <v>R</v>
          </cell>
          <cell r="N42" t="str">
            <v>J</v>
          </cell>
          <cell r="W42" t="str">
            <v>BAHAMAS LNG TRANSPORT LTD.</v>
          </cell>
          <cell r="Z42" t="str">
            <v>BUDDHI SHIPPING PTE. LTD.</v>
          </cell>
          <cell r="AA42" t="str">
            <v/>
          </cell>
          <cell r="AB42" t="str">
            <v>BAHAMAS LNG TRANSPORT LTD.</v>
          </cell>
          <cell r="AC42" t="str">
            <v>単セグ</v>
          </cell>
          <cell r="AD42">
            <v>37</v>
          </cell>
          <cell r="AE42">
            <v>27</v>
          </cell>
          <cell r="AF42" t="str">
            <v>BAHAMAS LNG TRANSPORT LTD.</v>
          </cell>
          <cell r="AG42" t="str">
            <v>BUDDHI SHIPPING PTE. LTD.</v>
          </cell>
          <cell r="AH42">
            <v>37</v>
          </cell>
          <cell r="AI42">
            <v>37</v>
          </cell>
          <cell r="AJ42" t="str">
            <v>BAHAMAS LNG TRANSPORT LTD.</v>
          </cell>
          <cell r="AK42" t="str">
            <v>BAHAMAS LNG TRANSPORT LTD.</v>
          </cell>
          <cell r="AM42" t="str">
            <v>LNG</v>
          </cell>
        </row>
        <row r="43">
          <cell r="D43" t="str">
            <v>S00H938XXXX</v>
          </cell>
          <cell r="E43" t="str">
            <v>BAIK SEPAKAT SDN. BHD.</v>
          </cell>
          <cell r="F43" t="str">
            <v>BAIK SEPAKAT SDN. BHD.</v>
          </cell>
          <cell r="G43" t="str">
            <v>BAIK SEPAKAT SDN. BHD.</v>
          </cell>
          <cell r="H43" t="str">
            <v>S00H938XXXX</v>
          </cell>
          <cell r="I43" t="str">
            <v>YLK</v>
          </cell>
          <cell r="J43" t="str">
            <v>YLK</v>
          </cell>
          <cell r="K43" t="str">
            <v>MYR</v>
          </cell>
          <cell r="L43" t="str">
            <v>S00H938XXXX</v>
          </cell>
          <cell r="M43" t="str">
            <v>R</v>
          </cell>
          <cell r="N43" t="str">
            <v>J</v>
          </cell>
          <cell r="W43" t="str">
            <v>BAIK SEPAKAT SDN. BHD.</v>
          </cell>
          <cell r="Z43" t="str">
            <v>CALVUS MARITIMA S.A.</v>
          </cell>
          <cell r="AA43" t="str">
            <v/>
          </cell>
          <cell r="AB43" t="str">
            <v>BAIK SEPAKAT SDN. BHD.</v>
          </cell>
          <cell r="AC43" t="str">
            <v>単セグ</v>
          </cell>
          <cell r="AD43">
            <v>38</v>
          </cell>
          <cell r="AE43">
            <v>28</v>
          </cell>
          <cell r="AF43" t="str">
            <v>BAIK SEPAKAT SDN. BHD.</v>
          </cell>
          <cell r="AG43" t="str">
            <v>CALVUS MARITIMA S.A.</v>
          </cell>
          <cell r="AH43">
            <v>38</v>
          </cell>
          <cell r="AI43">
            <v>38</v>
          </cell>
          <cell r="AJ43" t="str">
            <v>BAIK SEPAKAT SDN. BHD.</v>
          </cell>
          <cell r="AK43" t="str">
            <v>BAIK SEPAKAT SDN. BHD.</v>
          </cell>
          <cell r="AM43" t="str">
            <v>YLK</v>
          </cell>
        </row>
        <row r="44">
          <cell r="D44" t="str">
            <v>C3A9188XXXX</v>
          </cell>
          <cell r="E44" t="str">
            <v>BANDAI MARINE S.A.</v>
          </cell>
          <cell r="F44" t="str">
            <v>BANDAI MARINE S.A.</v>
          </cell>
          <cell r="G44" t="str">
            <v>BANDAI MARINE S.A.</v>
          </cell>
          <cell r="H44" t="str">
            <v>C3A9188XXXX</v>
          </cell>
          <cell r="I44" t="str">
            <v>バルク・プロジェクト貨物輸送</v>
          </cell>
          <cell r="J44" t="str">
            <v>BULK &amp; PROJECTS CARRIERS</v>
          </cell>
          <cell r="K44" t="str">
            <v>USD</v>
          </cell>
          <cell r="L44" t="str">
            <v>C3A9188XXXX</v>
          </cell>
          <cell r="M44" t="str">
            <v>R</v>
          </cell>
          <cell r="N44" t="str">
            <v>J</v>
          </cell>
          <cell r="W44" t="str">
            <v>BANDAI MARINE S.A.</v>
          </cell>
          <cell r="Z44" t="str">
            <v>CAMEL MARITIMA S.A.</v>
          </cell>
          <cell r="AA44" t="str">
            <v/>
          </cell>
          <cell r="AB44" t="str">
            <v>BANDAI MARINE S.A.</v>
          </cell>
          <cell r="AC44" t="str">
            <v>単セグ</v>
          </cell>
          <cell r="AD44">
            <v>39</v>
          </cell>
          <cell r="AE44">
            <v>29</v>
          </cell>
          <cell r="AF44" t="str">
            <v>BANDAI MARINE S.A.</v>
          </cell>
          <cell r="AG44" t="str">
            <v>CAMEL MARITIMA S.A.</v>
          </cell>
          <cell r="AH44">
            <v>39</v>
          </cell>
          <cell r="AI44">
            <v>39</v>
          </cell>
          <cell r="AJ44" t="str">
            <v>BANDAI MARINE S.A.</v>
          </cell>
          <cell r="AK44" t="str">
            <v>BANDAI MARINE S.A.</v>
          </cell>
          <cell r="AM44" t="str">
            <v>BULK &amp; PROJECTS CARRIERS</v>
          </cell>
        </row>
        <row r="45">
          <cell r="D45" t="str">
            <v>E0C0587XXXX</v>
          </cell>
          <cell r="E45" t="str">
            <v>BAO-NYK SHIPPING PTE. LTD.</v>
          </cell>
          <cell r="F45" t="str">
            <v>BAO-NYK SHIPPING PTE. LTD.</v>
          </cell>
          <cell r="G45" t="str">
            <v>BAO-NYK SHIPPING PTE. LTD.</v>
          </cell>
          <cell r="H45" t="str">
            <v>E0C0587XXXX</v>
          </cell>
          <cell r="I45" t="str">
            <v>製鉄原料</v>
          </cell>
          <cell r="J45" t="str">
            <v>Capesize Bulker</v>
          </cell>
          <cell r="K45" t="str">
            <v>USD</v>
          </cell>
          <cell r="L45" t="str">
            <v>E0C0587XXXX</v>
          </cell>
          <cell r="M45" t="str">
            <v>M</v>
          </cell>
          <cell r="N45" t="str">
            <v>E</v>
          </cell>
          <cell r="O45">
            <v>12</v>
          </cell>
          <cell r="W45" t="str">
            <v>BAO-NYK SHIPPING PTE. LTD.</v>
          </cell>
          <cell r="Z45" t="str">
            <v>CAMELLIA LINE CO., LTD.</v>
          </cell>
          <cell r="AA45" t="str">
            <v/>
          </cell>
          <cell r="AB45" t="str">
            <v>BAO-NYK SHIPPING PTE. LTD.</v>
          </cell>
          <cell r="AC45" t="str">
            <v>単セグ</v>
          </cell>
          <cell r="AD45" t="str">
            <v/>
          </cell>
          <cell r="AE45" t="str">
            <v/>
          </cell>
          <cell r="AF45" t="str">
            <v/>
          </cell>
          <cell r="AG45" t="str">
            <v>CAMELLIA LINE CO., LTD.</v>
          </cell>
          <cell r="AH45">
            <v>40</v>
          </cell>
          <cell r="AI45">
            <v>40</v>
          </cell>
          <cell r="AJ45" t="str">
            <v>BAO-NYK SHIPPING PTE. LTD.</v>
          </cell>
          <cell r="AK45" t="str">
            <v>BAO-NYK SHIPPING PTE. LTD.</v>
          </cell>
          <cell r="AM45" t="str">
            <v>Capesize Bulker</v>
          </cell>
        </row>
        <row r="46">
          <cell r="D46" t="str">
            <v>C3A9105XXXX</v>
          </cell>
          <cell r="E46" t="str">
            <v>BENIBANA SHIPHOLDING S.A.</v>
          </cell>
          <cell r="F46" t="str">
            <v>BENIBANA SHIPHOLDING S.A.</v>
          </cell>
          <cell r="G46" t="str">
            <v>BENIBANA SHIPHOLDING S.A.</v>
          </cell>
          <cell r="H46" t="str">
            <v>C3A9105XXXX</v>
          </cell>
          <cell r="I46" t="str">
            <v>原油</v>
          </cell>
          <cell r="J46" t="str">
            <v>Crude Oil</v>
          </cell>
          <cell r="K46" t="str">
            <v>JPY</v>
          </cell>
          <cell r="L46" t="str">
            <v>C3A9105XXXX</v>
          </cell>
          <cell r="M46" t="str">
            <v>R</v>
          </cell>
          <cell r="N46" t="str">
            <v>J</v>
          </cell>
          <cell r="W46" t="str">
            <v>BENIBANA SHIPHOLDING S.A.</v>
          </cell>
          <cell r="Z46" t="str">
            <v>CAMPBELL SHIPHOLDING S.A.</v>
          </cell>
          <cell r="AA46" t="str">
            <v/>
          </cell>
          <cell r="AB46" t="str">
            <v>BENIBANA SHIPHOLDING S.A.</v>
          </cell>
          <cell r="AC46" t="str">
            <v>単セグ</v>
          </cell>
          <cell r="AD46">
            <v>41</v>
          </cell>
          <cell r="AE46">
            <v>30</v>
          </cell>
          <cell r="AF46" t="str">
            <v>BENIBANA SHIPHOLDING S.A.</v>
          </cell>
          <cell r="AG46" t="str">
            <v>CAMPBELL SHIPHOLDING S.A.</v>
          </cell>
          <cell r="AH46">
            <v>41</v>
          </cell>
          <cell r="AI46">
            <v>41</v>
          </cell>
          <cell r="AJ46" t="str">
            <v>BENIBANA SHIPHOLDING S.A.</v>
          </cell>
          <cell r="AK46" t="str">
            <v>BENIBANA SHIPHOLDING S.A.</v>
          </cell>
          <cell r="AM46" t="str">
            <v>Crude Oil</v>
          </cell>
        </row>
        <row r="47">
          <cell r="D47" t="str">
            <v>C0C0265XXXX</v>
          </cell>
          <cell r="E47" t="str">
            <v>BERGAMOT SHIPPING PTE. LTD.</v>
          </cell>
          <cell r="F47" t="str">
            <v>BERGAMOT SHIPPING PTE. LTD.</v>
          </cell>
          <cell r="G47" t="str">
            <v>BERGAMOT SHIPPING PTE. LTD.</v>
          </cell>
          <cell r="H47" t="str">
            <v>C0C0265XXXX</v>
          </cell>
          <cell r="I47" t="str">
            <v>ケミカルLPG</v>
          </cell>
          <cell r="J47" t="str">
            <v>Chemical and LPG</v>
          </cell>
          <cell r="K47" t="str">
            <v>USD</v>
          </cell>
          <cell r="L47" t="str">
            <v>C0C0265XXXX</v>
          </cell>
          <cell r="M47" t="str">
            <v>R</v>
          </cell>
          <cell r="N47" t="str">
            <v>E</v>
          </cell>
          <cell r="W47" t="str">
            <v>BERGAMOT SHIPPING PTE. LTD.</v>
          </cell>
          <cell r="Z47" t="str">
            <v>CARNA SHIPPING PTE. LTD.</v>
          </cell>
          <cell r="AA47" t="str">
            <v/>
          </cell>
          <cell r="AB47" t="str">
            <v>BERGAMOT SHIPPING PTE. LTD.</v>
          </cell>
          <cell r="AC47" t="str">
            <v>単セグ</v>
          </cell>
          <cell r="AD47">
            <v>42</v>
          </cell>
          <cell r="AE47">
            <v>31</v>
          </cell>
          <cell r="AF47" t="str">
            <v>BERGAMOT SHIPPING PTE. LTD.</v>
          </cell>
          <cell r="AG47" t="str">
            <v>CARNA SHIPPING PTE. LTD.</v>
          </cell>
          <cell r="AH47">
            <v>42</v>
          </cell>
          <cell r="AI47">
            <v>42</v>
          </cell>
          <cell r="AJ47" t="str">
            <v>BERGAMOT SHIPPING PTE. LTD.</v>
          </cell>
          <cell r="AK47" t="str">
            <v>BERGAMOT SHIPPING PTE. LTD.</v>
          </cell>
          <cell r="AM47" t="str">
            <v>Chemical and LPG</v>
          </cell>
        </row>
        <row r="48">
          <cell r="D48" t="str">
            <v>S0C0731XXXX</v>
          </cell>
          <cell r="E48" t="str">
            <v>BETA LULA CENTRAL HOLDING LTD.</v>
          </cell>
          <cell r="F48" t="str">
            <v>BETA LULA CENTRAL HOLDING LTD.</v>
          </cell>
          <cell r="G48" t="str">
            <v>BETA LULA CENTRAL HOLDING LTD.</v>
          </cell>
          <cell r="H48" t="str">
            <v>S0C0731XXXX</v>
          </cell>
          <cell r="I48" t="str">
            <v>海洋事業</v>
          </cell>
          <cell r="J48" t="str">
            <v>Offshore Business</v>
          </cell>
          <cell r="K48" t="str">
            <v>USD</v>
          </cell>
          <cell r="L48" t="str">
            <v>S0C0731XXXX</v>
          </cell>
          <cell r="M48" t="str">
            <v>M</v>
          </cell>
          <cell r="N48" t="str">
            <v>J</v>
          </cell>
          <cell r="O48">
            <v>12</v>
          </cell>
          <cell r="W48" t="str">
            <v>BETA LULA CENTRAL HOLDING LTD.</v>
          </cell>
          <cell r="Z48" t="str">
            <v>CENTINELA CARRIER S.A.</v>
          </cell>
          <cell r="AA48" t="str">
            <v/>
          </cell>
          <cell r="AB48" t="str">
            <v>BETA LULA CENTRAL HOLDING LTD.</v>
          </cell>
          <cell r="AC48" t="str">
            <v>単セグ</v>
          </cell>
          <cell r="AD48" t="str">
            <v/>
          </cell>
          <cell r="AE48" t="str">
            <v/>
          </cell>
          <cell r="AF48" t="str">
            <v/>
          </cell>
          <cell r="AG48" t="str">
            <v>CENTINELA CARRIER S.A.</v>
          </cell>
          <cell r="AH48">
            <v>43</v>
          </cell>
          <cell r="AI48">
            <v>43</v>
          </cell>
          <cell r="AJ48" t="str">
            <v>BETA LULA CENTRAL HOLDING LTD.</v>
          </cell>
          <cell r="AK48" t="str">
            <v>BETA LULA CENTRAL HOLDING LTD.</v>
          </cell>
          <cell r="AM48" t="str">
            <v>Offshore Business</v>
          </cell>
        </row>
        <row r="49">
          <cell r="D49" t="str">
            <v>S0C0732XXXX</v>
          </cell>
          <cell r="E49" t="str">
            <v>BETA LULA CENTRAL OPERACOES MARITIMAS LTDA</v>
          </cell>
          <cell r="F49" t="str">
            <v>BETA LULA CENTRAL OPERACOES MARITIMAS LTDA</v>
          </cell>
          <cell r="G49" t="str">
            <v>BETA LULA CENTRAL OPERACOES MARITIMAS LTDA</v>
          </cell>
          <cell r="H49" t="str">
            <v>S0C0732XXXX</v>
          </cell>
          <cell r="I49" t="str">
            <v>海洋事業</v>
          </cell>
          <cell r="J49" t="str">
            <v>Offshore Business</v>
          </cell>
          <cell r="K49" t="str">
            <v>USD</v>
          </cell>
          <cell r="L49" t="str">
            <v>S0C0732XXXX</v>
          </cell>
          <cell r="M49" t="str">
            <v>M</v>
          </cell>
          <cell r="N49" t="str">
            <v>J</v>
          </cell>
          <cell r="O49">
            <v>12</v>
          </cell>
          <cell r="W49" t="str">
            <v>BETA LULA CENTRAL OPERACOES MARITIMAS LTDA</v>
          </cell>
          <cell r="Z49" t="str">
            <v>CHAKRA SHIPPING PTE. LTD.</v>
          </cell>
          <cell r="AA49" t="str">
            <v/>
          </cell>
          <cell r="AB49" t="str">
            <v>BETA LULA CENTRAL OPERACOES MARITIMAS LTDA</v>
          </cell>
          <cell r="AC49" t="str">
            <v>単セグ</v>
          </cell>
          <cell r="AD49" t="str">
            <v/>
          </cell>
          <cell r="AE49" t="str">
            <v/>
          </cell>
          <cell r="AF49" t="str">
            <v/>
          </cell>
          <cell r="AG49" t="str">
            <v>CHAKRA SHIPPING PTE. LTD.</v>
          </cell>
          <cell r="AH49">
            <v>44</v>
          </cell>
          <cell r="AI49">
            <v>44</v>
          </cell>
          <cell r="AJ49" t="str">
            <v>BETA LULA CENTRAL OPERACOES MARITIMAS LTDA</v>
          </cell>
          <cell r="AK49" t="str">
            <v>BETA LULA CENTRAL OPERACOES MARITIMAS LTDA</v>
          </cell>
          <cell r="AM49" t="str">
            <v>Offshore Business</v>
          </cell>
        </row>
        <row r="50">
          <cell r="D50" t="str">
            <v>S0C0585XXXX</v>
          </cell>
          <cell r="E50" t="str">
            <v>BETA LULA CENTRAL S.A R.L.</v>
          </cell>
          <cell r="F50" t="str">
            <v>BETA LULA CENTRAL S.A R.L.</v>
          </cell>
          <cell r="G50" t="str">
            <v>BETA LULA CENTRAL S.A R.L.</v>
          </cell>
          <cell r="H50" t="str">
            <v>S0C0585XXXX</v>
          </cell>
          <cell r="I50" t="str">
            <v>海洋事業</v>
          </cell>
          <cell r="J50" t="str">
            <v>Offshore Business</v>
          </cell>
          <cell r="K50" t="str">
            <v>USD</v>
          </cell>
          <cell r="L50" t="str">
            <v>S0C0585XXXX</v>
          </cell>
          <cell r="M50" t="str">
            <v>M</v>
          </cell>
          <cell r="N50" t="str">
            <v>J</v>
          </cell>
          <cell r="O50">
            <v>12</v>
          </cell>
          <cell r="W50" t="str">
            <v>BETA LULA CENTRAL S.A R.L.</v>
          </cell>
          <cell r="Z50" t="str">
            <v>CHIANTI MARITIMA S.A.</v>
          </cell>
          <cell r="AA50" t="str">
            <v/>
          </cell>
          <cell r="AB50" t="str">
            <v>BETA LULA CENTRAL S.A R.L.</v>
          </cell>
          <cell r="AC50" t="str">
            <v>単セグ</v>
          </cell>
          <cell r="AD50" t="str">
            <v/>
          </cell>
          <cell r="AE50" t="str">
            <v/>
          </cell>
          <cell r="AF50" t="str">
            <v/>
          </cell>
          <cell r="AG50" t="str">
            <v>CHIANTI MARITIMA S.A.</v>
          </cell>
          <cell r="AH50">
            <v>45</v>
          </cell>
          <cell r="AI50">
            <v>45</v>
          </cell>
          <cell r="AJ50" t="str">
            <v>BETA LULA CENTRAL S.A R.L.</v>
          </cell>
          <cell r="AK50" t="str">
            <v>BETA LULA CENTRAL S.A R.L.</v>
          </cell>
          <cell r="AM50" t="str">
            <v>Offshore Business</v>
          </cell>
        </row>
        <row r="51">
          <cell r="D51" t="str">
            <v>S3A9123XXXX</v>
          </cell>
          <cell r="E51" t="str">
            <v>BIGNONE LNG SHIPPING S.A.S.</v>
          </cell>
          <cell r="F51" t="str">
            <v>BIGNONE LNG SHIPPING S.A.S.</v>
          </cell>
          <cell r="G51" t="str">
            <v>BIGNONE LNG SHIPPING S.A.S.</v>
          </cell>
          <cell r="H51" t="str">
            <v>S3A9123XXXX</v>
          </cell>
          <cell r="I51" t="str">
            <v>LNG</v>
          </cell>
          <cell r="J51" t="str">
            <v>LNG</v>
          </cell>
          <cell r="K51" t="str">
            <v>USD</v>
          </cell>
          <cell r="L51" t="str">
            <v>S3A9123XXXX</v>
          </cell>
          <cell r="M51" t="str">
            <v>M</v>
          </cell>
          <cell r="N51" t="str">
            <v>E</v>
          </cell>
          <cell r="O51">
            <v>12</v>
          </cell>
          <cell r="W51" t="str">
            <v>BIGNONE LNG SHIPPING S.A.S.</v>
          </cell>
          <cell r="Z51" t="str">
            <v>CHIBA KAIUN SANGYO CO., LTD.</v>
          </cell>
          <cell r="AA51" t="str">
            <v/>
          </cell>
          <cell r="AB51" t="str">
            <v>BIGNONE LNG SHIPPING S.A.S.</v>
          </cell>
          <cell r="AC51" t="str">
            <v>単セグ</v>
          </cell>
          <cell r="AD51" t="str">
            <v/>
          </cell>
          <cell r="AE51" t="str">
            <v/>
          </cell>
          <cell r="AF51" t="str">
            <v/>
          </cell>
          <cell r="AG51" t="str">
            <v>CHIBA KAIUN SANGYO CO., LTD.</v>
          </cell>
          <cell r="AH51">
            <v>46</v>
          </cell>
          <cell r="AI51">
            <v>46</v>
          </cell>
          <cell r="AJ51" t="str">
            <v>BIGNONE LNG SHIPPING S.A.S.</v>
          </cell>
          <cell r="AK51" t="str">
            <v>BIGNONE LNG SHIPPING S.A.S.</v>
          </cell>
          <cell r="AM51" t="str">
            <v>LNG</v>
          </cell>
        </row>
        <row r="52">
          <cell r="D52" t="str">
            <v>C0C0133XXXX</v>
          </cell>
          <cell r="E52" t="str">
            <v>BISCUIT SHIPHOLDING S.A.</v>
          </cell>
          <cell r="F52" t="str">
            <v>BISCUIT SHIPHOLDING S.A.</v>
          </cell>
          <cell r="G52" t="str">
            <v>BISCUIT SHIPHOLDING S.A.</v>
          </cell>
          <cell r="H52" t="str">
            <v>C0C0133XXXX</v>
          </cell>
          <cell r="I52" t="str">
            <v>燃料炭</v>
          </cell>
          <cell r="J52" t="str">
            <v>Steaming Coal</v>
          </cell>
          <cell r="K52" t="str">
            <v>USD</v>
          </cell>
          <cell r="L52" t="str">
            <v>C0C0133XXXX</v>
          </cell>
          <cell r="M52" t="str">
            <v>R</v>
          </cell>
          <cell r="N52" t="str">
            <v>J</v>
          </cell>
          <cell r="W52" t="str">
            <v>BISCUIT SHIPHOLDING S.A.</v>
          </cell>
          <cell r="Z52" t="str">
            <v>CHOKAI MARINE S.A.</v>
          </cell>
          <cell r="AA52" t="str">
            <v/>
          </cell>
          <cell r="AB52" t="str">
            <v>BISCUIT SHIPHOLDING S.A.</v>
          </cell>
          <cell r="AC52" t="str">
            <v>単セグ</v>
          </cell>
          <cell r="AD52">
            <v>47</v>
          </cell>
          <cell r="AE52">
            <v>32</v>
          </cell>
          <cell r="AF52" t="str">
            <v>BISCUIT SHIPHOLDING S.A.</v>
          </cell>
          <cell r="AG52" t="str">
            <v>CHOKAI MARINE S.A.</v>
          </cell>
          <cell r="AH52">
            <v>47</v>
          </cell>
          <cell r="AI52">
            <v>47</v>
          </cell>
          <cell r="AJ52" t="str">
            <v>BISCUIT SHIPHOLDING S.A.</v>
          </cell>
          <cell r="AK52" t="str">
            <v>BISCUIT SHIPHOLDING S.A.</v>
          </cell>
          <cell r="AM52" t="str">
            <v>Steaming Coal</v>
          </cell>
        </row>
        <row r="53">
          <cell r="D53" t="str">
            <v>C004268XXXX</v>
          </cell>
          <cell r="E53" t="str">
            <v>BOLTECH CO., LTD.</v>
          </cell>
          <cell r="F53" t="str">
            <v>（株）ボルテック</v>
          </cell>
          <cell r="G53" t="str">
            <v>BOLTECH CO., LTD.</v>
          </cell>
          <cell r="H53" t="str">
            <v>C004268XXXX</v>
          </cell>
          <cell r="I53" t="str">
            <v>船舶・技術事業</v>
          </cell>
          <cell r="J53" t="str">
            <v>Ship &amp; Technology Business</v>
          </cell>
          <cell r="K53" t="str">
            <v>JPY</v>
          </cell>
          <cell r="L53" t="str">
            <v>C004268XXXX</v>
          </cell>
          <cell r="M53" t="str">
            <v>R</v>
          </cell>
          <cell r="N53" t="str">
            <v>J</v>
          </cell>
          <cell r="W53" t="str">
            <v>（株）ボルテック</v>
          </cell>
          <cell r="Z53" t="str">
            <v>CITRINE MARITIMA S.A.</v>
          </cell>
          <cell r="AA53" t="str">
            <v/>
          </cell>
          <cell r="AB53" t="str">
            <v>BOLTECH CO., LTD.</v>
          </cell>
          <cell r="AC53" t="str">
            <v>単セグ</v>
          </cell>
          <cell r="AD53">
            <v>48</v>
          </cell>
          <cell r="AE53">
            <v>33</v>
          </cell>
          <cell r="AF53" t="str">
            <v>BOLTECH CO., LTD.</v>
          </cell>
          <cell r="AG53" t="str">
            <v>CITRINE MARITIMA S.A.</v>
          </cell>
          <cell r="AH53">
            <v>48</v>
          </cell>
          <cell r="AI53">
            <v>48</v>
          </cell>
          <cell r="AJ53" t="str">
            <v>BOLTECH CO., LTD.</v>
          </cell>
          <cell r="AK53" t="str">
            <v>BOLTECH CO., LTD.</v>
          </cell>
          <cell r="AM53" t="str">
            <v>Ship &amp; Technology Business</v>
          </cell>
        </row>
        <row r="54">
          <cell r="D54" t="str">
            <v>C0C0139XXXX</v>
          </cell>
          <cell r="E54" t="str">
            <v>BOMBON SHIPHOLDING S.A.</v>
          </cell>
          <cell r="F54" t="str">
            <v>BOMBON SHIPHOLDING S.A.</v>
          </cell>
          <cell r="G54" t="str">
            <v>BOMBON SHIPHOLDING S.A.</v>
          </cell>
          <cell r="H54" t="str">
            <v>C0C0139XXXX</v>
          </cell>
          <cell r="I54" t="str">
            <v>定航-その他</v>
          </cell>
          <cell r="J54" t="str">
            <v>Container-Others</v>
          </cell>
          <cell r="K54" t="str">
            <v>USD</v>
          </cell>
          <cell r="L54" t="str">
            <v>C0C0139XXXX</v>
          </cell>
          <cell r="M54" t="str">
            <v>R</v>
          </cell>
          <cell r="N54" t="str">
            <v>J</v>
          </cell>
          <cell r="W54" t="str">
            <v>BOMBON SHIPHOLDING S.A.</v>
          </cell>
          <cell r="Z54" t="str">
            <v>CLEMATIS SHIPHOLDING S.A.</v>
          </cell>
          <cell r="AA54" t="str">
            <v/>
          </cell>
          <cell r="AB54" t="str">
            <v>BOMBON SHIPHOLDING S.A.</v>
          </cell>
          <cell r="AC54" t="str">
            <v>単セグ</v>
          </cell>
          <cell r="AD54">
            <v>49</v>
          </cell>
          <cell r="AE54">
            <v>34</v>
          </cell>
          <cell r="AF54" t="str">
            <v>BOMBON SHIPHOLDING S.A.</v>
          </cell>
          <cell r="AG54" t="str">
            <v>CLEMATIS SHIPHOLDING S.A.</v>
          </cell>
          <cell r="AH54">
            <v>49</v>
          </cell>
          <cell r="AI54">
            <v>49</v>
          </cell>
          <cell r="AJ54" t="str">
            <v>BOMBON SHIPHOLDING S.A.</v>
          </cell>
          <cell r="AK54" t="str">
            <v>BOMBON SHIPHOLDING S.A.</v>
          </cell>
          <cell r="AM54" t="str">
            <v>Container-Others</v>
          </cell>
        </row>
        <row r="55">
          <cell r="D55" t="str">
            <v>C3A9313XXXX</v>
          </cell>
          <cell r="E55" t="str">
            <v>BOTAN MARITIMA S.A.</v>
          </cell>
          <cell r="F55" t="str">
            <v>BOTAN MARITIMA S.A.</v>
          </cell>
          <cell r="G55" t="str">
            <v>BOTAN MARITIMA S.A.</v>
          </cell>
          <cell r="H55" t="str">
            <v>C3A9313XXXX</v>
          </cell>
          <cell r="I55" t="str">
            <v>自動車</v>
          </cell>
          <cell r="J55" t="str">
            <v>Car Carrier</v>
          </cell>
          <cell r="K55" t="str">
            <v>USD</v>
          </cell>
          <cell r="L55" t="str">
            <v>C3A9313XXXX</v>
          </cell>
          <cell r="M55" t="str">
            <v>R</v>
          </cell>
          <cell r="N55" t="str">
            <v>J</v>
          </cell>
          <cell r="Q55" t="str">
            <v>○</v>
          </cell>
          <cell r="W55" t="str">
            <v>BOTAN MARITIMA S.A.</v>
          </cell>
          <cell r="Z55" t="str">
            <v>CLOCHETTE MARITIMA S.A.</v>
          </cell>
          <cell r="AA55" t="str">
            <v/>
          </cell>
          <cell r="AB55" t="str">
            <v>BOTAN MARITIMA S.A.</v>
          </cell>
          <cell r="AC55" t="str">
            <v>単セグ</v>
          </cell>
          <cell r="AD55">
            <v>50</v>
          </cell>
          <cell r="AE55">
            <v>35</v>
          </cell>
          <cell r="AF55" t="str">
            <v>BOTAN MARITIMA S.A.</v>
          </cell>
          <cell r="AG55" t="str">
            <v>CLOCHETTE MARITIMA S.A.</v>
          </cell>
          <cell r="AH55">
            <v>50</v>
          </cell>
          <cell r="AI55">
            <v>50</v>
          </cell>
          <cell r="AJ55" t="str">
            <v>BOTAN MARITIMA S.A.</v>
          </cell>
          <cell r="AK55" t="str">
            <v>BOTAN MARITIMA S.A.</v>
          </cell>
          <cell r="AM55" t="str">
            <v>Car Carrier</v>
          </cell>
        </row>
        <row r="56">
          <cell r="D56" t="str">
            <v>C3A9365XXXX</v>
          </cell>
          <cell r="E56" t="str">
            <v>BROWNIE MARITIMA S.A.</v>
          </cell>
          <cell r="F56" t="str">
            <v>BROWNIE MARITIMA S.A.</v>
          </cell>
          <cell r="G56" t="str">
            <v>BROWNIE MARITIMA S.A.</v>
          </cell>
          <cell r="H56" t="str">
            <v>C3A9365XXXX</v>
          </cell>
          <cell r="I56" t="str">
            <v>次世代燃料ビジネス</v>
          </cell>
          <cell r="J56" t="str">
            <v>Next Generation Fuel Business</v>
          </cell>
          <cell r="K56" t="str">
            <v>USD</v>
          </cell>
          <cell r="L56" t="str">
            <v>C3A9365XXXX</v>
          </cell>
          <cell r="M56" t="str">
            <v>R</v>
          </cell>
          <cell r="N56" t="str">
            <v>J</v>
          </cell>
          <cell r="W56" t="str">
            <v>BROWNIE MARITIMA S.A.</v>
          </cell>
          <cell r="Z56" t="str">
            <v>COCONUT SHIPHOLDING S.A.</v>
          </cell>
          <cell r="AA56" t="str">
            <v/>
          </cell>
          <cell r="AB56" t="str">
            <v>BROWNIE MARITIMA S.A.</v>
          </cell>
          <cell r="AC56" t="str">
            <v>単セグ</v>
          </cell>
          <cell r="AD56">
            <v>51</v>
          </cell>
          <cell r="AE56">
            <v>36</v>
          </cell>
          <cell r="AF56" t="str">
            <v>BROWNIE MARITIMA S.A.</v>
          </cell>
          <cell r="AG56" t="str">
            <v>COCONUT SHIPHOLDING S.A.</v>
          </cell>
          <cell r="AH56">
            <v>51</v>
          </cell>
          <cell r="AI56">
            <v>51</v>
          </cell>
          <cell r="AJ56" t="str">
            <v>BROWNIE MARITIMA S.A.</v>
          </cell>
          <cell r="AK56" t="str">
            <v>BROWNIE MARITIMA S.A.</v>
          </cell>
          <cell r="AM56" t="str">
            <v>Next Generation Fuel Business</v>
          </cell>
        </row>
        <row r="57">
          <cell r="D57" t="str">
            <v>C0C0215XXXX</v>
          </cell>
          <cell r="E57" t="str">
            <v>BUDDHI SHIPPING PTE. LTD.</v>
          </cell>
          <cell r="F57" t="str">
            <v>BUDDHI SHIPPING PTE. LTD.</v>
          </cell>
          <cell r="G57" t="str">
            <v>BUDDHI SHIPPING PTE. LTD.</v>
          </cell>
          <cell r="H57" t="str">
            <v>C0C0215XXXX</v>
          </cell>
          <cell r="I57" t="str">
            <v>定航-その他</v>
          </cell>
          <cell r="J57" t="str">
            <v>Container-Others</v>
          </cell>
          <cell r="K57" t="str">
            <v>USD</v>
          </cell>
          <cell r="L57" t="str">
            <v>C0C0215XXXX</v>
          </cell>
          <cell r="M57" t="str">
            <v>R</v>
          </cell>
          <cell r="N57" t="str">
            <v>E</v>
          </cell>
          <cell r="W57" t="str">
            <v>BUDDHI SHIPPING PTE. LTD.</v>
          </cell>
          <cell r="Z57" t="str">
            <v>COLLIE SHIPHOLDING S.A.</v>
          </cell>
          <cell r="AA57" t="str">
            <v/>
          </cell>
          <cell r="AB57" t="str">
            <v>BUDDHI SHIPPING PTE. LTD.</v>
          </cell>
          <cell r="AC57" t="str">
            <v>単セグ</v>
          </cell>
          <cell r="AD57">
            <v>52</v>
          </cell>
          <cell r="AE57">
            <v>37</v>
          </cell>
          <cell r="AF57" t="str">
            <v>BUDDHI SHIPPING PTE. LTD.</v>
          </cell>
          <cell r="AG57" t="str">
            <v>COLLIE SHIPHOLDING S.A.</v>
          </cell>
          <cell r="AH57">
            <v>52</v>
          </cell>
          <cell r="AI57">
            <v>52</v>
          </cell>
          <cell r="AJ57" t="str">
            <v>BUDDHI SHIPPING PTE. LTD.</v>
          </cell>
          <cell r="AK57" t="str">
            <v>BUDDHI SHIPPING PTE. LTD.</v>
          </cell>
          <cell r="AM57" t="str">
            <v>Container-Others</v>
          </cell>
        </row>
        <row r="58">
          <cell r="D58" t="str">
            <v>C3A9455XXXX</v>
          </cell>
          <cell r="E58" t="str">
            <v>CALVUS MARITIMA S.A.</v>
          </cell>
          <cell r="F58" t="str">
            <v>CALVUS MARITIMA S.A.</v>
          </cell>
          <cell r="G58" t="str">
            <v>CALVUS MARITIMA S.A.</v>
          </cell>
          <cell r="H58" t="str">
            <v>C3A9455XXXX</v>
          </cell>
          <cell r="I58" t="str">
            <v>船主パナマックス</v>
          </cell>
          <cell r="J58" t="str">
            <v>Fleet Panamax</v>
          </cell>
          <cell r="K58" t="str">
            <v>USD</v>
          </cell>
          <cell r="L58" t="str">
            <v>C3A9455XXXX</v>
          </cell>
          <cell r="M58" t="str">
            <v>R</v>
          </cell>
          <cell r="N58" t="str">
            <v>J</v>
          </cell>
          <cell r="P58" t="str">
            <v>○</v>
          </cell>
          <cell r="W58" t="str">
            <v>CALVUS MARITIMA S.A.</v>
          </cell>
          <cell r="Z58" t="str">
            <v>COLNAGO MARITIMA S.A.</v>
          </cell>
          <cell r="AA58" t="str">
            <v/>
          </cell>
          <cell r="AB58" t="str">
            <v>CALVUS MARITIMA S.A.</v>
          </cell>
          <cell r="AC58" t="str">
            <v>単セグ</v>
          </cell>
          <cell r="AD58">
            <v>53</v>
          </cell>
          <cell r="AE58">
            <v>38</v>
          </cell>
          <cell r="AF58" t="str">
            <v>CALVUS MARITIMA S.A.</v>
          </cell>
          <cell r="AG58" t="str">
            <v>COLNAGO MARITIMA S.A.</v>
          </cell>
          <cell r="AH58">
            <v>53</v>
          </cell>
          <cell r="AI58">
            <v>53</v>
          </cell>
          <cell r="AJ58" t="str">
            <v>CALVUS MARITIMA S.A.</v>
          </cell>
          <cell r="AK58" t="str">
            <v>CALVUS MARITIMA S.A.</v>
          </cell>
          <cell r="AM58" t="str">
            <v>Fleet Panamax</v>
          </cell>
        </row>
        <row r="59">
          <cell r="D59" t="str">
            <v>E0A5999XXXX</v>
          </cell>
          <cell r="E59" t="str">
            <v>CAMARTINA SHIPPING INC.</v>
          </cell>
          <cell r="F59" t="str">
            <v>CAMARTINA SHIPPING INC.</v>
          </cell>
          <cell r="G59" t="str">
            <v>CAMARTINA SHIPPING INC.</v>
          </cell>
          <cell r="H59" t="str">
            <v>E0A5999XXXX</v>
          </cell>
          <cell r="I59" t="str">
            <v>LNG</v>
          </cell>
          <cell r="J59" t="str">
            <v>LNG</v>
          </cell>
          <cell r="K59" t="str">
            <v>USD</v>
          </cell>
          <cell r="L59" t="str">
            <v>E0A5999XXXX</v>
          </cell>
          <cell r="M59" t="str">
            <v>M</v>
          </cell>
          <cell r="N59" t="str">
            <v>E</v>
          </cell>
          <cell r="O59">
            <v>12</v>
          </cell>
          <cell r="W59" t="str">
            <v>CAMARTINA SHIPPING INC.</v>
          </cell>
          <cell r="Z59" t="str">
            <v>COMPANIA FLOR DE VAPORES, S.A.</v>
          </cell>
          <cell r="AA59" t="str">
            <v/>
          </cell>
          <cell r="AB59" t="str">
            <v>CAMARTINA SHIPPING INC.</v>
          </cell>
          <cell r="AC59" t="str">
            <v>単セグ</v>
          </cell>
          <cell r="AD59" t="str">
            <v/>
          </cell>
          <cell r="AE59" t="str">
            <v/>
          </cell>
          <cell r="AF59" t="str">
            <v/>
          </cell>
          <cell r="AG59" t="str">
            <v>COMPANIA FLOR DE VAPORES, S.A.</v>
          </cell>
          <cell r="AH59">
            <v>54</v>
          </cell>
          <cell r="AI59">
            <v>54</v>
          </cell>
          <cell r="AJ59" t="str">
            <v>CAMARTINA SHIPPING INC.</v>
          </cell>
          <cell r="AK59" t="str">
            <v>CAMARTINA SHIPPING INC.</v>
          </cell>
          <cell r="AM59" t="str">
            <v>LNG</v>
          </cell>
        </row>
        <row r="60">
          <cell r="D60" t="str">
            <v>C3A9332XXXX</v>
          </cell>
          <cell r="E60" t="str">
            <v>CAMEL MARITIMA S.A.</v>
          </cell>
          <cell r="F60" t="str">
            <v>CAMEL MARITIMA S.A.</v>
          </cell>
          <cell r="G60" t="str">
            <v>CAMEL MARITIMA S.A.</v>
          </cell>
          <cell r="H60" t="str">
            <v>C3A9332XXXX</v>
          </cell>
          <cell r="I60" t="str">
            <v>ケミカルLPG</v>
          </cell>
          <cell r="J60" t="str">
            <v>Chemical and LPG</v>
          </cell>
          <cell r="K60" t="str">
            <v>USD</v>
          </cell>
          <cell r="L60" t="str">
            <v>C3A9332XXXX</v>
          </cell>
          <cell r="M60" t="str">
            <v>R</v>
          </cell>
          <cell r="N60" t="str">
            <v>J</v>
          </cell>
          <cell r="W60" t="str">
            <v>CAMEL MARITIMA S.A.</v>
          </cell>
          <cell r="Z60" t="str">
            <v>COMPASS INSURANCE COMPANY LTD.</v>
          </cell>
          <cell r="AA60" t="str">
            <v/>
          </cell>
          <cell r="AB60" t="str">
            <v>CAMEL MARITIMA S.A.</v>
          </cell>
          <cell r="AC60" t="str">
            <v>単セグ</v>
          </cell>
          <cell r="AD60">
            <v>55</v>
          </cell>
          <cell r="AE60">
            <v>39</v>
          </cell>
          <cell r="AF60" t="str">
            <v>CAMEL MARITIMA S.A.</v>
          </cell>
          <cell r="AG60" t="str">
            <v>COMPASS INSURANCE COMPANY LTD.</v>
          </cell>
          <cell r="AH60">
            <v>55</v>
          </cell>
          <cell r="AI60">
            <v>55</v>
          </cell>
          <cell r="AJ60" t="str">
            <v>CAMEL MARITIMA S.A.</v>
          </cell>
          <cell r="AK60" t="str">
            <v>CAMEL MARITIMA S.A.</v>
          </cell>
          <cell r="AM60" t="str">
            <v>Chemical and LPG</v>
          </cell>
        </row>
        <row r="61">
          <cell r="D61" t="str">
            <v>S3A9124XXXX</v>
          </cell>
          <cell r="E61" t="str">
            <v>CAMELIA LNG SHIPPING S.A.S.</v>
          </cell>
          <cell r="F61" t="str">
            <v>CAMELIA LNG SHIPPING S.A.S.</v>
          </cell>
          <cell r="G61" t="str">
            <v>CAMELIA LNG SHIPPING S.A.S.</v>
          </cell>
          <cell r="H61" t="str">
            <v>S3A9124XXXX</v>
          </cell>
          <cell r="I61" t="str">
            <v>LNG</v>
          </cell>
          <cell r="J61" t="str">
            <v>LNG</v>
          </cell>
          <cell r="K61" t="str">
            <v>USD</v>
          </cell>
          <cell r="L61" t="str">
            <v>S3A9124XXXX</v>
          </cell>
          <cell r="M61" t="str">
            <v>M</v>
          </cell>
          <cell r="N61" t="str">
            <v>E</v>
          </cell>
          <cell r="O61">
            <v>12</v>
          </cell>
          <cell r="W61" t="str">
            <v>CAMELIA LNG SHIPPING S.A.S.</v>
          </cell>
          <cell r="Z61" t="str">
            <v>CONTRABASS SHIPHOLDING S.A.</v>
          </cell>
          <cell r="AA61" t="str">
            <v/>
          </cell>
          <cell r="AB61" t="str">
            <v>CAMELIA LNG SHIPPING S.A.S.</v>
          </cell>
          <cell r="AC61" t="str">
            <v>単セグ</v>
          </cell>
          <cell r="AD61" t="str">
            <v/>
          </cell>
          <cell r="AE61" t="str">
            <v/>
          </cell>
          <cell r="AF61" t="str">
            <v/>
          </cell>
          <cell r="AG61" t="str">
            <v>CONTRABASS SHIPHOLDING S.A.</v>
          </cell>
          <cell r="AH61">
            <v>56</v>
          </cell>
          <cell r="AI61">
            <v>56</v>
          </cell>
          <cell r="AJ61" t="str">
            <v>CAMELIA LNG SHIPPING S.A.S.</v>
          </cell>
          <cell r="AK61" t="str">
            <v>CAMELIA LNG SHIPPING S.A.S.</v>
          </cell>
          <cell r="AM61" t="str">
            <v>LNG</v>
          </cell>
        </row>
        <row r="62">
          <cell r="D62" t="str">
            <v>C008455XXXX</v>
          </cell>
          <cell r="E62" t="str">
            <v>CAMELLIA LINE CO., LTD.</v>
          </cell>
          <cell r="F62" t="str">
            <v>カメリアライン（株）</v>
          </cell>
          <cell r="G62" t="str">
            <v>CAMELLIA LINE CO., LTD.</v>
          </cell>
          <cell r="H62" t="str">
            <v>C008455XXXX</v>
          </cell>
          <cell r="I62" t="str">
            <v>NYK LOGISTICS</v>
          </cell>
          <cell r="J62" t="str">
            <v>NYK LOGISTICS</v>
          </cell>
          <cell r="K62" t="str">
            <v>JPY</v>
          </cell>
          <cell r="L62" t="str">
            <v>C008455XXXX</v>
          </cell>
          <cell r="M62" t="str">
            <v>R</v>
          </cell>
          <cell r="N62" t="str">
            <v>J</v>
          </cell>
          <cell r="W62" t="str">
            <v>カメリアライン（株）</v>
          </cell>
          <cell r="Z62" t="str">
            <v>CORDIAL NAVIGATION S.A.</v>
          </cell>
          <cell r="AA62" t="str">
            <v/>
          </cell>
          <cell r="AB62" t="str">
            <v>CAMELLIA LINE CO., LTD.</v>
          </cell>
          <cell r="AC62" t="str">
            <v>単セグ</v>
          </cell>
          <cell r="AD62">
            <v>57</v>
          </cell>
          <cell r="AE62">
            <v>40</v>
          </cell>
          <cell r="AF62" t="str">
            <v>CAMELLIA LINE CO., LTD.</v>
          </cell>
          <cell r="AG62" t="str">
            <v>CORDIAL NAVIGATION S.A.</v>
          </cell>
          <cell r="AH62">
            <v>57</v>
          </cell>
          <cell r="AI62">
            <v>57</v>
          </cell>
          <cell r="AJ62" t="str">
            <v>CAMELLIA LINE CO., LTD.</v>
          </cell>
          <cell r="AK62" t="str">
            <v>CAMELLIA LINE CO., LTD.</v>
          </cell>
          <cell r="AM62" t="str">
            <v>NYK LOGISTICS</v>
          </cell>
        </row>
        <row r="63">
          <cell r="D63" t="str">
            <v>C00K640XXXX</v>
          </cell>
          <cell r="E63" t="str">
            <v>CAMPBELL SHIPHOLDING S.A.</v>
          </cell>
          <cell r="F63" t="str">
            <v>CAMPBELL SHIPHOLDING S.A.</v>
          </cell>
          <cell r="G63" t="str">
            <v>CAMPBELL SHIPHOLDING S.A.</v>
          </cell>
          <cell r="H63" t="str">
            <v>C00K640XXXX</v>
          </cell>
          <cell r="I63" t="str">
            <v>自動車</v>
          </cell>
          <cell r="J63" t="str">
            <v>Car Carrier</v>
          </cell>
          <cell r="K63" t="str">
            <v>USD</v>
          </cell>
          <cell r="L63" t="str">
            <v>C00K640XXXX</v>
          </cell>
          <cell r="M63" t="str">
            <v>R</v>
          </cell>
          <cell r="N63" t="str">
            <v>J</v>
          </cell>
          <cell r="W63" t="str">
            <v>CAMPBELL SHIPHOLDING S.A.</v>
          </cell>
          <cell r="Z63" t="str">
            <v>CORK MARITIMA S.A.</v>
          </cell>
          <cell r="AA63" t="str">
            <v/>
          </cell>
          <cell r="AB63" t="str">
            <v>CAMPBELL SHIPHOLDING S.A.</v>
          </cell>
          <cell r="AC63" t="str">
            <v>単セグ</v>
          </cell>
          <cell r="AD63">
            <v>58</v>
          </cell>
          <cell r="AE63">
            <v>41</v>
          </cell>
          <cell r="AF63" t="str">
            <v>CAMPBELL SHIPHOLDING S.A.</v>
          </cell>
          <cell r="AG63" t="str">
            <v>CORK MARITIMA S.A.</v>
          </cell>
          <cell r="AH63">
            <v>58</v>
          </cell>
          <cell r="AI63">
            <v>58</v>
          </cell>
          <cell r="AJ63" t="str">
            <v>CAMPBELL SHIPHOLDING S.A.</v>
          </cell>
          <cell r="AK63" t="str">
            <v>CAMPBELL SHIPHOLDING S.A.</v>
          </cell>
          <cell r="AM63" t="str">
            <v>Car Carrier</v>
          </cell>
        </row>
        <row r="64">
          <cell r="D64" t="str">
            <v>C0B1397XXXX</v>
          </cell>
          <cell r="E64" t="str">
            <v>CARNA SHIPPING PTE. LTD.</v>
          </cell>
          <cell r="F64" t="str">
            <v>CARNA SHIPPING PTE. LTD.</v>
          </cell>
          <cell r="G64" t="str">
            <v>CARNA SHIPPING PTE. LTD.</v>
          </cell>
          <cell r="H64" t="str">
            <v>C0B1397XXXX</v>
          </cell>
          <cell r="I64" t="str">
            <v>定航-その他</v>
          </cell>
          <cell r="J64" t="str">
            <v>Container-Others</v>
          </cell>
          <cell r="K64" t="str">
            <v>JPY</v>
          </cell>
          <cell r="L64" t="str">
            <v>C0B1397XXXX</v>
          </cell>
          <cell r="M64" t="str">
            <v>R</v>
          </cell>
          <cell r="N64" t="str">
            <v>E</v>
          </cell>
          <cell r="W64" t="str">
            <v>CARNA SHIPPING PTE. LTD.</v>
          </cell>
          <cell r="Z64" t="str">
            <v>CROWNVISION LTD.</v>
          </cell>
          <cell r="AA64" t="str">
            <v/>
          </cell>
          <cell r="AB64" t="str">
            <v>CARNA SHIPPING PTE. LTD.</v>
          </cell>
          <cell r="AC64" t="str">
            <v>単セグ</v>
          </cell>
          <cell r="AD64">
            <v>59</v>
          </cell>
          <cell r="AE64">
            <v>42</v>
          </cell>
          <cell r="AF64" t="str">
            <v>CARNA SHIPPING PTE. LTD.</v>
          </cell>
          <cell r="AG64" t="str">
            <v>CROWNVISION LTD.</v>
          </cell>
          <cell r="AH64">
            <v>59</v>
          </cell>
          <cell r="AI64">
            <v>59</v>
          </cell>
          <cell r="AJ64" t="str">
            <v>CARNA SHIPPING PTE. LTD.</v>
          </cell>
          <cell r="AK64" t="str">
            <v>CARNA SHIPPING PTE. LTD.</v>
          </cell>
          <cell r="AM64" t="str">
            <v>Container-Others</v>
          </cell>
        </row>
        <row r="65">
          <cell r="D65" t="str">
            <v>C0C0694XXXX</v>
          </cell>
          <cell r="E65" t="str">
            <v>CENTINELA CARRIER S.A.</v>
          </cell>
          <cell r="F65" t="str">
            <v>CENTINELA CARRIER S.A.</v>
          </cell>
          <cell r="G65" t="str">
            <v>CENTINELA CARRIER S.A.</v>
          </cell>
          <cell r="H65" t="str">
            <v>C0C0694XXXX</v>
          </cell>
          <cell r="I65" t="str">
            <v>自動車</v>
          </cell>
          <cell r="J65" t="str">
            <v>Car Carrier</v>
          </cell>
          <cell r="K65" t="str">
            <v>USD</v>
          </cell>
          <cell r="L65" t="str">
            <v>C0C0694XXXX</v>
          </cell>
          <cell r="M65" t="str">
            <v>R</v>
          </cell>
          <cell r="N65" t="str">
            <v>J</v>
          </cell>
          <cell r="W65" t="str">
            <v>CENTINELA CARRIER S.A.</v>
          </cell>
          <cell r="Z65" t="str">
            <v>THE CRUISE CLUB TOKYO INC.</v>
          </cell>
          <cell r="AA65" t="str">
            <v/>
          </cell>
          <cell r="AB65" t="str">
            <v>CENTINELA CARRIER S.A.</v>
          </cell>
          <cell r="AC65" t="str">
            <v>単セグ</v>
          </cell>
          <cell r="AD65">
            <v>60</v>
          </cell>
          <cell r="AE65">
            <v>43</v>
          </cell>
          <cell r="AF65" t="str">
            <v>CENTINELA CARRIER S.A.</v>
          </cell>
          <cell r="AG65" t="str">
            <v>THE CRUISE CLUB TOKYO INC.</v>
          </cell>
          <cell r="AH65">
            <v>60</v>
          </cell>
          <cell r="AI65">
            <v>60</v>
          </cell>
          <cell r="AJ65" t="str">
            <v>CENTINELA CARRIER S.A.</v>
          </cell>
          <cell r="AK65" t="str">
            <v>CENTINELA CARRIER S.A.</v>
          </cell>
          <cell r="AM65" t="str">
            <v>Car Carrier</v>
          </cell>
        </row>
        <row r="66">
          <cell r="D66" t="str">
            <v>E0C0817XXXX</v>
          </cell>
          <cell r="E66" t="str">
            <v>CENTRAL LNG MARINE FUEL JAPAN CORPORATION</v>
          </cell>
          <cell r="F66" t="str">
            <v>セントラルLNGマリンフューエル（株）</v>
          </cell>
          <cell r="G66" t="str">
            <v>CENTRAL LNG MARINE FUEL JAPAN CORPORATION</v>
          </cell>
          <cell r="H66" t="str">
            <v>E0C0817XXXX</v>
          </cell>
          <cell r="I66" t="str">
            <v>グリーンビジネス</v>
          </cell>
          <cell r="J66" t="str">
            <v>Green Business</v>
          </cell>
          <cell r="K66" t="str">
            <v>JPY</v>
          </cell>
          <cell r="L66" t="str">
            <v>E0C0817XXXX</v>
          </cell>
          <cell r="M66" t="str">
            <v>M</v>
          </cell>
          <cell r="N66" t="str">
            <v>J</v>
          </cell>
          <cell r="W66" t="str">
            <v>セントラルLNGマリンフューエル（株）</v>
          </cell>
          <cell r="Z66" t="str">
            <v>DAESHIM SHIPPING PTE. LTD.</v>
          </cell>
          <cell r="AA66" t="str">
            <v/>
          </cell>
          <cell r="AB66" t="str">
            <v>CENTRAL LNG MARINE FUEL JAPAN CORPORATION</v>
          </cell>
          <cell r="AC66" t="str">
            <v>単セグ</v>
          </cell>
          <cell r="AD66" t="str">
            <v/>
          </cell>
          <cell r="AE66" t="str">
            <v/>
          </cell>
          <cell r="AF66" t="str">
            <v/>
          </cell>
          <cell r="AG66" t="str">
            <v>DAESHIM SHIPPING PTE. LTD.</v>
          </cell>
          <cell r="AH66">
            <v>61</v>
          </cell>
          <cell r="AI66">
            <v>61</v>
          </cell>
          <cell r="AJ66" t="str">
            <v>CENTRAL LNG MARINE FUEL JAPAN CORPORATION</v>
          </cell>
          <cell r="AK66" t="str">
            <v>CENTRAL LNG MARINE FUEL JAPAN CORPORATION</v>
          </cell>
          <cell r="AM66" t="str">
            <v>Green Business</v>
          </cell>
        </row>
        <row r="67">
          <cell r="D67" t="str">
            <v>E0C0816XXXX</v>
          </cell>
          <cell r="E67" t="str">
            <v>CENTRAL LNG SHIPPING JAPAN CORPORATION</v>
          </cell>
          <cell r="F67" t="str">
            <v>セントラルLNGシッピング（株）</v>
          </cell>
          <cell r="G67" t="str">
            <v>CENTRAL LNG SHIPPING JAPAN CORPORATION</v>
          </cell>
          <cell r="H67" t="str">
            <v>E0C0816XXXX</v>
          </cell>
          <cell r="I67" t="str">
            <v>グリーンビジネス</v>
          </cell>
          <cell r="J67" t="str">
            <v>Green Business</v>
          </cell>
          <cell r="K67" t="str">
            <v>JPY</v>
          </cell>
          <cell r="L67" t="str">
            <v>E0C0816XXXX</v>
          </cell>
          <cell r="M67" t="str">
            <v>M</v>
          </cell>
          <cell r="N67" t="str">
            <v>J</v>
          </cell>
          <cell r="W67" t="str">
            <v>セントラルLNGシッピング（株）</v>
          </cell>
          <cell r="Z67" t="str">
            <v>DAISEN MARINE S.A.</v>
          </cell>
          <cell r="AA67" t="str">
            <v/>
          </cell>
          <cell r="AB67" t="str">
            <v>CENTRAL LNG SHIPPING JAPAN CORPORATION</v>
          </cell>
          <cell r="AC67" t="str">
            <v>単セグ</v>
          </cell>
          <cell r="AD67" t="str">
            <v/>
          </cell>
          <cell r="AE67" t="str">
            <v/>
          </cell>
          <cell r="AF67" t="str">
            <v/>
          </cell>
          <cell r="AG67" t="str">
            <v>DAISEN MARINE S.A.</v>
          </cell>
          <cell r="AH67">
            <v>62</v>
          </cell>
          <cell r="AI67">
            <v>62</v>
          </cell>
          <cell r="AJ67" t="str">
            <v>CENTRAL LNG SHIPPING JAPAN CORPORATION</v>
          </cell>
          <cell r="AK67" t="str">
            <v>CENTRAL LNG SHIPPING JAPAN CORPORATION</v>
          </cell>
          <cell r="AM67" t="str">
            <v>Green Business</v>
          </cell>
        </row>
        <row r="68">
          <cell r="D68" t="str">
            <v>C0C0216XXXX</v>
          </cell>
          <cell r="E68" t="str">
            <v>CHAKRA SHIPPING PTE. LTD.</v>
          </cell>
          <cell r="F68" t="str">
            <v>CHAKRA SHIPPING PTE. LTD.</v>
          </cell>
          <cell r="G68" t="str">
            <v>CHAKRA SHIPPING PTE. LTD.</v>
          </cell>
          <cell r="H68" t="str">
            <v>C0C0216XXXX</v>
          </cell>
          <cell r="I68" t="str">
            <v>定航-その他</v>
          </cell>
          <cell r="J68" t="str">
            <v>Container-Others</v>
          </cell>
          <cell r="K68" t="str">
            <v>USD</v>
          </cell>
          <cell r="L68" t="str">
            <v>C0C0216XXXX</v>
          </cell>
          <cell r="M68" t="str">
            <v>R</v>
          </cell>
          <cell r="N68" t="str">
            <v>E</v>
          </cell>
          <cell r="W68" t="str">
            <v>CHAKRA SHIPPING PTE. LTD.</v>
          </cell>
          <cell r="Z68" t="str">
            <v>DE ROSA MARITIMA S.A.</v>
          </cell>
          <cell r="AA68" t="str">
            <v/>
          </cell>
          <cell r="AB68" t="str">
            <v>CHAKRA SHIPPING PTE. LTD.</v>
          </cell>
          <cell r="AC68" t="str">
            <v>単セグ</v>
          </cell>
          <cell r="AD68">
            <v>63</v>
          </cell>
          <cell r="AE68">
            <v>44</v>
          </cell>
          <cell r="AF68" t="str">
            <v>CHAKRA SHIPPING PTE. LTD.</v>
          </cell>
          <cell r="AG68" t="str">
            <v>DE ROSA MARITIMA S.A.</v>
          </cell>
          <cell r="AH68">
            <v>63</v>
          </cell>
          <cell r="AI68">
            <v>63</v>
          </cell>
          <cell r="AJ68" t="str">
            <v>CHAKRA SHIPPING PTE. LTD.</v>
          </cell>
          <cell r="AK68" t="str">
            <v>CHAKRA SHIPPING PTE. LTD.</v>
          </cell>
          <cell r="AM68" t="str">
            <v>Container-Others</v>
          </cell>
        </row>
        <row r="69">
          <cell r="D69" t="str">
            <v>C3A9344XXXX</v>
          </cell>
          <cell r="E69" t="str">
            <v>CHIANTI MARITIMA S.A.</v>
          </cell>
          <cell r="F69" t="str">
            <v>CHIANTI MARITIMA S.A.</v>
          </cell>
          <cell r="G69" t="str">
            <v>CHIANTI MARITIMA S.A.</v>
          </cell>
          <cell r="H69" t="str">
            <v>C3A9344XXXX</v>
          </cell>
          <cell r="I69" t="str">
            <v>自動車</v>
          </cell>
          <cell r="J69" t="str">
            <v>Car Carrier</v>
          </cell>
          <cell r="K69" t="str">
            <v>USD</v>
          </cell>
          <cell r="L69" t="str">
            <v>C3A9344XXXX</v>
          </cell>
          <cell r="M69" t="str">
            <v>R</v>
          </cell>
          <cell r="N69" t="str">
            <v>J</v>
          </cell>
          <cell r="P69" t="str">
            <v>○</v>
          </cell>
          <cell r="W69" t="str">
            <v>CHIANTI MARITIMA S.A.</v>
          </cell>
          <cell r="Z69" t="str">
            <v>DOUBLE WING SPIRIT SERVICE CO., LTD.</v>
          </cell>
          <cell r="AA69" t="str">
            <v/>
          </cell>
          <cell r="AB69" t="str">
            <v>CHIANTI MARITIMA S.A.</v>
          </cell>
          <cell r="AC69" t="str">
            <v>単セグ</v>
          </cell>
          <cell r="AD69">
            <v>64</v>
          </cell>
          <cell r="AE69">
            <v>45</v>
          </cell>
          <cell r="AF69" t="str">
            <v>CHIANTI MARITIMA S.A.</v>
          </cell>
          <cell r="AG69" t="str">
            <v>DOUBLE WING SPIRIT SERVICE CO., LTD.</v>
          </cell>
          <cell r="AH69">
            <v>64</v>
          </cell>
          <cell r="AI69">
            <v>64</v>
          </cell>
          <cell r="AJ69" t="str">
            <v>CHIANTI MARITIMA S.A.</v>
          </cell>
          <cell r="AK69" t="str">
            <v>CHIANTI MARITIMA S.A.</v>
          </cell>
          <cell r="AM69" t="str">
            <v>Car Carrier</v>
          </cell>
        </row>
        <row r="70">
          <cell r="D70" t="str">
            <v>C008018XXXX</v>
          </cell>
          <cell r="E70" t="str">
            <v>CHIBA KAIUN SANGYO CO., LTD.</v>
          </cell>
          <cell r="F70" t="str">
            <v>千葉海運産業（株）</v>
          </cell>
          <cell r="G70" t="str">
            <v>CHIBA KAIUN SANGYO CO., LTD.</v>
          </cell>
          <cell r="H70" t="str">
            <v>C008018XXXX</v>
          </cell>
          <cell r="I70" t="str">
            <v>その他の事業</v>
          </cell>
          <cell r="J70" t="str">
            <v>Other Business</v>
          </cell>
          <cell r="K70" t="str">
            <v>JPY</v>
          </cell>
          <cell r="L70" t="str">
            <v>C008018XXXX</v>
          </cell>
          <cell r="M70" t="str">
            <v>R</v>
          </cell>
          <cell r="N70" t="str">
            <v>J</v>
          </cell>
          <cell r="W70" t="str">
            <v>千葉海運産業（株）</v>
          </cell>
          <cell r="Z70" t="str">
            <v>ECLAIR SHIPHOLDING S.A.</v>
          </cell>
          <cell r="AA70" t="str">
            <v/>
          </cell>
          <cell r="AB70" t="str">
            <v>CHIBA KAIUN SANGYO CO., LTD.</v>
          </cell>
          <cell r="AC70" t="str">
            <v>単セグ</v>
          </cell>
          <cell r="AD70">
            <v>65</v>
          </cell>
          <cell r="AE70">
            <v>46</v>
          </cell>
          <cell r="AF70" t="str">
            <v>CHIBA KAIUN SANGYO CO., LTD.</v>
          </cell>
          <cell r="AG70" t="str">
            <v>ECLAIR SHIPHOLDING S.A.</v>
          </cell>
          <cell r="AH70">
            <v>65</v>
          </cell>
          <cell r="AI70">
            <v>65</v>
          </cell>
          <cell r="AJ70" t="str">
            <v>CHIBA KAIUN SANGYO CO., LTD.</v>
          </cell>
          <cell r="AK70" t="str">
            <v>CHIBA KAIUN SANGYO CO., LTD.</v>
          </cell>
          <cell r="AM70" t="str">
            <v>Other Business</v>
          </cell>
        </row>
        <row r="71">
          <cell r="D71" t="str">
            <v>C3A9189XXXX</v>
          </cell>
          <cell r="E71" t="str">
            <v>CHOKAI MARINE S.A.</v>
          </cell>
          <cell r="F71" t="str">
            <v>CHOKAI MARINE S.A.</v>
          </cell>
          <cell r="G71" t="str">
            <v>CHOKAI MARINE S.A.</v>
          </cell>
          <cell r="H71" t="str">
            <v>C3A9189XXXX</v>
          </cell>
          <cell r="I71" t="str">
            <v>バルク・プロジェクト貨物輸送</v>
          </cell>
          <cell r="J71" t="str">
            <v>BULK &amp; PROJECTS CARRIERS</v>
          </cell>
          <cell r="K71" t="str">
            <v>USD</v>
          </cell>
          <cell r="L71" t="str">
            <v>C3A9189XXXX</v>
          </cell>
          <cell r="M71" t="str">
            <v>R</v>
          </cell>
          <cell r="N71" t="str">
            <v>J</v>
          </cell>
          <cell r="Q71" t="str">
            <v>○</v>
          </cell>
          <cell r="W71" t="str">
            <v>CHOKAI MARINE S.A.</v>
          </cell>
          <cell r="Z71" t="str">
            <v>EDO NAVIGATION S.A.</v>
          </cell>
          <cell r="AA71" t="str">
            <v/>
          </cell>
          <cell r="AB71" t="str">
            <v>CHOKAI MARINE S.A.</v>
          </cell>
          <cell r="AC71" t="str">
            <v>単セグ</v>
          </cell>
          <cell r="AD71">
            <v>66</v>
          </cell>
          <cell r="AE71">
            <v>47</v>
          </cell>
          <cell r="AF71" t="str">
            <v>CHOKAI MARINE S.A.</v>
          </cell>
          <cell r="AG71" t="str">
            <v>EDO NAVIGATION S.A.</v>
          </cell>
          <cell r="AH71">
            <v>66</v>
          </cell>
          <cell r="AI71">
            <v>66</v>
          </cell>
          <cell r="AJ71" t="str">
            <v>CHOKAI MARINE S.A.</v>
          </cell>
          <cell r="AK71" t="str">
            <v>CHOKAI MARINE S.A.</v>
          </cell>
          <cell r="AM71" t="str">
            <v>BULK &amp; PROJECTS CARRIERS</v>
          </cell>
        </row>
        <row r="72">
          <cell r="D72" t="str">
            <v>C3A9382XXXX</v>
          </cell>
          <cell r="E72" t="str">
            <v>CITRINE MARITIMA S.A.</v>
          </cell>
          <cell r="F72" t="str">
            <v>CITRINE MARITIMA S.A.</v>
          </cell>
          <cell r="G72" t="str">
            <v>CITRINE MARITIMA S.A.</v>
          </cell>
          <cell r="H72" t="str">
            <v>C3A9382XXXX</v>
          </cell>
          <cell r="I72" t="str">
            <v>自動車</v>
          </cell>
          <cell r="J72" t="str">
            <v>Car Carrier</v>
          </cell>
          <cell r="K72" t="str">
            <v>USD</v>
          </cell>
          <cell r="L72" t="str">
            <v>C3A9382XXXX</v>
          </cell>
          <cell r="M72" t="str">
            <v>R</v>
          </cell>
          <cell r="N72" t="str">
            <v>J</v>
          </cell>
          <cell r="W72" t="str">
            <v>CITRINE MARITIMA S.A.</v>
          </cell>
          <cell r="Z72" t="str">
            <v>EKANS MARITIMA S.A.</v>
          </cell>
          <cell r="AA72" t="str">
            <v/>
          </cell>
          <cell r="AB72" t="str">
            <v>CITRINE MARITIMA S.A.</v>
          </cell>
          <cell r="AC72" t="str">
            <v>単セグ</v>
          </cell>
          <cell r="AD72">
            <v>67</v>
          </cell>
          <cell r="AE72">
            <v>48</v>
          </cell>
          <cell r="AF72" t="str">
            <v>CITRINE MARITIMA S.A.</v>
          </cell>
          <cell r="AG72" t="str">
            <v>EKANS MARITIMA S.A.</v>
          </cell>
          <cell r="AH72">
            <v>67</v>
          </cell>
          <cell r="AI72">
            <v>67</v>
          </cell>
          <cell r="AJ72" t="str">
            <v>CITRINE MARITIMA S.A.</v>
          </cell>
          <cell r="AK72" t="str">
            <v>CITRINE MARITIMA S.A.</v>
          </cell>
          <cell r="AM72" t="str">
            <v>Car Carrier</v>
          </cell>
        </row>
        <row r="73">
          <cell r="D73" t="str">
            <v>C0C0827XXXX</v>
          </cell>
          <cell r="E73" t="str">
            <v>CLEMATIS SHIPHOLDING S.A.</v>
          </cell>
          <cell r="F73" t="str">
            <v>CLEMATIS SHIPHOLDING S.A.</v>
          </cell>
          <cell r="G73" t="str">
            <v>CLEMATIS SHIPHOLDING S.A.</v>
          </cell>
          <cell r="H73" t="str">
            <v>C0C0827XXXX</v>
          </cell>
          <cell r="I73" t="str">
            <v>原油</v>
          </cell>
          <cell r="J73" t="str">
            <v>Crude Oil</v>
          </cell>
          <cell r="K73" t="str">
            <v>JPY</v>
          </cell>
          <cell r="L73" t="str">
            <v>C0C0827XXXX</v>
          </cell>
          <cell r="M73" t="str">
            <v>R</v>
          </cell>
          <cell r="N73" t="str">
            <v>J</v>
          </cell>
          <cell r="W73" t="str">
            <v>CLEMATIS SHIPHOLDING S.A.</v>
          </cell>
          <cell r="Z73" t="str">
            <v>ELF MARINE S.A.</v>
          </cell>
          <cell r="AA73" t="str">
            <v/>
          </cell>
          <cell r="AB73" t="str">
            <v>CLEMATIS SHIPHOLDING S.A.</v>
          </cell>
          <cell r="AC73" t="str">
            <v>単セグ</v>
          </cell>
          <cell r="AD73">
            <v>68</v>
          </cell>
          <cell r="AE73">
            <v>49</v>
          </cell>
          <cell r="AF73" t="str">
            <v>CLEMATIS SHIPHOLDING S.A.</v>
          </cell>
          <cell r="AG73" t="str">
            <v>ELF MARINE S.A.</v>
          </cell>
          <cell r="AH73">
            <v>68</v>
          </cell>
          <cell r="AI73">
            <v>68</v>
          </cell>
          <cell r="AJ73" t="str">
            <v>CLEMATIS SHIPHOLDING S.A.</v>
          </cell>
          <cell r="AK73" t="str">
            <v>CLEMATIS SHIPHOLDING S.A.</v>
          </cell>
          <cell r="AM73" t="str">
            <v>Crude Oil</v>
          </cell>
        </row>
        <row r="74">
          <cell r="D74" t="str">
            <v>C0C0692XXXX</v>
          </cell>
          <cell r="E74" t="str">
            <v>CLOCHETTE MARITIMA S.A.</v>
          </cell>
          <cell r="F74" t="str">
            <v>CLOCHETTE MARITIMA S.A.</v>
          </cell>
          <cell r="G74" t="str">
            <v>CLOCHETTE MARITIMA S.A.</v>
          </cell>
          <cell r="H74" t="str">
            <v>C0C0692XXXX</v>
          </cell>
          <cell r="I74" t="str">
            <v>船主ケープサイズ</v>
          </cell>
          <cell r="J74" t="str">
            <v>Fleet Cape</v>
          </cell>
          <cell r="K74" t="str">
            <v>USD</v>
          </cell>
          <cell r="L74" t="str">
            <v>C0C0692XXXX</v>
          </cell>
          <cell r="M74" t="str">
            <v>R</v>
          </cell>
          <cell r="N74" t="str">
            <v>J</v>
          </cell>
          <cell r="W74" t="str">
            <v>CLOCHETTE MARITIMA S.A.</v>
          </cell>
          <cell r="Z74" t="str">
            <v>EMULSI TEKNIK SDN. BHD.</v>
          </cell>
          <cell r="AA74" t="str">
            <v/>
          </cell>
          <cell r="AB74" t="str">
            <v>CLOCHETTE MARITIMA S.A.</v>
          </cell>
          <cell r="AC74" t="str">
            <v>単セグ</v>
          </cell>
          <cell r="AD74">
            <v>69</v>
          </cell>
          <cell r="AE74">
            <v>50</v>
          </cell>
          <cell r="AF74" t="str">
            <v>CLOCHETTE MARITIMA S.A.</v>
          </cell>
          <cell r="AG74" t="str">
            <v>EMULSI TEKNIK SDN. BHD.</v>
          </cell>
          <cell r="AH74">
            <v>69</v>
          </cell>
          <cell r="AI74">
            <v>69</v>
          </cell>
          <cell r="AJ74" t="str">
            <v>CLOCHETTE MARITIMA S.A.</v>
          </cell>
          <cell r="AK74" t="str">
            <v>CLOCHETTE MARITIMA S.A.</v>
          </cell>
          <cell r="AM74" t="str">
            <v>Fleet Cape</v>
          </cell>
        </row>
        <row r="75">
          <cell r="D75" t="str">
            <v>C0C0524XXXX</v>
          </cell>
          <cell r="E75" t="str">
            <v>COCONUT SHIPHOLDING S.A.</v>
          </cell>
          <cell r="F75" t="str">
            <v>COCONUT SHIPHOLDING S.A.</v>
          </cell>
          <cell r="G75" t="str">
            <v>COCONUT SHIPHOLDING S.A.</v>
          </cell>
          <cell r="H75" t="str">
            <v>C0C0524XXXX</v>
          </cell>
          <cell r="I75" t="str">
            <v>船主ケープサイズ</v>
          </cell>
          <cell r="J75" t="str">
            <v>Fleet Cape</v>
          </cell>
          <cell r="K75" t="str">
            <v>JPY</v>
          </cell>
          <cell r="L75" t="str">
            <v>C0C0524XXXX</v>
          </cell>
          <cell r="M75" t="str">
            <v>R</v>
          </cell>
          <cell r="N75" t="str">
            <v>J</v>
          </cell>
          <cell r="W75" t="str">
            <v>COCONUT SHIPHOLDING S.A.</v>
          </cell>
          <cell r="Z75" t="str">
            <v>ENCANTADA MARITIMA S.A.</v>
          </cell>
          <cell r="AA75" t="str">
            <v/>
          </cell>
          <cell r="AB75" t="str">
            <v>COCONUT SHIPHOLDING S.A.</v>
          </cell>
          <cell r="AC75" t="str">
            <v>単セグ</v>
          </cell>
          <cell r="AD75">
            <v>70</v>
          </cell>
          <cell r="AE75">
            <v>51</v>
          </cell>
          <cell r="AF75" t="str">
            <v>COCONUT SHIPHOLDING S.A.</v>
          </cell>
          <cell r="AG75" t="str">
            <v>ENCANTADA MARITIMA S.A.</v>
          </cell>
          <cell r="AH75">
            <v>70</v>
          </cell>
          <cell r="AI75">
            <v>70</v>
          </cell>
          <cell r="AJ75" t="str">
            <v>COCONUT SHIPHOLDING S.A.</v>
          </cell>
          <cell r="AK75" t="str">
            <v>COCONUT SHIPHOLDING S.A.</v>
          </cell>
          <cell r="AM75" t="str">
            <v>Fleet Cape</v>
          </cell>
        </row>
        <row r="76">
          <cell r="D76" t="str">
            <v>C0C0449XXXX</v>
          </cell>
          <cell r="E76" t="str">
            <v>COLLIE SHIPHOLDING S.A.</v>
          </cell>
          <cell r="F76" t="str">
            <v>COLLIE SHIPHOLDING S.A.</v>
          </cell>
          <cell r="G76" t="str">
            <v>COLLIE SHIPHOLDING S.A.</v>
          </cell>
          <cell r="H76" t="str">
            <v>C0C0449XXXX</v>
          </cell>
          <cell r="I76" t="str">
            <v>船主パナマックス</v>
          </cell>
          <cell r="J76" t="str">
            <v>Fleet Panamax</v>
          </cell>
          <cell r="K76" t="str">
            <v>JPY</v>
          </cell>
          <cell r="L76" t="str">
            <v>C0C0449XXXX</v>
          </cell>
          <cell r="M76" t="str">
            <v>R</v>
          </cell>
          <cell r="N76" t="str">
            <v>J</v>
          </cell>
          <cell r="W76" t="str">
            <v>COLLIE SHIPHOLDING S.A.</v>
          </cell>
          <cell r="Z76" t="str">
            <v>ENERGY CONFIDENCE SHIPPING S.A.</v>
          </cell>
          <cell r="AA76" t="str">
            <v/>
          </cell>
          <cell r="AB76" t="str">
            <v>COLLIE SHIPHOLDING S.A.</v>
          </cell>
          <cell r="AC76" t="str">
            <v>単セグ</v>
          </cell>
          <cell r="AD76">
            <v>71</v>
          </cell>
          <cell r="AE76">
            <v>52</v>
          </cell>
          <cell r="AF76" t="str">
            <v>COLLIE SHIPHOLDING S.A.</v>
          </cell>
          <cell r="AG76" t="str">
            <v>ENERGY CONFIDENCE SHIPPING S.A.</v>
          </cell>
          <cell r="AH76">
            <v>71</v>
          </cell>
          <cell r="AI76">
            <v>71</v>
          </cell>
          <cell r="AJ76" t="str">
            <v>COLLIE SHIPHOLDING S.A.</v>
          </cell>
          <cell r="AK76" t="str">
            <v>COLLIE SHIPHOLDING S.A.</v>
          </cell>
          <cell r="AM76" t="str">
            <v>Fleet Panamax</v>
          </cell>
        </row>
        <row r="77">
          <cell r="D77" t="str">
            <v>C0A8155XXXX</v>
          </cell>
          <cell r="E77" t="str">
            <v>COLNAGO MARITIMA S.A.</v>
          </cell>
          <cell r="F77" t="str">
            <v>COLNAGO MARITIMA S.A.</v>
          </cell>
          <cell r="G77" t="str">
            <v>COLNAGO MARITIMA S.A.</v>
          </cell>
          <cell r="H77" t="str">
            <v>C0A8155XXXX</v>
          </cell>
          <cell r="I77" t="str">
            <v>原油</v>
          </cell>
          <cell r="J77" t="str">
            <v>Crude Oil</v>
          </cell>
          <cell r="K77" t="str">
            <v>JPY</v>
          </cell>
          <cell r="L77" t="str">
            <v>C0A8155XXXX</v>
          </cell>
          <cell r="M77" t="str">
            <v>R</v>
          </cell>
          <cell r="N77" t="str">
            <v>J</v>
          </cell>
          <cell r="W77" t="str">
            <v>COLNAGO MARITIMA S.A.</v>
          </cell>
          <cell r="Z77" t="str">
            <v>ENERGY HORIZON SHIPHOLDING S.A.</v>
          </cell>
          <cell r="AA77" t="str">
            <v/>
          </cell>
          <cell r="AB77" t="str">
            <v>COLNAGO MARITIMA S.A.</v>
          </cell>
          <cell r="AC77" t="str">
            <v>単セグ</v>
          </cell>
          <cell r="AD77">
            <v>72</v>
          </cell>
          <cell r="AE77">
            <v>53</v>
          </cell>
          <cell r="AF77" t="str">
            <v>COLNAGO MARITIMA S.A.</v>
          </cell>
          <cell r="AG77" t="str">
            <v>ENERGY HORIZON SHIPHOLDING S.A.</v>
          </cell>
          <cell r="AH77">
            <v>72</v>
          </cell>
          <cell r="AI77">
            <v>72</v>
          </cell>
          <cell r="AJ77" t="str">
            <v>COLNAGO MARITIMA S.A.</v>
          </cell>
          <cell r="AK77" t="str">
            <v>COLNAGO MARITIMA S.A.</v>
          </cell>
          <cell r="AM77" t="str">
            <v>Crude Oil</v>
          </cell>
        </row>
        <row r="78">
          <cell r="D78" t="str">
            <v>S3A9356XXXX</v>
          </cell>
          <cell r="E78" t="str">
            <v>COMPANIA FLOR DE VAPORES, S.A.</v>
          </cell>
          <cell r="F78" t="str">
            <v>COMPANIA FLOR DE VAPORES, S.A.</v>
          </cell>
          <cell r="G78" t="str">
            <v>COMPANIA FLOR DE VAPORES, S.A.</v>
          </cell>
          <cell r="H78" t="str">
            <v>S3A9356XXXX</v>
          </cell>
          <cell r="I78" t="str">
            <v>ドライグループ会社</v>
          </cell>
          <cell r="J78" t="str">
            <v>Dry Group Companies</v>
          </cell>
          <cell r="K78" t="str">
            <v>JPY</v>
          </cell>
          <cell r="L78" t="str">
            <v>S3A9356XXXX</v>
          </cell>
          <cell r="M78" t="str">
            <v>R</v>
          </cell>
          <cell r="N78" t="str">
            <v>J</v>
          </cell>
          <cell r="W78" t="str">
            <v>COMPANIA FLOR DE VAPORES, S.A.</v>
          </cell>
          <cell r="Z78" t="str">
            <v>ESPA WING NAVIGATION S.A.</v>
          </cell>
          <cell r="AA78" t="str">
            <v/>
          </cell>
          <cell r="AB78" t="str">
            <v>COMPANIA FLOR DE VAPORES, S.A.</v>
          </cell>
          <cell r="AC78" t="str">
            <v>単セグ</v>
          </cell>
          <cell r="AD78">
            <v>73</v>
          </cell>
          <cell r="AE78">
            <v>54</v>
          </cell>
          <cell r="AF78" t="str">
            <v>COMPANIA FLOR DE VAPORES, S.A.</v>
          </cell>
          <cell r="AG78" t="str">
            <v>ESPA WING NAVIGATION S.A.</v>
          </cell>
          <cell r="AH78">
            <v>73</v>
          </cell>
          <cell r="AI78">
            <v>73</v>
          </cell>
          <cell r="AJ78" t="str">
            <v>COMPANIA FLOR DE VAPORES, S.A.</v>
          </cell>
          <cell r="AK78" t="str">
            <v>COMPANIA FLOR DE VAPORES, S.A.</v>
          </cell>
          <cell r="AM78" t="str">
            <v>Dry Group Companies</v>
          </cell>
        </row>
        <row r="79">
          <cell r="D79" t="str">
            <v>C00L926XXXX</v>
          </cell>
          <cell r="E79" t="str">
            <v>COMPASS INSURANCE COMPANY LTD.</v>
          </cell>
          <cell r="F79" t="str">
            <v>COMPASS INSURANCE COMPANY LTD.</v>
          </cell>
          <cell r="G79" t="str">
            <v>COMPASS INSURANCE COMPANY LTD.</v>
          </cell>
          <cell r="H79" t="str">
            <v>C00L926XXXX</v>
          </cell>
          <cell r="I79" t="str">
            <v>その他の事業</v>
          </cell>
          <cell r="J79" t="str">
            <v>Other Business</v>
          </cell>
          <cell r="K79" t="str">
            <v>USD</v>
          </cell>
          <cell r="L79" t="str">
            <v>C00L926XXXX</v>
          </cell>
          <cell r="M79" t="str">
            <v>R</v>
          </cell>
          <cell r="N79" t="str">
            <v>E</v>
          </cell>
          <cell r="W79" t="str">
            <v>COMPASS INSURANCE COMPANY LTD.</v>
          </cell>
          <cell r="Z79" t="str">
            <v>EVA MARITIME S.A.</v>
          </cell>
          <cell r="AA79" t="str">
            <v/>
          </cell>
          <cell r="AB79" t="str">
            <v>COMPASS INSURANCE COMPANY LTD.</v>
          </cell>
          <cell r="AC79" t="str">
            <v>単セグ</v>
          </cell>
          <cell r="AD79">
            <v>74</v>
          </cell>
          <cell r="AE79">
            <v>55</v>
          </cell>
          <cell r="AF79" t="str">
            <v>COMPASS INSURANCE COMPANY LTD.</v>
          </cell>
          <cell r="AG79" t="str">
            <v>EVA MARITIME S.A.</v>
          </cell>
          <cell r="AH79">
            <v>74</v>
          </cell>
          <cell r="AI79">
            <v>74</v>
          </cell>
          <cell r="AJ79" t="str">
            <v>COMPASS INSURANCE COMPANY LTD.</v>
          </cell>
          <cell r="AK79" t="str">
            <v>COMPASS INSURANCE COMPANY LTD.</v>
          </cell>
          <cell r="AM79" t="str">
            <v>Other Business</v>
          </cell>
        </row>
        <row r="80">
          <cell r="D80" t="str">
            <v>E0C0617XXXX</v>
          </cell>
          <cell r="E80" t="str">
            <v>CONSORCIO DE SERVICIOS INTERNACIONALES, S.A.P.I. DE C.V.</v>
          </cell>
          <cell r="F80" t="str">
            <v>CONSORCIO DE SERVICIOS INTERNACIONALES, S.A.P.I. DE C.V.</v>
          </cell>
          <cell r="G80" t="str">
            <v>CONSORCIO DE SERVICIOS INTERNACIONALES, S.A.P.I. DE C.V.</v>
          </cell>
          <cell r="H80" t="str">
            <v>E0C0617XXXX</v>
          </cell>
          <cell r="I80" t="str">
            <v>自動車物流</v>
          </cell>
          <cell r="J80" t="str">
            <v>Auto Logistics</v>
          </cell>
          <cell r="K80" t="str">
            <v>MXN</v>
          </cell>
          <cell r="L80" t="str">
            <v>E0C0617XXXX</v>
          </cell>
          <cell r="M80" t="str">
            <v>M</v>
          </cell>
          <cell r="N80" t="str">
            <v>E</v>
          </cell>
          <cell r="O80">
            <v>12</v>
          </cell>
          <cell r="W80" t="str">
            <v>CONSORCIO DE SERVICIOS INTERNACIONALES, S.A.P.I. DE C.V.</v>
          </cell>
          <cell r="Z80" t="str">
            <v>FARFALLE SHIPHOLDING S.A.</v>
          </cell>
          <cell r="AA80" t="str">
            <v/>
          </cell>
          <cell r="AB80" t="str">
            <v>CONSORCIO DE SERVICIOS INTERNACIONALES, S.A.P.I. DE C.V.</v>
          </cell>
          <cell r="AC80" t="str">
            <v>単セグ</v>
          </cell>
          <cell r="AD80" t="str">
            <v/>
          </cell>
          <cell r="AE80" t="str">
            <v/>
          </cell>
          <cell r="AF80" t="str">
            <v/>
          </cell>
          <cell r="AG80" t="str">
            <v>FARFALLE SHIPHOLDING S.A.</v>
          </cell>
          <cell r="AH80">
            <v>75</v>
          </cell>
          <cell r="AI80">
            <v>75</v>
          </cell>
          <cell r="AJ80" t="str">
            <v>CONSORCIO DE SERVICIOS INTERNACIONALES, S.A.P.I. DE C.V.</v>
          </cell>
          <cell r="AK80" t="str">
            <v>CONSORCIO DE SERVICIOS INTERNACIONALES, S.A.P.I. DE C.V.</v>
          </cell>
          <cell r="AM80" t="str">
            <v>Auto Logistics</v>
          </cell>
        </row>
        <row r="81">
          <cell r="D81" t="str">
            <v>C0C0175XXXX</v>
          </cell>
          <cell r="E81" t="str">
            <v>CONTRABASS SHIPHOLDING S.A.</v>
          </cell>
          <cell r="F81" t="str">
            <v>CONTRABASS SHIPHOLDING S.A.</v>
          </cell>
          <cell r="G81" t="str">
            <v>CONTRABASS SHIPHOLDING S.A.</v>
          </cell>
          <cell r="H81" t="str">
            <v>C0C0175XXXX</v>
          </cell>
          <cell r="I81" t="str">
            <v>製鉄原料</v>
          </cell>
          <cell r="J81" t="str">
            <v>Capesize Bulker</v>
          </cell>
          <cell r="K81" t="str">
            <v>USD</v>
          </cell>
          <cell r="L81" t="str">
            <v>C0C0175XXXX</v>
          </cell>
          <cell r="M81" t="str">
            <v>R</v>
          </cell>
          <cell r="N81" t="str">
            <v>J</v>
          </cell>
          <cell r="W81" t="str">
            <v>CONTRABASS SHIPHOLDING S.A.</v>
          </cell>
          <cell r="Z81" t="str">
            <v>FLOCCUS MARITIMA S.A.</v>
          </cell>
          <cell r="AA81" t="str">
            <v/>
          </cell>
          <cell r="AB81" t="str">
            <v>CONTRABASS SHIPHOLDING S.A.</v>
          </cell>
          <cell r="AC81" t="str">
            <v>単セグ</v>
          </cell>
          <cell r="AD81">
            <v>76</v>
          </cell>
          <cell r="AE81">
            <v>56</v>
          </cell>
          <cell r="AF81" t="str">
            <v>CONTRABASS SHIPHOLDING S.A.</v>
          </cell>
          <cell r="AG81" t="str">
            <v>FLOCCUS MARITIMA S.A.</v>
          </cell>
          <cell r="AH81">
            <v>76</v>
          </cell>
          <cell r="AI81">
            <v>76</v>
          </cell>
          <cell r="AJ81" t="str">
            <v>CONTRABASS SHIPHOLDING S.A.</v>
          </cell>
          <cell r="AK81" t="str">
            <v>CONTRABASS SHIPHOLDING S.A.</v>
          </cell>
          <cell r="AM81" t="str">
            <v>Capesize Bulker</v>
          </cell>
        </row>
        <row r="82">
          <cell r="D82" t="str">
            <v>C0A7784XXXX</v>
          </cell>
          <cell r="E82" t="str">
            <v>CORDIAL NAVIGATION S.A.</v>
          </cell>
          <cell r="F82" t="str">
            <v>CORDIAL NAVIGATION S.A.</v>
          </cell>
          <cell r="G82" t="str">
            <v>CORDIAL NAVIGATION S.A.</v>
          </cell>
          <cell r="H82" t="str">
            <v>C0A7784XXXX</v>
          </cell>
          <cell r="I82" t="str">
            <v>船主ケープサイズ</v>
          </cell>
          <cell r="J82" t="str">
            <v>Fleet Cape</v>
          </cell>
          <cell r="K82" t="str">
            <v>JPY</v>
          </cell>
          <cell r="L82" t="str">
            <v>C0A7784XXXX</v>
          </cell>
          <cell r="M82" t="str">
            <v>R</v>
          </cell>
          <cell r="N82" t="str">
            <v>J</v>
          </cell>
          <cell r="W82" t="str">
            <v>CORDIAL NAVIGATION S.A.</v>
          </cell>
          <cell r="Z82" t="str">
            <v>FLUTE SHIPHOLDING S.A.</v>
          </cell>
          <cell r="AA82" t="str">
            <v/>
          </cell>
          <cell r="AB82" t="str">
            <v>CORDIAL NAVIGATION S.A.</v>
          </cell>
          <cell r="AC82" t="str">
            <v>単セグ</v>
          </cell>
          <cell r="AD82">
            <v>77</v>
          </cell>
          <cell r="AE82">
            <v>57</v>
          </cell>
          <cell r="AF82" t="str">
            <v>CORDIAL NAVIGATION S.A.</v>
          </cell>
          <cell r="AG82" t="str">
            <v>FLUTE SHIPHOLDING S.A.</v>
          </cell>
          <cell r="AH82">
            <v>77</v>
          </cell>
          <cell r="AI82">
            <v>77</v>
          </cell>
          <cell r="AJ82" t="str">
            <v>CORDIAL NAVIGATION S.A.</v>
          </cell>
          <cell r="AK82" t="str">
            <v>CORDIAL NAVIGATION S.A.</v>
          </cell>
          <cell r="AM82" t="str">
            <v>Fleet Cape</v>
          </cell>
        </row>
        <row r="83">
          <cell r="D83" t="str">
            <v>C3A9333XXXX</v>
          </cell>
          <cell r="E83" t="str">
            <v>CORK MARITIMA S.A.</v>
          </cell>
          <cell r="F83" t="str">
            <v>CORK MARITIMA S.A.</v>
          </cell>
          <cell r="G83" t="str">
            <v>CORK MARITIMA S.A.</v>
          </cell>
          <cell r="H83" t="str">
            <v>C3A9333XXXX</v>
          </cell>
          <cell r="I83" t="str">
            <v>船主ケープサイズ</v>
          </cell>
          <cell r="J83" t="str">
            <v>Fleet Cape</v>
          </cell>
          <cell r="K83" t="str">
            <v>USD</v>
          </cell>
          <cell r="L83" t="str">
            <v>C3A9333XXXX</v>
          </cell>
          <cell r="M83" t="str">
            <v>R</v>
          </cell>
          <cell r="N83" t="str">
            <v>J</v>
          </cell>
          <cell r="W83" t="str">
            <v>CORK MARITIMA S.A.</v>
          </cell>
          <cell r="Z83" t="str">
            <v>FORTE MARINE S.A.</v>
          </cell>
          <cell r="AA83" t="str">
            <v/>
          </cell>
          <cell r="AB83" t="str">
            <v>CORK MARITIMA S.A.</v>
          </cell>
          <cell r="AC83" t="str">
            <v>単セグ</v>
          </cell>
          <cell r="AD83">
            <v>78</v>
          </cell>
          <cell r="AE83">
            <v>58</v>
          </cell>
          <cell r="AF83" t="str">
            <v>CORK MARITIMA S.A.</v>
          </cell>
          <cell r="AG83" t="str">
            <v>FORTE MARINE S.A.</v>
          </cell>
          <cell r="AH83">
            <v>78</v>
          </cell>
          <cell r="AI83">
            <v>78</v>
          </cell>
          <cell r="AJ83" t="str">
            <v>CORK MARITIMA S.A.</v>
          </cell>
          <cell r="AK83" t="str">
            <v>CORK MARITIMA S.A.</v>
          </cell>
          <cell r="AM83" t="str">
            <v>Fleet Cape</v>
          </cell>
        </row>
        <row r="84">
          <cell r="D84" t="str">
            <v>S0C0619XXXX</v>
          </cell>
          <cell r="E84" t="str">
            <v>CORPORACION PORTUARIA DE VERACRUZ, S.A. DE C.V.</v>
          </cell>
          <cell r="F84" t="str">
            <v>CORPORACION PORTUARIA DE VERACRUZ, S.A. DE C.V.</v>
          </cell>
          <cell r="G84" t="str">
            <v>CORPORACION PORTUARIA DE VERACRUZ, S.A. DE C.V.</v>
          </cell>
          <cell r="H84" t="str">
            <v>S0C0619XXXX</v>
          </cell>
          <cell r="I84" t="str">
            <v>自動車物流</v>
          </cell>
          <cell r="J84" t="str">
            <v>Auto Logistics</v>
          </cell>
          <cell r="K84" t="str">
            <v>MXN</v>
          </cell>
          <cell r="L84" t="str">
            <v>S0C0619XXXX</v>
          </cell>
          <cell r="M84" t="str">
            <v>M</v>
          </cell>
          <cell r="N84" t="str">
            <v>J</v>
          </cell>
          <cell r="O84">
            <v>12</v>
          </cell>
          <cell r="W84" t="str">
            <v>CORPORACION PORTUARIA DE VERACRUZ, S.A. DE C.V.</v>
          </cell>
          <cell r="Z84" t="str">
            <v>FRANCIS MARITIMA S.A.</v>
          </cell>
          <cell r="AA84" t="str">
            <v/>
          </cell>
          <cell r="AB84" t="str">
            <v>CORPORACION PORTUARIA DE VERACRUZ, S.A. DE C.V.</v>
          </cell>
          <cell r="AC84" t="str">
            <v>単セグ</v>
          </cell>
          <cell r="AD84" t="str">
            <v/>
          </cell>
          <cell r="AE84" t="str">
            <v/>
          </cell>
          <cell r="AF84" t="str">
            <v/>
          </cell>
          <cell r="AG84" t="str">
            <v>FRANCIS MARITIMA S.A.</v>
          </cell>
          <cell r="AH84">
            <v>79</v>
          </cell>
          <cell r="AI84">
            <v>79</v>
          </cell>
          <cell r="AJ84" t="str">
            <v>CORPORACION PORTUARIA DE VERACRUZ, S.A. DE C.V.</v>
          </cell>
          <cell r="AK84" t="str">
            <v>CORPORACION PORTUARIA DE VERACRUZ, S.A. DE C.V.</v>
          </cell>
          <cell r="AM84" t="str">
            <v>Auto Logistics</v>
          </cell>
        </row>
        <row r="85">
          <cell r="D85" t="str">
            <v>S0C0623XXXX</v>
          </cell>
          <cell r="E85" t="str">
            <v>CORPORATIVO INTEGRAL CSI, S.A. DE C.V.</v>
          </cell>
          <cell r="F85" t="str">
            <v>CORPORATIVO INTEGRAL CSI, S.A. DE C.V.</v>
          </cell>
          <cell r="G85" t="str">
            <v>CORPORATIVO INTEGRAL CSI, S.A. DE C.V.</v>
          </cell>
          <cell r="H85" t="str">
            <v>S0C0623XXXX</v>
          </cell>
          <cell r="I85" t="str">
            <v>自動車物流</v>
          </cell>
          <cell r="J85" t="str">
            <v>Auto Logistics</v>
          </cell>
          <cell r="K85" t="str">
            <v>MXN</v>
          </cell>
          <cell r="L85" t="str">
            <v>S0C0623XXXX</v>
          </cell>
          <cell r="M85" t="str">
            <v>M</v>
          </cell>
          <cell r="N85" t="str">
            <v>J</v>
          </cell>
          <cell r="O85">
            <v>12</v>
          </cell>
          <cell r="W85" t="str">
            <v>CORPORATIVO INTEGRAL CSI, S.A. DE C.V.</v>
          </cell>
          <cell r="Z85" t="str">
            <v>FRAZER SHIPHOLDING S.A.</v>
          </cell>
          <cell r="AA85" t="str">
            <v/>
          </cell>
          <cell r="AB85" t="str">
            <v>CORPORATIVO INTEGRAL CSI, S.A. DE C.V.</v>
          </cell>
          <cell r="AC85" t="str">
            <v>単セグ</v>
          </cell>
          <cell r="AD85" t="str">
            <v/>
          </cell>
          <cell r="AE85" t="str">
            <v/>
          </cell>
          <cell r="AF85" t="str">
            <v/>
          </cell>
          <cell r="AG85" t="str">
            <v>FRAZER SHIPHOLDING S.A.</v>
          </cell>
          <cell r="AH85">
            <v>80</v>
          </cell>
          <cell r="AI85">
            <v>80</v>
          </cell>
          <cell r="AJ85" t="str">
            <v>CORPORATIVO INTEGRAL CSI, S.A. DE C.V.</v>
          </cell>
          <cell r="AK85" t="str">
            <v>CORPORATIVO INTEGRAL CSI, S.A. DE C.V.</v>
          </cell>
          <cell r="AM85" t="str">
            <v>Auto Logistics</v>
          </cell>
        </row>
        <row r="86">
          <cell r="D86" t="str">
            <v>C0C0532XXXX</v>
          </cell>
          <cell r="E86" t="str">
            <v>CROWNVISION LTD.</v>
          </cell>
          <cell r="F86" t="str">
            <v>CROWNVISION LTD.</v>
          </cell>
          <cell r="G86" t="str">
            <v>CROWNVISION LTD.</v>
          </cell>
          <cell r="H86" t="str">
            <v>C0C0532XXXX</v>
          </cell>
          <cell r="I86" t="str">
            <v>自動車物流</v>
          </cell>
          <cell r="J86" t="str">
            <v>Auto Logistics</v>
          </cell>
          <cell r="K86" t="str">
            <v>RUB</v>
          </cell>
          <cell r="L86" t="str">
            <v>C0C0532XXXX</v>
          </cell>
          <cell r="M86" t="str">
            <v>R</v>
          </cell>
          <cell r="N86" t="str">
            <v>E</v>
          </cell>
          <cell r="O86">
            <v>12</v>
          </cell>
          <cell r="W86" t="str">
            <v>CROWNVISION LTD.</v>
          </cell>
          <cell r="Z86" t="str">
            <v>FRONTIER HARVEST MARITIMA S.A.</v>
          </cell>
          <cell r="AA86" t="str">
            <v/>
          </cell>
          <cell r="AB86" t="str">
            <v>CROWNVISION LTD.</v>
          </cell>
          <cell r="AC86" t="str">
            <v>単セグ</v>
          </cell>
          <cell r="AD86">
            <v>81</v>
          </cell>
          <cell r="AE86">
            <v>59</v>
          </cell>
          <cell r="AF86" t="str">
            <v>CROWNVISION LTD.</v>
          </cell>
          <cell r="AG86" t="str">
            <v>FRONTIER HARVEST MARITIMA S.A.</v>
          </cell>
          <cell r="AH86">
            <v>81</v>
          </cell>
          <cell r="AI86">
            <v>81</v>
          </cell>
          <cell r="AJ86" t="str">
            <v>CROWNVISION LTD.</v>
          </cell>
          <cell r="AK86" t="str">
            <v>CROWNVISION LTD.</v>
          </cell>
          <cell r="AM86" t="str">
            <v>Auto Logistics</v>
          </cell>
        </row>
        <row r="87">
          <cell r="D87" t="str">
            <v>C008296XXXX</v>
          </cell>
          <cell r="E87" t="str">
            <v>THE CRUISE CLUB TOKYO INC.</v>
          </cell>
          <cell r="F87" t="str">
            <v>（株）クルーズクラブ東京</v>
          </cell>
          <cell r="G87" t="str">
            <v>THE CRUISE CLUB TOKYO INC.</v>
          </cell>
          <cell r="H87" t="str">
            <v>C008296XXXX</v>
          </cell>
          <cell r="I87" t="str">
            <v>その他の事業</v>
          </cell>
          <cell r="J87" t="str">
            <v>Other Business</v>
          </cell>
          <cell r="K87" t="str">
            <v>JPY</v>
          </cell>
          <cell r="L87" t="str">
            <v>C008296XXXX</v>
          </cell>
          <cell r="M87" t="str">
            <v>R</v>
          </cell>
          <cell r="N87" t="str">
            <v>J</v>
          </cell>
          <cell r="W87" t="str">
            <v>（株）クルーズクラブ東京</v>
          </cell>
          <cell r="Z87" t="str">
            <v>FRONTIER ROSE MARITIMA S.A.</v>
          </cell>
          <cell r="AA87" t="str">
            <v/>
          </cell>
          <cell r="AB87" t="str">
            <v>THE CRUISE CLUB TOKYO INC.</v>
          </cell>
          <cell r="AC87" t="str">
            <v>単セグ</v>
          </cell>
          <cell r="AD87">
            <v>82</v>
          </cell>
          <cell r="AE87">
            <v>60</v>
          </cell>
          <cell r="AF87" t="str">
            <v>THE CRUISE CLUB TOKYO INC.</v>
          </cell>
          <cell r="AG87" t="str">
            <v>FRONTIER ROSE MARITIMA S.A.</v>
          </cell>
          <cell r="AH87">
            <v>82</v>
          </cell>
          <cell r="AI87">
            <v>82</v>
          </cell>
          <cell r="AJ87" t="str">
            <v>THE CRUISE CLUB TOKYO INC.</v>
          </cell>
          <cell r="AK87" t="str">
            <v>THE CRUISE CLUB TOKYO INC.</v>
          </cell>
          <cell r="AM87" t="str">
            <v>Other Business</v>
          </cell>
        </row>
        <row r="88">
          <cell r="D88" t="str">
            <v>S0C0620XXXX</v>
          </cell>
          <cell r="E88" t="str">
            <v>CSI DISTRIBUCION, S.A. DE C.V.</v>
          </cell>
          <cell r="F88" t="str">
            <v>CSI DISTRIBUCION, S.A. DE C.V.</v>
          </cell>
          <cell r="G88" t="str">
            <v>CSI DISTRIBUCION, S.A. DE C.V.</v>
          </cell>
          <cell r="H88" t="str">
            <v>S0C0620XXXX</v>
          </cell>
          <cell r="I88" t="str">
            <v>自動車物流</v>
          </cell>
          <cell r="J88" t="str">
            <v>Auto Logistics</v>
          </cell>
          <cell r="K88" t="str">
            <v>MXN</v>
          </cell>
          <cell r="L88" t="str">
            <v>S0C0620XXXX</v>
          </cell>
          <cell r="M88" t="str">
            <v>M</v>
          </cell>
          <cell r="N88" t="str">
            <v>J</v>
          </cell>
          <cell r="O88">
            <v>12</v>
          </cell>
          <cell r="W88" t="str">
            <v>CSI DISTRIBUCION, S.A. DE C.V.</v>
          </cell>
          <cell r="Z88" t="str">
            <v>FRONTIER SKY MARITIMA S.A.</v>
          </cell>
          <cell r="AA88" t="str">
            <v/>
          </cell>
          <cell r="AB88" t="str">
            <v>CSI DISTRIBUCION, S.A. DE C.V.</v>
          </cell>
          <cell r="AC88" t="str">
            <v>単セグ</v>
          </cell>
          <cell r="AD88" t="str">
            <v/>
          </cell>
          <cell r="AE88" t="str">
            <v/>
          </cell>
          <cell r="AF88" t="str">
            <v/>
          </cell>
          <cell r="AG88" t="str">
            <v>FRONTIER SKY MARITIMA S.A.</v>
          </cell>
          <cell r="AH88">
            <v>83</v>
          </cell>
          <cell r="AI88">
            <v>83</v>
          </cell>
          <cell r="AJ88" t="str">
            <v>CSI DISTRIBUCION, S.A. DE C.V.</v>
          </cell>
          <cell r="AK88" t="str">
            <v>CSI DISTRIBUCION, S.A. DE C.V.</v>
          </cell>
          <cell r="AM88" t="str">
            <v>Auto Logistics</v>
          </cell>
        </row>
        <row r="89">
          <cell r="D89" t="str">
            <v>S0C0622XXXX</v>
          </cell>
          <cell r="E89" t="str">
            <v>CSI EXPRESS, S.A.DE C.V.</v>
          </cell>
          <cell r="F89" t="str">
            <v>CSI EXPRESS, S.A.DE C.V.</v>
          </cell>
          <cell r="G89" t="str">
            <v>CSI EXPRESS, S.A.DE C.V.</v>
          </cell>
          <cell r="H89" t="str">
            <v>S0C0622XXXX</v>
          </cell>
          <cell r="I89" t="str">
            <v>自動車物流</v>
          </cell>
          <cell r="J89" t="str">
            <v>Auto Logistics</v>
          </cell>
          <cell r="K89" t="str">
            <v>MXN</v>
          </cell>
          <cell r="L89" t="str">
            <v>S0C0622XXXX</v>
          </cell>
          <cell r="M89" t="str">
            <v>M</v>
          </cell>
          <cell r="N89" t="str">
            <v>J</v>
          </cell>
          <cell r="O89">
            <v>12</v>
          </cell>
          <cell r="W89" t="str">
            <v>CSI EXPRESS, S.A.DE C.V.</v>
          </cell>
          <cell r="Z89" t="str">
            <v>FUCHSIA MARITIMA S.A.</v>
          </cell>
          <cell r="AA89" t="str">
            <v/>
          </cell>
          <cell r="AB89" t="str">
            <v>CSI EXPRESS, S.A.DE C.V.</v>
          </cell>
          <cell r="AC89" t="str">
            <v>単セグ</v>
          </cell>
          <cell r="AD89" t="str">
            <v/>
          </cell>
          <cell r="AE89" t="str">
            <v/>
          </cell>
          <cell r="AF89" t="str">
            <v/>
          </cell>
          <cell r="AG89" t="str">
            <v>FUCHSIA MARITIMA S.A.</v>
          </cell>
          <cell r="AH89">
            <v>84</v>
          </cell>
          <cell r="AI89">
            <v>84</v>
          </cell>
          <cell r="AJ89" t="str">
            <v>CSI EXPRESS, S.A.DE C.V.</v>
          </cell>
          <cell r="AK89" t="str">
            <v>CSI EXPRESS, S.A.DE C.V.</v>
          </cell>
          <cell r="AM89" t="str">
            <v>Auto Logistics</v>
          </cell>
        </row>
        <row r="90">
          <cell r="D90" t="str">
            <v>S0C0621XXXX</v>
          </cell>
          <cell r="E90" t="str">
            <v>CSI LOGISTICS, S.A. DE C.V.</v>
          </cell>
          <cell r="F90" t="str">
            <v>CSI LOGISTICS, S.A. DE C.V.</v>
          </cell>
          <cell r="G90" t="str">
            <v>CSI LOGISTICS, S.A. DE C.V.</v>
          </cell>
          <cell r="H90" t="str">
            <v>S0C0621XXXX</v>
          </cell>
          <cell r="I90" t="str">
            <v>自動車物流</v>
          </cell>
          <cell r="J90" t="str">
            <v>Auto Logistics</v>
          </cell>
          <cell r="K90" t="str">
            <v>MXN</v>
          </cell>
          <cell r="L90" t="str">
            <v>S0C0621XXXX</v>
          </cell>
          <cell r="M90" t="str">
            <v>M</v>
          </cell>
          <cell r="N90" t="str">
            <v>J</v>
          </cell>
          <cell r="O90">
            <v>12</v>
          </cell>
          <cell r="W90" t="str">
            <v>CSI LOGISTICS, S.A. DE C.V.</v>
          </cell>
          <cell r="Z90" t="str">
            <v>FUDAI MARITIMA S.A.</v>
          </cell>
          <cell r="AA90" t="str">
            <v/>
          </cell>
          <cell r="AB90" t="str">
            <v>CSI LOGISTICS, S.A. DE C.V.</v>
          </cell>
          <cell r="AC90" t="str">
            <v>単セグ</v>
          </cell>
          <cell r="AD90" t="str">
            <v/>
          </cell>
          <cell r="AE90" t="str">
            <v/>
          </cell>
          <cell r="AF90" t="str">
            <v/>
          </cell>
          <cell r="AG90" t="str">
            <v>FUDAI MARITIMA S.A.</v>
          </cell>
          <cell r="AH90">
            <v>85</v>
          </cell>
          <cell r="AI90">
            <v>85</v>
          </cell>
          <cell r="AJ90" t="str">
            <v>CSI LOGISTICS, S.A. DE C.V.</v>
          </cell>
          <cell r="AK90" t="str">
            <v>CSI LOGISTICS, S.A. DE C.V.</v>
          </cell>
          <cell r="AM90" t="str">
            <v>Auto Logistics</v>
          </cell>
        </row>
        <row r="91">
          <cell r="D91" t="str">
            <v>E0C0618XXXX</v>
          </cell>
          <cell r="E91" t="str">
            <v>CSI WORLDWIDE, S.A.P.I. DE C.V.</v>
          </cell>
          <cell r="F91" t="str">
            <v>CSI WORLDWIDE, S.A.P.I. DE C.V.</v>
          </cell>
          <cell r="G91" t="str">
            <v>CSI WORLDWIDE, S.A.P.I. DE C.V.</v>
          </cell>
          <cell r="H91" t="str">
            <v>E0C0618XXXX</v>
          </cell>
          <cell r="I91" t="str">
            <v>自動車物流</v>
          </cell>
          <cell r="J91" t="str">
            <v>Auto Logistics</v>
          </cell>
          <cell r="K91" t="str">
            <v>MXN</v>
          </cell>
          <cell r="L91" t="str">
            <v>E0C0618XXXX</v>
          </cell>
          <cell r="M91" t="str">
            <v>M</v>
          </cell>
          <cell r="N91" t="str">
            <v>E</v>
          </cell>
          <cell r="O91">
            <v>12</v>
          </cell>
          <cell r="W91" t="str">
            <v>CSI WORLDWIDE, S.A.P.I. DE C.V.</v>
          </cell>
          <cell r="Z91" t="str">
            <v>FUDOKI SHIPPING PTE. LTD.</v>
          </cell>
          <cell r="AA91" t="str">
            <v/>
          </cell>
          <cell r="AB91" t="str">
            <v>CSI WORLDWIDE, S.A.P.I. DE C.V.</v>
          </cell>
          <cell r="AC91" t="str">
            <v>単セグ</v>
          </cell>
          <cell r="AD91" t="str">
            <v/>
          </cell>
          <cell r="AE91" t="str">
            <v/>
          </cell>
          <cell r="AF91" t="str">
            <v/>
          </cell>
          <cell r="AG91" t="str">
            <v>FUDOKI SHIPPING PTE. LTD.</v>
          </cell>
          <cell r="AH91">
            <v>86</v>
          </cell>
          <cell r="AI91">
            <v>86</v>
          </cell>
          <cell r="AJ91" t="str">
            <v>CSI WORLDWIDE, S.A.P.I. DE C.V.</v>
          </cell>
          <cell r="AK91" t="str">
            <v>CSI WORLDWIDE, S.A.P.I. DE C.V.</v>
          </cell>
          <cell r="AM91" t="str">
            <v>Auto Logistics</v>
          </cell>
        </row>
        <row r="92">
          <cell r="D92" t="str">
            <v>C0C0217XXXX</v>
          </cell>
          <cell r="E92" t="str">
            <v>DAESHIM SHIPPING PTE. LTD.</v>
          </cell>
          <cell r="F92" t="str">
            <v>DAESHIM SHIPPING PTE. LTD.</v>
          </cell>
          <cell r="G92" t="str">
            <v>DAESHIM SHIPPING PTE. LTD.</v>
          </cell>
          <cell r="H92" t="str">
            <v>C0C0217XXXX</v>
          </cell>
          <cell r="I92" t="str">
            <v>定航-その他</v>
          </cell>
          <cell r="J92" t="str">
            <v>Container-Others</v>
          </cell>
          <cell r="K92" t="str">
            <v>USD</v>
          </cell>
          <cell r="L92" t="str">
            <v>C0C0217XXXX</v>
          </cell>
          <cell r="M92" t="str">
            <v>R</v>
          </cell>
          <cell r="N92" t="str">
            <v>E</v>
          </cell>
          <cell r="W92" t="str">
            <v>DAESHIM SHIPPING PTE. LTD.</v>
          </cell>
          <cell r="Z92" t="str">
            <v>GALETTE MARITIMA S.A.</v>
          </cell>
          <cell r="AA92" t="str">
            <v/>
          </cell>
          <cell r="AB92" t="str">
            <v>DAESHIM SHIPPING PTE. LTD.</v>
          </cell>
          <cell r="AC92" t="str">
            <v>単セグ</v>
          </cell>
          <cell r="AD92">
            <v>87</v>
          </cell>
          <cell r="AE92">
            <v>61</v>
          </cell>
          <cell r="AF92" t="str">
            <v>DAESHIM SHIPPING PTE. LTD.</v>
          </cell>
          <cell r="AG92" t="str">
            <v>GALETTE MARITIMA S.A.</v>
          </cell>
          <cell r="AH92">
            <v>87</v>
          </cell>
          <cell r="AI92">
            <v>87</v>
          </cell>
          <cell r="AJ92" t="str">
            <v>DAESHIM SHIPPING PTE. LTD.</v>
          </cell>
          <cell r="AK92" t="str">
            <v>DAESHIM SHIPPING PTE. LTD.</v>
          </cell>
          <cell r="AM92" t="str">
            <v>Container-Others</v>
          </cell>
        </row>
        <row r="93">
          <cell r="D93" t="str">
            <v>C3A9190XXXX</v>
          </cell>
          <cell r="E93" t="str">
            <v>DAISEN MARINE S.A.</v>
          </cell>
          <cell r="F93" t="str">
            <v>DAISEN MARINE S.A.</v>
          </cell>
          <cell r="G93" t="str">
            <v>DAISEN MARINE S.A.</v>
          </cell>
          <cell r="H93" t="str">
            <v>C3A9190XXXX</v>
          </cell>
          <cell r="I93" t="str">
            <v>バルク・プロジェクト貨物輸送</v>
          </cell>
          <cell r="J93" t="str">
            <v>BULK &amp; PROJECTS CARRIERS</v>
          </cell>
          <cell r="K93" t="str">
            <v>USD</v>
          </cell>
          <cell r="L93" t="str">
            <v>C3A9190XXXX</v>
          </cell>
          <cell r="M93" t="str">
            <v>R</v>
          </cell>
          <cell r="N93" t="str">
            <v>J</v>
          </cell>
          <cell r="Q93" t="str">
            <v>○</v>
          </cell>
          <cell r="W93" t="str">
            <v>DAISEN MARINE S.A.</v>
          </cell>
          <cell r="Z93" t="str">
            <v>GATEAU MARITIMA S.A.</v>
          </cell>
          <cell r="AA93" t="str">
            <v/>
          </cell>
          <cell r="AB93" t="str">
            <v>DAISEN MARINE S.A.</v>
          </cell>
          <cell r="AC93" t="str">
            <v>単セグ</v>
          </cell>
          <cell r="AD93">
            <v>88</v>
          </cell>
          <cell r="AE93">
            <v>62</v>
          </cell>
          <cell r="AF93" t="str">
            <v>DAISEN MARINE S.A.</v>
          </cell>
          <cell r="AG93" t="str">
            <v>GATEAU MARITIMA S.A.</v>
          </cell>
          <cell r="AH93">
            <v>88</v>
          </cell>
          <cell r="AI93">
            <v>88</v>
          </cell>
          <cell r="AJ93" t="str">
            <v>DAISEN MARINE S.A.</v>
          </cell>
          <cell r="AK93" t="str">
            <v>DAISEN MARINE S.A.</v>
          </cell>
          <cell r="AM93" t="str">
            <v>BULK &amp; PROJECTS CARRIERS</v>
          </cell>
        </row>
        <row r="94">
          <cell r="D94" t="str">
            <v>E0A8331XXXX</v>
          </cell>
          <cell r="E94" t="str">
            <v>DALIAN AUTOMOBILE TERMINAL CO., LTD.</v>
          </cell>
          <cell r="F94" t="str">
            <v>DALIAN AUTOMOBILE TERMINAL CO., LTD.</v>
          </cell>
          <cell r="G94" t="str">
            <v>DALIAN AUTOMOBILE TERMINAL CO., LTD.</v>
          </cell>
          <cell r="H94" t="str">
            <v>E0A8331XXXX</v>
          </cell>
          <cell r="I94" t="str">
            <v>自動車物流</v>
          </cell>
          <cell r="J94" t="str">
            <v>Auto Logistics</v>
          </cell>
          <cell r="K94" t="str">
            <v>CNY</v>
          </cell>
          <cell r="L94" t="str">
            <v>E0A8331XXXX</v>
          </cell>
          <cell r="M94" t="str">
            <v>M</v>
          </cell>
          <cell r="N94" t="str">
            <v>E</v>
          </cell>
          <cell r="O94">
            <v>12</v>
          </cell>
          <cell r="W94" t="str">
            <v>DALIAN AUTOMOBILE TERMINAL CO., LTD.</v>
          </cell>
          <cell r="Z94" t="str">
            <v>GC LOGISTICS SDN.BHD.</v>
          </cell>
          <cell r="AA94" t="str">
            <v/>
          </cell>
          <cell r="AB94" t="str">
            <v>DALIAN AUTOMOBILE TERMINAL CO., LTD.</v>
          </cell>
          <cell r="AC94" t="str">
            <v>単セグ</v>
          </cell>
          <cell r="AD94" t="str">
            <v/>
          </cell>
          <cell r="AE94" t="str">
            <v/>
          </cell>
          <cell r="AF94" t="str">
            <v/>
          </cell>
          <cell r="AG94" t="str">
            <v>GC LOGISTICS SDN.BHD.</v>
          </cell>
          <cell r="AH94">
            <v>89</v>
          </cell>
          <cell r="AI94">
            <v>89</v>
          </cell>
          <cell r="AJ94" t="str">
            <v>DALIAN AUTOMOBILE TERMINAL CO., LTD.</v>
          </cell>
          <cell r="AK94" t="str">
            <v>DALIAN AUTOMOBILE TERMINAL CO., LTD.</v>
          </cell>
          <cell r="AM94" t="str">
            <v>Auto Logistics</v>
          </cell>
        </row>
        <row r="95">
          <cell r="D95" t="str">
            <v>S3A9178XXXX</v>
          </cell>
          <cell r="E95" t="str">
            <v>DELPHINE LNG SHIPPING S.A.S.</v>
          </cell>
          <cell r="F95" t="str">
            <v>DELPHINE LNG SHIPPING S.A.S.</v>
          </cell>
          <cell r="G95" t="str">
            <v>DELPHINE LNG SHIPPING S.A.S.</v>
          </cell>
          <cell r="H95" t="str">
            <v>S3A9178XXXX</v>
          </cell>
          <cell r="I95" t="str">
            <v>LNG</v>
          </cell>
          <cell r="J95" t="str">
            <v>LNG</v>
          </cell>
          <cell r="K95" t="str">
            <v>USD</v>
          </cell>
          <cell r="L95" t="str">
            <v>S3A9178XXXX</v>
          </cell>
          <cell r="M95" t="str">
            <v>M</v>
          </cell>
          <cell r="N95" t="str">
            <v>E</v>
          </cell>
          <cell r="O95">
            <v>12</v>
          </cell>
          <cell r="W95" t="str">
            <v>DELPHINE LNG SHIPPING S.A.S.</v>
          </cell>
          <cell r="Z95" t="str">
            <v>GFS LOGISTICS LTD.</v>
          </cell>
          <cell r="AA95" t="str">
            <v/>
          </cell>
          <cell r="AB95" t="str">
            <v>DELPHINE LNG SHIPPING S.A.S.</v>
          </cell>
          <cell r="AC95" t="str">
            <v>単セグ</v>
          </cell>
          <cell r="AD95" t="str">
            <v/>
          </cell>
          <cell r="AE95" t="str">
            <v/>
          </cell>
          <cell r="AF95" t="str">
            <v/>
          </cell>
          <cell r="AG95" t="str">
            <v>GFS LOGISTICS LTD.</v>
          </cell>
          <cell r="AH95">
            <v>90</v>
          </cell>
          <cell r="AI95">
            <v>90</v>
          </cell>
          <cell r="AJ95" t="str">
            <v>DELPHINE LNG SHIPPING S.A.S.</v>
          </cell>
          <cell r="AK95" t="str">
            <v>DELPHINE LNG SHIPPING S.A.S.</v>
          </cell>
          <cell r="AM95" t="str">
            <v>LNG</v>
          </cell>
        </row>
        <row r="96">
          <cell r="D96" t="str">
            <v>C0B0398XXXX</v>
          </cell>
          <cell r="E96" t="str">
            <v>DE ROSA MARITIMA S.A.</v>
          </cell>
          <cell r="F96" t="str">
            <v>DE ROSA MARITIMA S.A.</v>
          </cell>
          <cell r="G96" t="str">
            <v>DE ROSA MARITIMA S.A.</v>
          </cell>
          <cell r="H96" t="str">
            <v>C0B0398XXXX</v>
          </cell>
          <cell r="I96" t="str">
            <v>ケミカルLPG</v>
          </cell>
          <cell r="J96" t="str">
            <v>Chemical and LPG</v>
          </cell>
          <cell r="K96" t="str">
            <v>USD</v>
          </cell>
          <cell r="L96" t="str">
            <v>C0B0398XXXX</v>
          </cell>
          <cell r="M96" t="str">
            <v>R</v>
          </cell>
          <cell r="N96" t="str">
            <v>J</v>
          </cell>
          <cell r="W96" t="str">
            <v>DE ROSA MARITIMA S.A.</v>
          </cell>
          <cell r="Z96" t="str">
            <v>GFS PARCELS LTD. (DORMANT)</v>
          </cell>
          <cell r="AA96" t="str">
            <v/>
          </cell>
          <cell r="AB96" t="str">
            <v>DE ROSA MARITIMA S.A.</v>
          </cell>
          <cell r="AC96" t="str">
            <v>単セグ</v>
          </cell>
          <cell r="AD96">
            <v>91</v>
          </cell>
          <cell r="AE96">
            <v>63</v>
          </cell>
          <cell r="AF96" t="str">
            <v>DE ROSA MARITIMA S.A.</v>
          </cell>
          <cell r="AG96" t="str">
            <v>GFS PARCELS LTD. (DORMANT)</v>
          </cell>
          <cell r="AH96">
            <v>91</v>
          </cell>
          <cell r="AI96">
            <v>91</v>
          </cell>
          <cell r="AJ96" t="str">
            <v>DE ROSA MARITIMA S.A.</v>
          </cell>
          <cell r="AK96" t="str">
            <v>DE ROSA MARITIMA S.A.</v>
          </cell>
          <cell r="AM96" t="str">
            <v>Chemical and LPG</v>
          </cell>
        </row>
        <row r="97">
          <cell r="D97" t="str">
            <v>E0C0679XXXX</v>
          </cell>
          <cell r="E97" t="str">
            <v>DIAMOND LNG SHIPPING 1 PTE. LTD.</v>
          </cell>
          <cell r="F97" t="str">
            <v>DIAMOND LNG SHIPPING 1 PTE. LTD.</v>
          </cell>
          <cell r="G97" t="str">
            <v>DIAMOND LNG SHIPPING 1 PTE. LTD.</v>
          </cell>
          <cell r="H97" t="str">
            <v>E0C0679XXXX</v>
          </cell>
          <cell r="I97" t="str">
            <v>LNG</v>
          </cell>
          <cell r="J97" t="str">
            <v>LNG</v>
          </cell>
          <cell r="K97" t="str">
            <v>JPY</v>
          </cell>
          <cell r="L97" t="str">
            <v>E0C0679XXXX</v>
          </cell>
          <cell r="M97" t="str">
            <v>M</v>
          </cell>
          <cell r="N97" t="str">
            <v>E</v>
          </cell>
          <cell r="O97">
            <v>12</v>
          </cell>
          <cell r="W97" t="str">
            <v>DIAMOND LNG SHIPPING 1 PTE. LTD.</v>
          </cell>
          <cell r="Z97" t="str">
            <v>GFS TECHNOLOGY LTD.</v>
          </cell>
          <cell r="AA97" t="str">
            <v/>
          </cell>
          <cell r="AB97" t="str">
            <v>DIAMOND LNG SHIPPING 1 PTE. LTD.</v>
          </cell>
          <cell r="AC97" t="str">
            <v>単セグ</v>
          </cell>
          <cell r="AD97" t="str">
            <v/>
          </cell>
          <cell r="AE97" t="str">
            <v/>
          </cell>
          <cell r="AF97" t="str">
            <v/>
          </cell>
          <cell r="AG97" t="str">
            <v>GFS TECHNOLOGY LTD.</v>
          </cell>
          <cell r="AH97">
            <v>92</v>
          </cell>
          <cell r="AI97">
            <v>92</v>
          </cell>
          <cell r="AJ97" t="str">
            <v>DIAMOND LNG SHIPPING 1 PTE. LTD.</v>
          </cell>
          <cell r="AK97" t="str">
            <v>DIAMOND LNG SHIPPING 1 PTE. LTD.</v>
          </cell>
          <cell r="AM97" t="str">
            <v>LNG</v>
          </cell>
        </row>
        <row r="98">
          <cell r="D98" t="str">
            <v>E0C0680XXXX</v>
          </cell>
          <cell r="E98" t="str">
            <v>DIAMOND LNG SHIPPING 2 PTE. LTD.</v>
          </cell>
          <cell r="F98" t="str">
            <v>DIAMOND LNG SHIPPING 2 PTE. LTD.</v>
          </cell>
          <cell r="G98" t="str">
            <v>DIAMOND LNG SHIPPING 2 PTE. LTD.</v>
          </cell>
          <cell r="H98" t="str">
            <v>E0C0680XXXX</v>
          </cell>
          <cell r="I98" t="str">
            <v>LNG</v>
          </cell>
          <cell r="J98" t="str">
            <v>LNG</v>
          </cell>
          <cell r="K98" t="str">
            <v>JPY</v>
          </cell>
          <cell r="L98" t="str">
            <v>E0C0680XXXX</v>
          </cell>
          <cell r="M98" t="str">
            <v>M</v>
          </cell>
          <cell r="N98" t="str">
            <v>E</v>
          </cell>
          <cell r="O98">
            <v>12</v>
          </cell>
          <cell r="W98" t="str">
            <v>DIAMOND LNG SHIPPING 2 PTE. LTD.</v>
          </cell>
          <cell r="Z98" t="str">
            <v>GIOS MARITIMA S.A.</v>
          </cell>
          <cell r="AA98" t="str">
            <v/>
          </cell>
          <cell r="AB98" t="str">
            <v>DIAMOND LNG SHIPPING 2 PTE. LTD.</v>
          </cell>
          <cell r="AC98" t="str">
            <v>単セグ</v>
          </cell>
          <cell r="AD98" t="str">
            <v/>
          </cell>
          <cell r="AE98" t="str">
            <v/>
          </cell>
          <cell r="AF98" t="str">
            <v/>
          </cell>
          <cell r="AG98" t="str">
            <v>GIOS MARITIMA S.A.</v>
          </cell>
          <cell r="AH98">
            <v>93</v>
          </cell>
          <cell r="AI98">
            <v>93</v>
          </cell>
          <cell r="AJ98" t="str">
            <v>DIAMOND LNG SHIPPING 2 PTE. LTD.</v>
          </cell>
          <cell r="AK98" t="str">
            <v>DIAMOND LNG SHIPPING 2 PTE. LTD.</v>
          </cell>
          <cell r="AM98" t="str">
            <v>LNG</v>
          </cell>
        </row>
        <row r="99">
          <cell r="D99" t="str">
            <v>E0C0745XXXX</v>
          </cell>
          <cell r="E99" t="str">
            <v>DIAMOND LNG SHIPPING 3 PTE. LTD.</v>
          </cell>
          <cell r="F99" t="str">
            <v>DIAMOND LNG SHIPPING 3 PTE. LTD.</v>
          </cell>
          <cell r="G99" t="str">
            <v>DIAMOND LNG SHIPPING 3 PTE. LTD.</v>
          </cell>
          <cell r="H99" t="str">
            <v>E0C0745XXXX</v>
          </cell>
          <cell r="I99" t="str">
            <v>LNG</v>
          </cell>
          <cell r="J99" t="str">
            <v>LNG</v>
          </cell>
          <cell r="K99" t="str">
            <v>JPY</v>
          </cell>
          <cell r="L99" t="str">
            <v>E0C0745XXXX</v>
          </cell>
          <cell r="M99" t="str">
            <v>M</v>
          </cell>
          <cell r="N99" t="str">
            <v>E</v>
          </cell>
          <cell r="O99">
            <v>12</v>
          </cell>
          <cell r="W99" t="str">
            <v>DIAMOND LNG SHIPPING 3 PTE. LTD.</v>
          </cell>
          <cell r="Z99" t="str">
            <v>GLOBAL AZURE S.A.</v>
          </cell>
          <cell r="AA99" t="str">
            <v/>
          </cell>
          <cell r="AB99" t="str">
            <v>DIAMOND LNG SHIPPING 3 PTE. LTD.</v>
          </cell>
          <cell r="AC99" t="str">
            <v>単セグ</v>
          </cell>
          <cell r="AD99" t="str">
            <v/>
          </cell>
          <cell r="AE99" t="str">
            <v/>
          </cell>
          <cell r="AF99" t="str">
            <v/>
          </cell>
          <cell r="AG99" t="str">
            <v>GLOBAL AZURE S.A.</v>
          </cell>
          <cell r="AH99">
            <v>94</v>
          </cell>
          <cell r="AI99">
            <v>94</v>
          </cell>
          <cell r="AJ99" t="str">
            <v>DIAMOND LNG SHIPPING 3 PTE. LTD.</v>
          </cell>
          <cell r="AK99" t="str">
            <v>DIAMOND LNG SHIPPING 3 PTE. LTD.</v>
          </cell>
          <cell r="AM99" t="str">
            <v>LNG</v>
          </cell>
        </row>
        <row r="100">
          <cell r="D100" t="str">
            <v>E0C0863XXXX</v>
          </cell>
          <cell r="E100" t="str">
            <v>DIAMOND LNG SHIPPING 4 LTD.</v>
          </cell>
          <cell r="F100" t="str">
            <v>DIAMOND LNG SHIPPING 4 LTD.</v>
          </cell>
          <cell r="G100" t="str">
            <v>DIAMOND LNG SHIPPING 4 LTD.</v>
          </cell>
          <cell r="H100" t="str">
            <v>E0C0863XXXX</v>
          </cell>
          <cell r="I100" t="str">
            <v>LNG</v>
          </cell>
          <cell r="J100" t="str">
            <v>LNG</v>
          </cell>
          <cell r="K100" t="str">
            <v>USD</v>
          </cell>
          <cell r="L100" t="str">
            <v>E0C0863XXXX</v>
          </cell>
          <cell r="M100" t="str">
            <v>M</v>
          </cell>
          <cell r="N100" t="str">
            <v>E</v>
          </cell>
          <cell r="O100">
            <v>12</v>
          </cell>
          <cell r="W100" t="str">
            <v>DIAMOND LNG SHIPPING 4 LTD.</v>
          </cell>
          <cell r="Z100" t="str">
            <v>GLOBAL DESTINY S.A.</v>
          </cell>
          <cell r="AA100" t="str">
            <v/>
          </cell>
          <cell r="AB100" t="str">
            <v>DIAMOND LNG SHIPPING 4 LTD.</v>
          </cell>
          <cell r="AC100" t="str">
            <v>単セグ</v>
          </cell>
          <cell r="AD100" t="str">
            <v/>
          </cell>
          <cell r="AE100" t="str">
            <v/>
          </cell>
          <cell r="AF100" t="str">
            <v/>
          </cell>
          <cell r="AG100" t="str">
            <v>GLOBAL DESTINY S.A.</v>
          </cell>
          <cell r="AH100">
            <v>95</v>
          </cell>
          <cell r="AI100">
            <v>95</v>
          </cell>
          <cell r="AJ100" t="str">
            <v>DIAMOND LNG SHIPPING 4 LTD.</v>
          </cell>
          <cell r="AK100" t="str">
            <v>DIAMOND LNG SHIPPING 4 LTD.</v>
          </cell>
          <cell r="AM100" t="str">
            <v>LNG</v>
          </cell>
        </row>
        <row r="101">
          <cell r="D101" t="str">
            <v>E3A9127XXXX</v>
          </cell>
          <cell r="E101" t="str">
            <v>DIAMOND LNG SHIPPING 5 PTE. LTD.</v>
          </cell>
          <cell r="F101" t="str">
            <v>DIAMOND LNG SHIPPING 5 PTE. LTD.</v>
          </cell>
          <cell r="G101" t="str">
            <v>DIAMOND LNG SHIPPING 5 PTE. LTD.</v>
          </cell>
          <cell r="H101" t="str">
            <v>E3A9127XXXX</v>
          </cell>
          <cell r="I101" t="str">
            <v>LNG</v>
          </cell>
          <cell r="J101" t="str">
            <v>LNG</v>
          </cell>
          <cell r="K101" t="str">
            <v>USD</v>
          </cell>
          <cell r="L101" t="str">
            <v>E3A9127XXXX</v>
          </cell>
          <cell r="M101" t="str">
            <v>M</v>
          </cell>
          <cell r="N101" t="str">
            <v>E</v>
          </cell>
          <cell r="O101">
            <v>12</v>
          </cell>
          <cell r="W101" t="str">
            <v>DIAMOND LNG SHIPPING 5 PTE. LTD.</v>
          </cell>
          <cell r="Z101" t="str">
            <v>GLOBAL FANTASY S.A.</v>
          </cell>
          <cell r="AA101" t="str">
            <v/>
          </cell>
          <cell r="AB101" t="str">
            <v>DIAMOND LNG SHIPPING 5 PTE. LTD.</v>
          </cell>
          <cell r="AC101" t="str">
            <v>単セグ</v>
          </cell>
          <cell r="AD101" t="str">
            <v/>
          </cell>
          <cell r="AE101" t="str">
            <v/>
          </cell>
          <cell r="AF101" t="str">
            <v/>
          </cell>
          <cell r="AG101" t="str">
            <v>GLOBAL FANTASY S.A.</v>
          </cell>
          <cell r="AH101">
            <v>96</v>
          </cell>
          <cell r="AI101">
            <v>96</v>
          </cell>
          <cell r="AJ101" t="str">
            <v>DIAMOND LNG SHIPPING 5 PTE. LTD.</v>
          </cell>
          <cell r="AK101" t="str">
            <v>DIAMOND LNG SHIPPING 5 PTE. LTD.</v>
          </cell>
          <cell r="AM101" t="str">
            <v>LNG</v>
          </cell>
        </row>
        <row r="102">
          <cell r="D102" t="str">
            <v>C0C0106XXXX</v>
          </cell>
          <cell r="E102" t="str">
            <v>DOUBLE WING SPIRIT SERVICE CO., LTD.</v>
          </cell>
          <cell r="F102" t="str">
            <v>DOUBLE WING SPIRIT SERVICE CO., LTD.</v>
          </cell>
          <cell r="G102" t="str">
            <v>DOUBLE WING SPIRIT SERVICE CO., LTD.</v>
          </cell>
          <cell r="H102" t="str">
            <v>C0C0106XXXX</v>
          </cell>
          <cell r="I102" t="str">
            <v>YLK</v>
          </cell>
          <cell r="J102" t="str">
            <v>YLK</v>
          </cell>
          <cell r="K102" t="str">
            <v>THB</v>
          </cell>
          <cell r="L102" t="str">
            <v>C0C0106XXXX</v>
          </cell>
          <cell r="M102" t="str">
            <v>R</v>
          </cell>
          <cell r="N102" t="str">
            <v>E</v>
          </cell>
          <cell r="W102" t="str">
            <v>DOUBLE WING SPIRIT SERVICE CO., LTD.</v>
          </cell>
          <cell r="Z102" t="str">
            <v>GLOBAL FORTUNE S.A.</v>
          </cell>
          <cell r="AA102" t="str">
            <v/>
          </cell>
          <cell r="AB102" t="str">
            <v>DOUBLE WING SPIRIT SERVICE CO., LTD.</v>
          </cell>
          <cell r="AC102" t="str">
            <v>単セグ</v>
          </cell>
          <cell r="AD102">
            <v>97</v>
          </cell>
          <cell r="AE102">
            <v>64</v>
          </cell>
          <cell r="AF102" t="str">
            <v>DOUBLE WING SPIRIT SERVICE CO., LTD.</v>
          </cell>
          <cell r="AG102" t="str">
            <v>GLOBAL FORTUNE S.A.</v>
          </cell>
          <cell r="AH102">
            <v>97</v>
          </cell>
          <cell r="AI102">
            <v>97</v>
          </cell>
          <cell r="AJ102" t="str">
            <v>DOUBLE WING SPIRIT SERVICE CO., LTD.</v>
          </cell>
          <cell r="AK102" t="str">
            <v>DOUBLE WING SPIRIT SERVICE CO., LTD.</v>
          </cell>
          <cell r="AM102" t="str">
            <v>YLK</v>
          </cell>
        </row>
        <row r="103">
          <cell r="D103" t="str">
            <v>C0C0138XXXX</v>
          </cell>
          <cell r="E103" t="str">
            <v>ECLAIR SHIPHOLDING S.A.</v>
          </cell>
          <cell r="F103" t="str">
            <v>ECLAIR SHIPHOLDING S.A.</v>
          </cell>
          <cell r="G103" t="str">
            <v>ECLAIR SHIPHOLDING S.A.</v>
          </cell>
          <cell r="H103" t="str">
            <v>C0C0138XXXX</v>
          </cell>
          <cell r="I103" t="str">
            <v>自動車</v>
          </cell>
          <cell r="J103" t="str">
            <v>Car Carrier</v>
          </cell>
          <cell r="K103" t="str">
            <v>USD</v>
          </cell>
          <cell r="L103" t="str">
            <v>C0C0138XXXX</v>
          </cell>
          <cell r="M103" t="str">
            <v>R</v>
          </cell>
          <cell r="N103" t="str">
            <v>J</v>
          </cell>
          <cell r="W103" t="str">
            <v>ECLAIR SHIPHOLDING S.A.</v>
          </cell>
          <cell r="Z103" t="str">
            <v>GLOBAL FREIGHT SOLUTIONS (HOLDINGS) LTD.</v>
          </cell>
          <cell r="AA103" t="str">
            <v/>
          </cell>
          <cell r="AB103" t="str">
            <v>ECLAIR SHIPHOLDING S.A.</v>
          </cell>
          <cell r="AC103" t="str">
            <v>単セグ</v>
          </cell>
          <cell r="AD103">
            <v>98</v>
          </cell>
          <cell r="AE103">
            <v>65</v>
          </cell>
          <cell r="AF103" t="str">
            <v>ECLAIR SHIPHOLDING S.A.</v>
          </cell>
          <cell r="AG103" t="str">
            <v>GLOBAL FREIGHT SOLUTIONS (HOLDINGS) LTD.</v>
          </cell>
          <cell r="AH103">
            <v>98</v>
          </cell>
          <cell r="AI103">
            <v>98</v>
          </cell>
          <cell r="AJ103" t="str">
            <v>ECLAIR SHIPHOLDING S.A.</v>
          </cell>
          <cell r="AK103" t="str">
            <v>ECLAIR SHIPHOLDING S.A.</v>
          </cell>
          <cell r="AM103" t="str">
            <v>Car Carrier</v>
          </cell>
        </row>
        <row r="104">
          <cell r="D104" t="str">
            <v>C0A8584XXXX</v>
          </cell>
          <cell r="E104" t="str">
            <v>EDO NAVIGATION S.A.</v>
          </cell>
          <cell r="F104" t="str">
            <v>EDO NAVIGATION S.A.</v>
          </cell>
          <cell r="G104" t="str">
            <v>EDO NAVIGATION S.A.</v>
          </cell>
          <cell r="H104" t="str">
            <v>C0A8584XXXX</v>
          </cell>
          <cell r="I104" t="str">
            <v>バルク・プロジェクト貨物輸送</v>
          </cell>
          <cell r="J104" t="str">
            <v>BULK &amp; PROJECTS CARRIERS</v>
          </cell>
          <cell r="K104" t="str">
            <v>JPY</v>
          </cell>
          <cell r="L104" t="str">
            <v>C0A8584XXXX</v>
          </cell>
          <cell r="M104" t="str">
            <v>R</v>
          </cell>
          <cell r="N104" t="str">
            <v>J</v>
          </cell>
          <cell r="W104" t="str">
            <v>EDO NAVIGATION S.A.</v>
          </cell>
          <cell r="Z104" t="str">
            <v>GLOBAL FREIGHT SOLUTIONS LTD.</v>
          </cell>
          <cell r="AA104" t="str">
            <v/>
          </cell>
          <cell r="AB104" t="str">
            <v>EDO NAVIGATION S.A.</v>
          </cell>
          <cell r="AC104" t="str">
            <v>単セグ</v>
          </cell>
          <cell r="AD104">
            <v>99</v>
          </cell>
          <cell r="AE104">
            <v>66</v>
          </cell>
          <cell r="AF104" t="str">
            <v>EDO NAVIGATION S.A.</v>
          </cell>
          <cell r="AG104" t="str">
            <v>GLOBAL FREIGHT SOLUTIONS LTD.</v>
          </cell>
          <cell r="AH104">
            <v>99</v>
          </cell>
          <cell r="AI104">
            <v>99</v>
          </cell>
          <cell r="AJ104" t="str">
            <v>EDO NAVIGATION S.A.</v>
          </cell>
          <cell r="AK104" t="str">
            <v>EDO NAVIGATION S.A.</v>
          </cell>
          <cell r="AM104" t="str">
            <v>BULK &amp; PROJECTS CARRIERS</v>
          </cell>
        </row>
        <row r="105">
          <cell r="D105" t="str">
            <v>C0C0253XXXX</v>
          </cell>
          <cell r="E105" t="str">
            <v>EKANS MARITIMA S.A.</v>
          </cell>
          <cell r="F105" t="str">
            <v>EKANS MARITIMA S.A.</v>
          </cell>
          <cell r="G105" t="str">
            <v>EKANS MARITIMA S.A.</v>
          </cell>
          <cell r="H105" t="str">
            <v>C0C0253XXXX</v>
          </cell>
          <cell r="I105" t="str">
            <v>船主ケープサイズ</v>
          </cell>
          <cell r="J105" t="str">
            <v>Fleet Cape</v>
          </cell>
          <cell r="K105" t="str">
            <v>USD</v>
          </cell>
          <cell r="L105" t="str">
            <v>C0C0253XXXX</v>
          </cell>
          <cell r="M105" t="str">
            <v>R</v>
          </cell>
          <cell r="N105" t="str">
            <v>J</v>
          </cell>
          <cell r="W105" t="str">
            <v>EKANS MARITIMA S.A.</v>
          </cell>
          <cell r="Z105" t="str">
            <v>GLOBAL FREIGHT SOLUTIONS S.A.</v>
          </cell>
          <cell r="AA105" t="str">
            <v/>
          </cell>
          <cell r="AB105" t="str">
            <v>EKANS MARITIMA S.A.</v>
          </cell>
          <cell r="AC105" t="str">
            <v>単セグ</v>
          </cell>
          <cell r="AD105">
            <v>100</v>
          </cell>
          <cell r="AE105">
            <v>67</v>
          </cell>
          <cell r="AF105" t="str">
            <v>EKANS MARITIMA S.A.</v>
          </cell>
          <cell r="AG105" t="str">
            <v>GLOBAL FREIGHT SOLUTIONS S.A.</v>
          </cell>
          <cell r="AH105">
            <v>100</v>
          </cell>
          <cell r="AI105">
            <v>100</v>
          </cell>
          <cell r="AJ105" t="str">
            <v>EKANS MARITIMA S.A.</v>
          </cell>
          <cell r="AK105" t="str">
            <v>EKANS MARITIMA S.A.</v>
          </cell>
          <cell r="AM105" t="str">
            <v>Fleet Cape</v>
          </cell>
        </row>
        <row r="106">
          <cell r="D106" t="str">
            <v>C3A9375XXXX</v>
          </cell>
          <cell r="E106" t="str">
            <v>ELF MARINE S.A.</v>
          </cell>
          <cell r="F106" t="str">
            <v>ELF MARINE S.A.</v>
          </cell>
          <cell r="G106" t="str">
            <v>ELF MARINE S.A.</v>
          </cell>
          <cell r="H106" t="str">
            <v>C3A9375XXXX</v>
          </cell>
          <cell r="I106" t="str">
            <v>バルク・プロジェクト貨物輸送</v>
          </cell>
          <cell r="J106" t="str">
            <v>BULK &amp; PROJECTS CARRIERS</v>
          </cell>
          <cell r="K106" t="str">
            <v>USD</v>
          </cell>
          <cell r="L106" t="str">
            <v>C3A9375XXXX</v>
          </cell>
          <cell r="M106" t="str">
            <v>R</v>
          </cell>
          <cell r="N106" t="str">
            <v>J</v>
          </cell>
          <cell r="W106" t="str">
            <v>ELF MARINE S.A.</v>
          </cell>
          <cell r="Z106" t="str">
            <v>GLOBAL GENIUS S.A.</v>
          </cell>
          <cell r="AA106" t="str">
            <v/>
          </cell>
          <cell r="AB106" t="str">
            <v>ELF MARINE S.A.</v>
          </cell>
          <cell r="AC106" t="str">
            <v>単セグ</v>
          </cell>
          <cell r="AD106">
            <v>101</v>
          </cell>
          <cell r="AE106">
            <v>68</v>
          </cell>
          <cell r="AF106" t="str">
            <v>ELF MARINE S.A.</v>
          </cell>
          <cell r="AG106" t="str">
            <v>GLOBAL GENIUS S.A.</v>
          </cell>
          <cell r="AH106">
            <v>101</v>
          </cell>
          <cell r="AI106">
            <v>101</v>
          </cell>
          <cell r="AJ106" t="str">
            <v>ELF MARINE S.A.</v>
          </cell>
          <cell r="AK106" t="str">
            <v>ELF MARINE S.A.</v>
          </cell>
          <cell r="AM106" t="str">
            <v>BULK &amp; PROJECTS CARRIERS</v>
          </cell>
        </row>
        <row r="107">
          <cell r="D107" t="str">
            <v>S0B0063XXXX</v>
          </cell>
          <cell r="E107" t="str">
            <v>EMULSI TEKNIK SDN. BHD.</v>
          </cell>
          <cell r="F107" t="str">
            <v>EMULSI TEKNIK SDN. BHD.</v>
          </cell>
          <cell r="G107" t="str">
            <v>EMULSI TEKNIK SDN. BHD.</v>
          </cell>
          <cell r="H107" t="str">
            <v>S0B0063XXXX</v>
          </cell>
          <cell r="I107" t="str">
            <v>YLK</v>
          </cell>
          <cell r="J107" t="str">
            <v>YLK</v>
          </cell>
          <cell r="K107" t="str">
            <v>MYR</v>
          </cell>
          <cell r="L107" t="str">
            <v>S0B0063XXXX</v>
          </cell>
          <cell r="M107" t="str">
            <v>R</v>
          </cell>
          <cell r="N107" t="str">
            <v>J</v>
          </cell>
          <cell r="W107" t="str">
            <v>EMULSI TEKNIK SDN. BHD.</v>
          </cell>
          <cell r="Z107" t="str">
            <v>GLOBAL HARMONY S.A.</v>
          </cell>
          <cell r="AA107" t="str">
            <v/>
          </cell>
          <cell r="AB107" t="str">
            <v>EMULSI TEKNIK SDN. BHD.</v>
          </cell>
          <cell r="AC107" t="str">
            <v>単セグ</v>
          </cell>
          <cell r="AD107">
            <v>102</v>
          </cell>
          <cell r="AE107">
            <v>69</v>
          </cell>
          <cell r="AF107" t="str">
            <v>EMULSI TEKNIK SDN. BHD.</v>
          </cell>
          <cell r="AG107" t="str">
            <v>GLOBAL HARMONY S.A.</v>
          </cell>
          <cell r="AH107">
            <v>102</v>
          </cell>
          <cell r="AI107">
            <v>102</v>
          </cell>
          <cell r="AJ107" t="str">
            <v>EMULSI TEKNIK SDN. BHD.</v>
          </cell>
          <cell r="AK107" t="str">
            <v>EMULSI TEKNIK SDN. BHD.</v>
          </cell>
          <cell r="AM107" t="str">
            <v>YLK</v>
          </cell>
        </row>
        <row r="108">
          <cell r="D108" t="str">
            <v>C007912XXXX</v>
          </cell>
          <cell r="E108" t="str">
            <v>ENCANTADA MARITIMA S.A.</v>
          </cell>
          <cell r="F108" t="str">
            <v>ENCANTADA MARITIMA S.A.</v>
          </cell>
          <cell r="G108" t="str">
            <v>ENCANTADA MARITIMA S.A.</v>
          </cell>
          <cell r="H108" t="str">
            <v>C007912XXXX</v>
          </cell>
          <cell r="I108" t="str">
            <v>自動車</v>
          </cell>
          <cell r="J108" t="str">
            <v>Car Carrier</v>
          </cell>
          <cell r="K108" t="str">
            <v>USD</v>
          </cell>
          <cell r="L108" t="str">
            <v>C007912XXXX</v>
          </cell>
          <cell r="M108" t="str">
            <v>R</v>
          </cell>
          <cell r="N108" t="str">
            <v>J</v>
          </cell>
          <cell r="W108" t="str">
            <v>ENCANTADA MARITIMA S.A.</v>
          </cell>
          <cell r="Z108" t="str">
            <v>GLOBAL JEWELRY S.A.</v>
          </cell>
          <cell r="AA108" t="str">
            <v/>
          </cell>
          <cell r="AB108" t="str">
            <v>ENCANTADA MARITIMA S.A.</v>
          </cell>
          <cell r="AC108" t="str">
            <v>単セグ</v>
          </cell>
          <cell r="AD108">
            <v>103</v>
          </cell>
          <cell r="AE108">
            <v>70</v>
          </cell>
          <cell r="AF108" t="str">
            <v>ENCANTADA MARITIMA S.A.</v>
          </cell>
          <cell r="AG108" t="str">
            <v>GLOBAL JEWELRY S.A.</v>
          </cell>
          <cell r="AH108">
            <v>103</v>
          </cell>
          <cell r="AI108">
            <v>103</v>
          </cell>
          <cell r="AJ108" t="str">
            <v>ENCANTADA MARITIMA S.A.</v>
          </cell>
          <cell r="AK108" t="str">
            <v>ENCANTADA MARITIMA S.A.</v>
          </cell>
          <cell r="AM108" t="str">
            <v>Car Carrier</v>
          </cell>
        </row>
        <row r="109">
          <cell r="D109" t="str">
            <v>C0C0312XXXX</v>
          </cell>
          <cell r="E109" t="str">
            <v>ENERGY CONFIDENCE SHIPPING S.A.</v>
          </cell>
          <cell r="F109" t="str">
            <v>ENERGY CONFIDENCE SHIPPING S.A.</v>
          </cell>
          <cell r="G109" t="str">
            <v>ENERGY CONFIDENCE SHIPPING S.A.</v>
          </cell>
          <cell r="H109" t="str">
            <v>C0C0312XXXX</v>
          </cell>
          <cell r="I109" t="str">
            <v>LNG</v>
          </cell>
          <cell r="J109" t="str">
            <v>LNG</v>
          </cell>
          <cell r="K109" t="str">
            <v>JPY</v>
          </cell>
          <cell r="L109" t="str">
            <v>C0C0312XXXX</v>
          </cell>
          <cell r="M109" t="str">
            <v>R</v>
          </cell>
          <cell r="N109" t="str">
            <v>J</v>
          </cell>
          <cell r="W109" t="str">
            <v>ENERGY CONFIDENCE SHIPPING S.A.</v>
          </cell>
          <cell r="Z109" t="str">
            <v>GLOBAL KING S.A.</v>
          </cell>
          <cell r="AA109" t="str">
            <v/>
          </cell>
          <cell r="AB109" t="str">
            <v>ENERGY CONFIDENCE SHIPPING S.A.</v>
          </cell>
          <cell r="AC109" t="str">
            <v>単セグ</v>
          </cell>
          <cell r="AD109">
            <v>104</v>
          </cell>
          <cell r="AE109">
            <v>71</v>
          </cell>
          <cell r="AF109" t="str">
            <v>ENERGY CONFIDENCE SHIPPING S.A.</v>
          </cell>
          <cell r="AG109" t="str">
            <v>GLOBAL KING S.A.</v>
          </cell>
          <cell r="AH109">
            <v>104</v>
          </cell>
          <cell r="AI109">
            <v>104</v>
          </cell>
          <cell r="AJ109" t="str">
            <v>ENERGY CONFIDENCE SHIPPING S.A.</v>
          </cell>
          <cell r="AK109" t="str">
            <v>ENERGY CONFIDENCE SHIPPING S.A.</v>
          </cell>
          <cell r="AM109" t="str">
            <v>LNG</v>
          </cell>
        </row>
        <row r="110">
          <cell r="D110" t="str">
            <v>C0C0446XXXX</v>
          </cell>
          <cell r="E110" t="str">
            <v>ENERGY HORIZON SHIPHOLDING S.A.</v>
          </cell>
          <cell r="F110" t="str">
            <v>ENERGY HORIZON SHIPHOLDING S.A.</v>
          </cell>
          <cell r="G110" t="str">
            <v>ENERGY HORIZON SHIPHOLDING S.A.</v>
          </cell>
          <cell r="H110" t="str">
            <v>C0C0446XXXX</v>
          </cell>
          <cell r="I110" t="str">
            <v>LNG</v>
          </cell>
          <cell r="J110" t="str">
            <v>LNG</v>
          </cell>
          <cell r="K110" t="str">
            <v>JPY</v>
          </cell>
          <cell r="L110" t="str">
            <v>C0C0446XXXX</v>
          </cell>
          <cell r="M110" t="str">
            <v>R</v>
          </cell>
          <cell r="N110" t="str">
            <v>J</v>
          </cell>
          <cell r="W110" t="str">
            <v>ENERGY HORIZON SHIPHOLDING S.A.</v>
          </cell>
          <cell r="Z110" t="str">
            <v>GLOBAL MOON S.A.</v>
          </cell>
          <cell r="AA110" t="str">
            <v/>
          </cell>
          <cell r="AB110" t="str">
            <v>ENERGY HORIZON SHIPHOLDING S.A.</v>
          </cell>
          <cell r="AC110" t="str">
            <v>単セグ</v>
          </cell>
          <cell r="AD110">
            <v>105</v>
          </cell>
          <cell r="AE110">
            <v>72</v>
          </cell>
          <cell r="AF110" t="str">
            <v>ENERGY HORIZON SHIPHOLDING S.A.</v>
          </cell>
          <cell r="AG110" t="str">
            <v>GLOBAL MOON S.A.</v>
          </cell>
          <cell r="AH110">
            <v>105</v>
          </cell>
          <cell r="AI110">
            <v>105</v>
          </cell>
          <cell r="AJ110" t="str">
            <v>ENERGY HORIZON SHIPHOLDING S.A.</v>
          </cell>
          <cell r="AK110" t="str">
            <v>ENERGY HORIZON SHIPHOLDING S.A.</v>
          </cell>
          <cell r="AM110" t="str">
            <v>LNG</v>
          </cell>
        </row>
        <row r="111">
          <cell r="D111" t="str">
            <v>C0A7236XXXX</v>
          </cell>
          <cell r="E111" t="str">
            <v>ESPA WING NAVIGATION S.A.</v>
          </cell>
          <cell r="F111" t="str">
            <v>ESPA WING NAVIGATION S.A.</v>
          </cell>
          <cell r="G111" t="str">
            <v>ESPA WING NAVIGATION S.A.</v>
          </cell>
          <cell r="H111" t="str">
            <v>C0A7236XXXX</v>
          </cell>
          <cell r="I111" t="str">
            <v>ケミカルLPG</v>
          </cell>
          <cell r="J111" t="str">
            <v>Chemical and LPG</v>
          </cell>
          <cell r="K111" t="str">
            <v>USD</v>
          </cell>
          <cell r="L111" t="str">
            <v>C0A7236XXXX</v>
          </cell>
          <cell r="M111" t="str">
            <v>R</v>
          </cell>
          <cell r="N111" t="str">
            <v>J</v>
          </cell>
          <cell r="W111" t="str">
            <v>ESPA WING NAVIGATION S.A.</v>
          </cell>
          <cell r="Z111" t="str">
            <v>GLOBAL NEPTUNE S.A.</v>
          </cell>
          <cell r="AA111" t="str">
            <v/>
          </cell>
          <cell r="AB111" t="str">
            <v>ESPA WING NAVIGATION S.A.</v>
          </cell>
          <cell r="AC111" t="str">
            <v>単セグ</v>
          </cell>
          <cell r="AD111">
            <v>106</v>
          </cell>
          <cell r="AE111">
            <v>73</v>
          </cell>
          <cell r="AF111" t="str">
            <v>ESPA WING NAVIGATION S.A.</v>
          </cell>
          <cell r="AG111" t="str">
            <v>GLOBAL NEPTUNE S.A.</v>
          </cell>
          <cell r="AH111">
            <v>106</v>
          </cell>
          <cell r="AI111">
            <v>106</v>
          </cell>
          <cell r="AJ111" t="str">
            <v>ESPA WING NAVIGATION S.A.</v>
          </cell>
          <cell r="AK111" t="str">
            <v>ESPA WING NAVIGATION S.A.</v>
          </cell>
          <cell r="AM111" t="str">
            <v>Chemical and LPG</v>
          </cell>
        </row>
        <row r="112">
          <cell r="D112" t="str">
            <v>S0C0337XXXX</v>
          </cell>
          <cell r="E112" t="str">
            <v>ETESCO DRILLING SERVICES, LLC</v>
          </cell>
          <cell r="F112" t="str">
            <v>ETESCO DRILLING SERVICES, LLC</v>
          </cell>
          <cell r="G112" t="str">
            <v>ETESCO DRILLING SERVICES, LLC</v>
          </cell>
          <cell r="H112" t="str">
            <v>S0C0337XXXX</v>
          </cell>
          <cell r="I112" t="str">
            <v>海洋事業</v>
          </cell>
          <cell r="J112" t="str">
            <v>Offshore Business</v>
          </cell>
          <cell r="K112" t="str">
            <v>USD</v>
          </cell>
          <cell r="L112" t="str">
            <v>S0C0337XXXX</v>
          </cell>
          <cell r="M112" t="str">
            <v>M</v>
          </cell>
          <cell r="N112" t="str">
            <v>J</v>
          </cell>
          <cell r="O112">
            <v>12</v>
          </cell>
          <cell r="W112" t="str">
            <v>ETESCO DRILLING SERVICES, LLC</v>
          </cell>
          <cell r="Z112" t="str">
            <v>GLOBAL NOBLE S.A.</v>
          </cell>
          <cell r="AA112" t="str">
            <v/>
          </cell>
          <cell r="AB112" t="str">
            <v>ETESCO DRILLING SERVICES, LLC</v>
          </cell>
          <cell r="AC112" t="str">
            <v>単セグ</v>
          </cell>
          <cell r="AD112" t="str">
            <v/>
          </cell>
          <cell r="AE112" t="str">
            <v/>
          </cell>
          <cell r="AF112" t="str">
            <v/>
          </cell>
          <cell r="AG112" t="str">
            <v>GLOBAL NOBLE S.A.</v>
          </cell>
          <cell r="AH112">
            <v>107</v>
          </cell>
          <cell r="AI112">
            <v>107</v>
          </cell>
          <cell r="AJ112" t="str">
            <v>ETESCO DRILLING SERVICES, LLC</v>
          </cell>
          <cell r="AK112" t="str">
            <v>ETESCO DRILLING SERVICES, LLC</v>
          </cell>
          <cell r="AM112" t="str">
            <v>Offshore Business</v>
          </cell>
        </row>
        <row r="113">
          <cell r="D113" t="str">
            <v>C0C0806XXXX</v>
          </cell>
          <cell r="E113" t="str">
            <v>EVA MARITIME S.A.</v>
          </cell>
          <cell r="F113" t="str">
            <v>EVA MARITIME S.A.</v>
          </cell>
          <cell r="G113" t="str">
            <v>EVA MARITIME S.A.</v>
          </cell>
          <cell r="H113" t="str">
            <v>C0C0806XXXX</v>
          </cell>
          <cell r="I113" t="str">
            <v>ドライグループ会社</v>
          </cell>
          <cell r="J113" t="str">
            <v>Dry Group Companies</v>
          </cell>
          <cell r="K113" t="str">
            <v>JPY</v>
          </cell>
          <cell r="L113" t="str">
            <v>C0C0806XXXX</v>
          </cell>
          <cell r="M113" t="str">
            <v>R</v>
          </cell>
          <cell r="N113" t="str">
            <v>J</v>
          </cell>
          <cell r="W113" t="str">
            <v>EVA MARITIME S.A.</v>
          </cell>
          <cell r="Z113" t="str">
            <v>GLOBAL OCEAN DEVELOPMENT INC.</v>
          </cell>
          <cell r="AA113" t="str">
            <v/>
          </cell>
          <cell r="AB113" t="str">
            <v>EVA MARITIME S.A.</v>
          </cell>
          <cell r="AC113" t="str">
            <v>単セグ</v>
          </cell>
          <cell r="AD113">
            <v>108</v>
          </cell>
          <cell r="AE113">
            <v>74</v>
          </cell>
          <cell r="AF113" t="str">
            <v>EVA MARITIME S.A.</v>
          </cell>
          <cell r="AG113" t="str">
            <v>GLOBAL OCEAN DEVELOPMENT INC.</v>
          </cell>
          <cell r="AH113">
            <v>108</v>
          </cell>
          <cell r="AI113">
            <v>108</v>
          </cell>
          <cell r="AJ113" t="str">
            <v>EVA MARITIME S.A.</v>
          </cell>
          <cell r="AK113" t="str">
            <v>EVA MARITIME S.A.</v>
          </cell>
          <cell r="AM113" t="str">
            <v>Dry Group Companies</v>
          </cell>
        </row>
        <row r="114">
          <cell r="D114" t="str">
            <v>C0C0131XXXX</v>
          </cell>
          <cell r="E114" t="str">
            <v>FARFALLE SHIPHOLDING S.A.</v>
          </cell>
          <cell r="F114" t="str">
            <v>FARFALLE SHIPHOLDING S.A.</v>
          </cell>
          <cell r="G114" t="str">
            <v>FARFALLE SHIPHOLDING S.A.</v>
          </cell>
          <cell r="H114" t="str">
            <v>C0C0131XXXX</v>
          </cell>
          <cell r="I114" t="str">
            <v>船主パナマックス</v>
          </cell>
          <cell r="J114" t="str">
            <v>Fleet Panamax</v>
          </cell>
          <cell r="K114" t="str">
            <v>USD</v>
          </cell>
          <cell r="L114" t="str">
            <v>C0C0131XXXX</v>
          </cell>
          <cell r="M114" t="str">
            <v>R</v>
          </cell>
          <cell r="N114" t="str">
            <v>J</v>
          </cell>
          <cell r="W114" t="str">
            <v>FARFALLE SHIPHOLDING S.A.</v>
          </cell>
          <cell r="Z114" t="str">
            <v>GLOBAL ODYSSEY S.A.</v>
          </cell>
          <cell r="AA114" t="str">
            <v/>
          </cell>
          <cell r="AB114" t="str">
            <v>FARFALLE SHIPHOLDING S.A.</v>
          </cell>
          <cell r="AC114" t="str">
            <v>単セグ</v>
          </cell>
          <cell r="AD114">
            <v>109</v>
          </cell>
          <cell r="AE114">
            <v>75</v>
          </cell>
          <cell r="AF114" t="str">
            <v>FARFALLE SHIPHOLDING S.A.</v>
          </cell>
          <cell r="AG114" t="str">
            <v>GLOBAL ODYSSEY S.A.</v>
          </cell>
          <cell r="AH114">
            <v>109</v>
          </cell>
          <cell r="AI114">
            <v>109</v>
          </cell>
          <cell r="AJ114" t="str">
            <v>FARFALLE SHIPHOLDING S.A.</v>
          </cell>
          <cell r="AK114" t="str">
            <v>FARFALLE SHIPHOLDING S.A.</v>
          </cell>
          <cell r="AM114" t="str">
            <v>Fleet Panamax</v>
          </cell>
        </row>
        <row r="115">
          <cell r="D115" t="str">
            <v>C3A9457XXXX</v>
          </cell>
          <cell r="E115" t="str">
            <v>FLOCCUS MARITIMA S.A.</v>
          </cell>
          <cell r="F115" t="str">
            <v>FLOCCUS MARITIMA S.A.</v>
          </cell>
          <cell r="G115" t="str">
            <v>FLOCCUS MARITIMA S.A.</v>
          </cell>
          <cell r="H115" t="str">
            <v>C3A9457XXXX</v>
          </cell>
          <cell r="I115" t="str">
            <v>製鉄原料</v>
          </cell>
          <cell r="J115" t="str">
            <v>Capesize Bulker</v>
          </cell>
          <cell r="K115" t="str">
            <v>USD</v>
          </cell>
          <cell r="L115" t="str">
            <v>C3A9457XXXX</v>
          </cell>
          <cell r="M115" t="str">
            <v>R</v>
          </cell>
          <cell r="N115" t="str">
            <v>J</v>
          </cell>
          <cell r="P115" t="str">
            <v>○</v>
          </cell>
          <cell r="W115" t="str">
            <v>FLOCCUS MARITIMA S.A.</v>
          </cell>
          <cell r="Z115" t="str">
            <v>GLOBAL PARADISE S.A.</v>
          </cell>
          <cell r="AA115" t="str">
            <v/>
          </cell>
          <cell r="AB115" t="str">
            <v>FLOCCUS MARITIMA S.A.</v>
          </cell>
          <cell r="AC115" t="str">
            <v>単セグ</v>
          </cell>
          <cell r="AD115">
            <v>110</v>
          </cell>
          <cell r="AE115">
            <v>76</v>
          </cell>
          <cell r="AF115" t="str">
            <v>FLOCCUS MARITIMA S.A.</v>
          </cell>
          <cell r="AG115" t="str">
            <v>GLOBAL PARADISE S.A.</v>
          </cell>
          <cell r="AH115">
            <v>110</v>
          </cell>
          <cell r="AI115">
            <v>110</v>
          </cell>
          <cell r="AJ115" t="str">
            <v>FLOCCUS MARITIMA S.A.</v>
          </cell>
          <cell r="AK115" t="str">
            <v>FLOCCUS MARITIMA S.A.</v>
          </cell>
          <cell r="AM115" t="str">
            <v>Capesize Bulker</v>
          </cell>
        </row>
        <row r="116">
          <cell r="D116" t="str">
            <v>C0C0183XXXX</v>
          </cell>
          <cell r="E116" t="str">
            <v>FLUTE SHIPHOLDING S.A.</v>
          </cell>
          <cell r="F116" t="str">
            <v>FLUTE SHIPHOLDING S.A.</v>
          </cell>
          <cell r="G116" t="str">
            <v>FLUTE SHIPHOLDING S.A.</v>
          </cell>
          <cell r="H116" t="str">
            <v>C0C0183XXXX</v>
          </cell>
          <cell r="I116" t="str">
            <v>製鉄原料</v>
          </cell>
          <cell r="J116" t="str">
            <v>Capesize Bulker</v>
          </cell>
          <cell r="K116" t="str">
            <v>USD</v>
          </cell>
          <cell r="L116" t="str">
            <v>C0C0183XXXX</v>
          </cell>
          <cell r="M116" t="str">
            <v>R</v>
          </cell>
          <cell r="N116" t="str">
            <v>J</v>
          </cell>
          <cell r="W116" t="str">
            <v>FLUTE SHIPHOLDING S.A.</v>
          </cell>
          <cell r="Z116" t="str">
            <v>GLOBAL UPSILON S.A.</v>
          </cell>
          <cell r="AA116" t="str">
            <v/>
          </cell>
          <cell r="AB116" t="str">
            <v>FLUTE SHIPHOLDING S.A.</v>
          </cell>
          <cell r="AC116" t="str">
            <v>単セグ</v>
          </cell>
          <cell r="AD116">
            <v>111</v>
          </cell>
          <cell r="AE116">
            <v>77</v>
          </cell>
          <cell r="AF116" t="str">
            <v>FLUTE SHIPHOLDING S.A.</v>
          </cell>
          <cell r="AG116" t="str">
            <v>GLOBAL UPSILON S.A.</v>
          </cell>
          <cell r="AH116">
            <v>111</v>
          </cell>
          <cell r="AI116">
            <v>111</v>
          </cell>
          <cell r="AJ116" t="str">
            <v>FLUTE SHIPHOLDING S.A.</v>
          </cell>
          <cell r="AK116" t="str">
            <v>FLUTE SHIPHOLDING S.A.</v>
          </cell>
          <cell r="AM116" t="str">
            <v>Capesize Bulker</v>
          </cell>
        </row>
        <row r="117">
          <cell r="D117" t="str">
            <v>C3A9423XXXX</v>
          </cell>
          <cell r="E117" t="str">
            <v>FORTE MARINE S.A.</v>
          </cell>
          <cell r="F117" t="str">
            <v>FORTE MARINE S.A.</v>
          </cell>
          <cell r="G117" t="str">
            <v>FORTE MARINE S.A.</v>
          </cell>
          <cell r="H117" t="str">
            <v>C3A9423XXXX</v>
          </cell>
          <cell r="I117" t="str">
            <v>バルク・プロジェクト貨物輸送</v>
          </cell>
          <cell r="J117" t="str">
            <v>BULK &amp; PROJECTS CARRIERS</v>
          </cell>
          <cell r="K117" t="str">
            <v>USD</v>
          </cell>
          <cell r="L117" t="str">
            <v>C3A9423XXXX</v>
          </cell>
          <cell r="M117" t="str">
            <v>R</v>
          </cell>
          <cell r="N117" t="str">
            <v>J</v>
          </cell>
          <cell r="P117" t="str">
            <v>○</v>
          </cell>
          <cell r="W117" t="str">
            <v>FORTE MARINE S.A.</v>
          </cell>
          <cell r="Z117" t="str">
            <v>GLOBAL VICTORY S.A.</v>
          </cell>
          <cell r="AA117" t="str">
            <v/>
          </cell>
          <cell r="AB117" t="str">
            <v>FORTE MARINE S.A.</v>
          </cell>
          <cell r="AC117" t="str">
            <v>単セグ</v>
          </cell>
          <cell r="AD117">
            <v>112</v>
          </cell>
          <cell r="AE117">
            <v>78</v>
          </cell>
          <cell r="AF117" t="str">
            <v>FORTE MARINE S.A.</v>
          </cell>
          <cell r="AG117" t="str">
            <v>GLOBAL VICTORY S.A.</v>
          </cell>
          <cell r="AH117">
            <v>112</v>
          </cell>
          <cell r="AI117">
            <v>112</v>
          </cell>
          <cell r="AJ117" t="str">
            <v>FORTE MARINE S.A.</v>
          </cell>
          <cell r="AK117" t="str">
            <v>FORTE MARINE S.A.</v>
          </cell>
          <cell r="AM117" t="str">
            <v>BULK &amp; PROJECTS CARRIERS</v>
          </cell>
        </row>
        <row r="118">
          <cell r="D118" t="str">
            <v>E3A9121XXXX</v>
          </cell>
          <cell r="E118" t="str">
            <v>FRANCE LNG SHIPPING S.A.S.</v>
          </cell>
          <cell r="F118" t="str">
            <v>FRANCE LNG SHIPPING S.A.S.</v>
          </cell>
          <cell r="G118" t="str">
            <v>FRANCE LNG SHIPPING S.A.S.</v>
          </cell>
          <cell r="H118" t="str">
            <v>E3A9121XXXX</v>
          </cell>
          <cell r="I118" t="str">
            <v>LNG</v>
          </cell>
          <cell r="J118" t="str">
            <v>LNG</v>
          </cell>
          <cell r="K118" t="str">
            <v>USD</v>
          </cell>
          <cell r="L118" t="str">
            <v>E3A9121XXXX</v>
          </cell>
          <cell r="M118" t="str">
            <v>M</v>
          </cell>
          <cell r="N118" t="str">
            <v>E</v>
          </cell>
          <cell r="O118">
            <v>12</v>
          </cell>
          <cell r="W118" t="str">
            <v>FRANCE LNG SHIPPING S.A.S.</v>
          </cell>
          <cell r="Z118" t="str">
            <v>GLOBAL WEALTH S.A.</v>
          </cell>
          <cell r="AA118" t="str">
            <v/>
          </cell>
          <cell r="AB118" t="str">
            <v>FRANCE LNG SHIPPING S.A.S.</v>
          </cell>
          <cell r="AC118" t="str">
            <v>単セグ</v>
          </cell>
          <cell r="AD118" t="str">
            <v/>
          </cell>
          <cell r="AE118" t="str">
            <v/>
          </cell>
          <cell r="AF118" t="str">
            <v/>
          </cell>
          <cell r="AG118" t="str">
            <v>GLOBAL WEALTH S.A.</v>
          </cell>
          <cell r="AH118">
            <v>113</v>
          </cell>
          <cell r="AI118">
            <v>113</v>
          </cell>
          <cell r="AJ118" t="str">
            <v>FRANCE LNG SHIPPING S.A.S.</v>
          </cell>
          <cell r="AK118" t="str">
            <v>FRANCE LNG SHIPPING S.A.S.</v>
          </cell>
          <cell r="AM118" t="str">
            <v>LNG</v>
          </cell>
        </row>
        <row r="119">
          <cell r="D119" t="str">
            <v>C0B0531XXXX</v>
          </cell>
          <cell r="E119" t="str">
            <v>FRANCIS MARITIMA S.A.</v>
          </cell>
          <cell r="F119" t="str">
            <v>FRANCIS MARITIMA S.A.</v>
          </cell>
          <cell r="G119" t="str">
            <v>FRANCIS MARITIMA S.A.</v>
          </cell>
          <cell r="H119" t="str">
            <v>C0B0531XXXX</v>
          </cell>
          <cell r="I119" t="str">
            <v>自動車</v>
          </cell>
          <cell r="J119" t="str">
            <v>Car Carrier</v>
          </cell>
          <cell r="K119" t="str">
            <v>USD</v>
          </cell>
          <cell r="L119" t="str">
            <v>C0B0531XXXX</v>
          </cell>
          <cell r="M119" t="str">
            <v>R</v>
          </cell>
          <cell r="N119" t="str">
            <v>J</v>
          </cell>
          <cell r="W119" t="str">
            <v>FRANCIS MARITIMA S.A.</v>
          </cell>
          <cell r="Z119" t="str">
            <v>GLYCINE MARITIMA S.A.</v>
          </cell>
          <cell r="AA119" t="str">
            <v/>
          </cell>
          <cell r="AB119" t="str">
            <v>FRANCIS MARITIMA S.A.</v>
          </cell>
          <cell r="AC119" t="str">
            <v>単セグ</v>
          </cell>
          <cell r="AD119">
            <v>114</v>
          </cell>
          <cell r="AE119">
            <v>79</v>
          </cell>
          <cell r="AF119" t="str">
            <v>FRANCIS MARITIMA S.A.</v>
          </cell>
          <cell r="AG119" t="str">
            <v>GLYCINE MARITIMA S.A.</v>
          </cell>
          <cell r="AH119">
            <v>114</v>
          </cell>
          <cell r="AI119">
            <v>114</v>
          </cell>
          <cell r="AJ119" t="str">
            <v>FRANCIS MARITIMA S.A.</v>
          </cell>
          <cell r="AK119" t="str">
            <v>FRANCIS MARITIMA S.A.</v>
          </cell>
          <cell r="AM119" t="str">
            <v>Car Carrier</v>
          </cell>
        </row>
        <row r="120">
          <cell r="D120" t="str">
            <v>C00K592XXXX</v>
          </cell>
          <cell r="E120" t="str">
            <v>FRAZER SHIPHOLDING S.A.</v>
          </cell>
          <cell r="F120" t="str">
            <v>FRAZER SHIPHOLDING S.A.</v>
          </cell>
          <cell r="G120" t="str">
            <v>FRAZER SHIPHOLDING S.A.</v>
          </cell>
          <cell r="H120" t="str">
            <v>C00K592XXXX</v>
          </cell>
          <cell r="I120" t="str">
            <v>自動車</v>
          </cell>
          <cell r="J120" t="str">
            <v>Car Carrier</v>
          </cell>
          <cell r="K120" t="str">
            <v>USD</v>
          </cell>
          <cell r="L120" t="str">
            <v>C00K592XXXX</v>
          </cell>
          <cell r="M120" t="str">
            <v>R</v>
          </cell>
          <cell r="N120" t="str">
            <v>J</v>
          </cell>
          <cell r="Q120" t="str">
            <v>○</v>
          </cell>
          <cell r="W120" t="str">
            <v>FRAZER SHIPHOLDING S.A.</v>
          </cell>
          <cell r="Z120" t="str">
            <v>GOLD COLD INTEGRATED LOGISTICS SDN. BHD.</v>
          </cell>
          <cell r="AA120" t="str">
            <v/>
          </cell>
          <cell r="AB120" t="str">
            <v>FRAZER SHIPHOLDING S.A.</v>
          </cell>
          <cell r="AC120" t="str">
            <v>単セグ</v>
          </cell>
          <cell r="AD120">
            <v>115</v>
          </cell>
          <cell r="AE120">
            <v>80</v>
          </cell>
          <cell r="AF120" t="str">
            <v>FRAZER SHIPHOLDING S.A.</v>
          </cell>
          <cell r="AG120" t="str">
            <v>GOLD COLD INTEGRATED LOGISTICS SDN. BHD.</v>
          </cell>
          <cell r="AH120">
            <v>115</v>
          </cell>
          <cell r="AI120">
            <v>115</v>
          </cell>
          <cell r="AJ120" t="str">
            <v>FRAZER SHIPHOLDING S.A.</v>
          </cell>
          <cell r="AK120" t="str">
            <v>FRAZER SHIPHOLDING S.A.</v>
          </cell>
          <cell r="AM120" t="str">
            <v>Car Carrier</v>
          </cell>
        </row>
        <row r="121">
          <cell r="D121" t="str">
            <v>C3A9101XXXX</v>
          </cell>
          <cell r="E121" t="str">
            <v>FRONTIER HARVEST MARITIMA S.A.</v>
          </cell>
          <cell r="F121" t="str">
            <v>FRONTIER HARVEST MARITIMA S.A.</v>
          </cell>
          <cell r="G121" t="str">
            <v>FRONTIER HARVEST MARITIMA S.A.</v>
          </cell>
          <cell r="H121" t="str">
            <v>C3A9101XXXX</v>
          </cell>
          <cell r="I121" t="str">
            <v>船主ケープサイズ</v>
          </cell>
          <cell r="J121" t="str">
            <v>Fleet Cape</v>
          </cell>
          <cell r="K121" t="str">
            <v>USD</v>
          </cell>
          <cell r="L121" t="str">
            <v>C3A9101XXXX</v>
          </cell>
          <cell r="M121" t="str">
            <v>R</v>
          </cell>
          <cell r="N121" t="str">
            <v>J</v>
          </cell>
          <cell r="W121" t="str">
            <v>FRONTIER HARVEST MARITIMA S.A.</v>
          </cell>
          <cell r="Z121" t="str">
            <v>GOLD COLD SOLUTIONS SDN. BHD.</v>
          </cell>
          <cell r="AA121" t="str">
            <v/>
          </cell>
          <cell r="AB121" t="str">
            <v>FRONTIER HARVEST MARITIMA S.A.</v>
          </cell>
          <cell r="AC121" t="str">
            <v>単セグ</v>
          </cell>
          <cell r="AD121">
            <v>116</v>
          </cell>
          <cell r="AE121">
            <v>81</v>
          </cell>
          <cell r="AF121" t="str">
            <v>FRONTIER HARVEST MARITIMA S.A.</v>
          </cell>
          <cell r="AG121" t="str">
            <v>GOLD COLD SOLUTIONS SDN. BHD.</v>
          </cell>
          <cell r="AH121">
            <v>116</v>
          </cell>
          <cell r="AI121">
            <v>116</v>
          </cell>
          <cell r="AJ121" t="str">
            <v>FRONTIER HARVEST MARITIMA S.A.</v>
          </cell>
          <cell r="AK121" t="str">
            <v>FRONTIER HARVEST MARITIMA S.A.</v>
          </cell>
          <cell r="AM121" t="str">
            <v>Fleet Cape</v>
          </cell>
        </row>
        <row r="122">
          <cell r="D122" t="str">
            <v>C3A9100XXXX</v>
          </cell>
          <cell r="E122" t="str">
            <v>FRONTIER ROSE MARITIMA S.A.</v>
          </cell>
          <cell r="F122" t="str">
            <v>FRONTIER ROSE MARITIMA S.A.</v>
          </cell>
          <cell r="G122" t="str">
            <v>FRONTIER ROSE MARITIMA S.A.</v>
          </cell>
          <cell r="H122" t="str">
            <v>C3A9100XXXX</v>
          </cell>
          <cell r="I122" t="str">
            <v>船主ケープサイズ</v>
          </cell>
          <cell r="J122" t="str">
            <v>Fleet Cape</v>
          </cell>
          <cell r="K122" t="str">
            <v>USD</v>
          </cell>
          <cell r="L122" t="str">
            <v>C3A9100XXXX</v>
          </cell>
          <cell r="M122" t="str">
            <v>R</v>
          </cell>
          <cell r="N122" t="str">
            <v>J</v>
          </cell>
          <cell r="W122" t="str">
            <v>FRONTIER ROSE MARITIMA S.A.</v>
          </cell>
          <cell r="Z122" t="str">
            <v>GOLD COLD TRANSPORT SDN.BHD.</v>
          </cell>
          <cell r="AA122" t="str">
            <v/>
          </cell>
          <cell r="AB122" t="str">
            <v>FRONTIER ROSE MARITIMA S.A.</v>
          </cell>
          <cell r="AC122" t="str">
            <v>単セグ</v>
          </cell>
          <cell r="AD122">
            <v>117</v>
          </cell>
          <cell r="AE122">
            <v>82</v>
          </cell>
          <cell r="AF122" t="str">
            <v>FRONTIER ROSE MARITIMA S.A.</v>
          </cell>
          <cell r="AG122" t="str">
            <v>GOLD COLD TRANSPORT SDN.BHD.</v>
          </cell>
          <cell r="AH122">
            <v>117</v>
          </cell>
          <cell r="AI122">
            <v>117</v>
          </cell>
          <cell r="AJ122" t="str">
            <v>FRONTIER ROSE MARITIMA S.A.</v>
          </cell>
          <cell r="AK122" t="str">
            <v>FRONTIER ROSE MARITIMA S.A.</v>
          </cell>
          <cell r="AM122" t="str">
            <v>Fleet Cape</v>
          </cell>
        </row>
        <row r="123">
          <cell r="D123" t="str">
            <v>C3A9099XXXX</v>
          </cell>
          <cell r="E123" t="str">
            <v>FRONTIER SKY MARITIMA S.A.</v>
          </cell>
          <cell r="F123" t="str">
            <v>FRONTIER SKY MARITIMA S.A.</v>
          </cell>
          <cell r="G123" t="str">
            <v>FRONTIER SKY MARITIMA S.A.</v>
          </cell>
          <cell r="H123" t="str">
            <v>C3A9099XXXX</v>
          </cell>
          <cell r="I123" t="str">
            <v>船主ケープサイズ</v>
          </cell>
          <cell r="J123" t="str">
            <v>Fleet Cape</v>
          </cell>
          <cell r="K123" t="str">
            <v>JPY</v>
          </cell>
          <cell r="L123" t="str">
            <v>C3A9099XXXX</v>
          </cell>
          <cell r="M123" t="str">
            <v>R</v>
          </cell>
          <cell r="N123" t="str">
            <v>J</v>
          </cell>
          <cell r="W123" t="str">
            <v>FRONTIER SKY MARITIMA S.A.</v>
          </cell>
          <cell r="Z123" t="str">
            <v>GOLD MARINE S.A.</v>
          </cell>
          <cell r="AA123" t="str">
            <v/>
          </cell>
          <cell r="AB123" t="str">
            <v>FRONTIER SKY MARITIMA S.A.</v>
          </cell>
          <cell r="AC123" t="str">
            <v>単セグ</v>
          </cell>
          <cell r="AD123">
            <v>118</v>
          </cell>
          <cell r="AE123">
            <v>83</v>
          </cell>
          <cell r="AF123" t="str">
            <v>FRONTIER SKY MARITIMA S.A.</v>
          </cell>
          <cell r="AG123" t="str">
            <v>GOLD MARINE S.A.</v>
          </cell>
          <cell r="AH123">
            <v>118</v>
          </cell>
          <cell r="AI123">
            <v>118</v>
          </cell>
          <cell r="AJ123" t="str">
            <v>FRONTIER SKY MARITIMA S.A.</v>
          </cell>
          <cell r="AK123" t="str">
            <v>FRONTIER SKY MARITIMA S.A.</v>
          </cell>
          <cell r="AM123" t="str">
            <v>Fleet Cape</v>
          </cell>
        </row>
        <row r="124">
          <cell r="D124" t="str">
            <v>C3A9334XXXX</v>
          </cell>
          <cell r="E124" t="str">
            <v>FUCHSIA MARITIMA S.A.</v>
          </cell>
          <cell r="F124" t="str">
            <v>FUCHSIA MARITIMA S.A.</v>
          </cell>
          <cell r="G124" t="str">
            <v>FUCHSIA MARITIMA S.A.</v>
          </cell>
          <cell r="H124" t="str">
            <v>C3A9334XXXX</v>
          </cell>
          <cell r="I124" t="str">
            <v>自動車</v>
          </cell>
          <cell r="J124" t="str">
            <v>Car Carrier</v>
          </cell>
          <cell r="K124" t="str">
            <v>USD</v>
          </cell>
          <cell r="L124" t="str">
            <v>C3A9334XXXX</v>
          </cell>
          <cell r="M124" t="str">
            <v>R</v>
          </cell>
          <cell r="N124" t="str">
            <v>J</v>
          </cell>
          <cell r="P124" t="str">
            <v>○</v>
          </cell>
          <cell r="W124" t="str">
            <v>FUCHSIA MARITIMA S.A.</v>
          </cell>
          <cell r="Z124" t="str">
            <v>GOLDEN TRIDENT SHIPPING INC.</v>
          </cell>
          <cell r="AA124" t="str">
            <v/>
          </cell>
          <cell r="AB124" t="str">
            <v>FUCHSIA MARITIMA S.A.</v>
          </cell>
          <cell r="AC124" t="str">
            <v>単セグ</v>
          </cell>
          <cell r="AD124">
            <v>119</v>
          </cell>
          <cell r="AE124">
            <v>84</v>
          </cell>
          <cell r="AF124" t="str">
            <v>FUCHSIA MARITIMA S.A.</v>
          </cell>
          <cell r="AG124" t="str">
            <v>GOLDEN TRIDENT SHIPPING INC.</v>
          </cell>
          <cell r="AH124">
            <v>119</v>
          </cell>
          <cell r="AI124">
            <v>119</v>
          </cell>
          <cell r="AJ124" t="str">
            <v>FUCHSIA MARITIMA S.A.</v>
          </cell>
          <cell r="AK124" t="str">
            <v>FUCHSIA MARITIMA S.A.</v>
          </cell>
          <cell r="AM124" t="str">
            <v>Car Carrier</v>
          </cell>
        </row>
        <row r="125">
          <cell r="D125" t="str">
            <v>C3A9181XXXX</v>
          </cell>
          <cell r="E125" t="str">
            <v>FUDAI MARITIMA S.A.</v>
          </cell>
          <cell r="F125" t="str">
            <v>FUDAI MARITIMA S.A.</v>
          </cell>
          <cell r="G125" t="str">
            <v>FUDAI MARITIMA S.A.</v>
          </cell>
          <cell r="H125" t="str">
            <v>C3A9181XXXX</v>
          </cell>
          <cell r="I125" t="str">
            <v>自動車</v>
          </cell>
          <cell r="J125" t="str">
            <v>Car Carrier</v>
          </cell>
          <cell r="K125" t="str">
            <v>USD</v>
          </cell>
          <cell r="L125" t="str">
            <v>C3A9181XXXX</v>
          </cell>
          <cell r="M125" t="str">
            <v>R</v>
          </cell>
          <cell r="N125" t="str">
            <v>J</v>
          </cell>
          <cell r="W125" t="str">
            <v>FUDAI MARITIMA S.A.</v>
          </cell>
          <cell r="Z125" t="str">
            <v>GRAF SHIPHOLDING S.A.</v>
          </cell>
          <cell r="AA125" t="str">
            <v/>
          </cell>
          <cell r="AB125" t="str">
            <v>FUDAI MARITIMA S.A.</v>
          </cell>
          <cell r="AC125" t="str">
            <v>単セグ</v>
          </cell>
          <cell r="AD125">
            <v>120</v>
          </cell>
          <cell r="AE125">
            <v>85</v>
          </cell>
          <cell r="AF125" t="str">
            <v>FUDAI MARITIMA S.A.</v>
          </cell>
          <cell r="AG125" t="str">
            <v>GRAF SHIPHOLDING S.A.</v>
          </cell>
          <cell r="AH125">
            <v>120</v>
          </cell>
          <cell r="AI125">
            <v>120</v>
          </cell>
          <cell r="AJ125" t="str">
            <v>FUDAI MARITIMA S.A.</v>
          </cell>
          <cell r="AK125" t="str">
            <v>FUDAI MARITIMA S.A.</v>
          </cell>
          <cell r="AM125" t="str">
            <v>Car Carrier</v>
          </cell>
        </row>
        <row r="126">
          <cell r="D126" t="str">
            <v>C0C0218XXXX</v>
          </cell>
          <cell r="E126" t="str">
            <v>FUDOKI SHIPPING PTE. LTD.</v>
          </cell>
          <cell r="F126" t="str">
            <v>FUDOKI SHIPPING PTE. LTD.</v>
          </cell>
          <cell r="G126" t="str">
            <v>FUDOKI SHIPPING PTE. LTD.</v>
          </cell>
          <cell r="H126" t="str">
            <v>C0C0218XXXX</v>
          </cell>
          <cell r="I126" t="str">
            <v>定航-その他</v>
          </cell>
          <cell r="J126" t="str">
            <v>Container-Others</v>
          </cell>
          <cell r="K126" t="str">
            <v>USD</v>
          </cell>
          <cell r="L126" t="str">
            <v>C0C0218XXXX</v>
          </cell>
          <cell r="M126" t="str">
            <v>R</v>
          </cell>
          <cell r="N126" t="str">
            <v>E</v>
          </cell>
          <cell r="W126" t="str">
            <v>FUDOKI SHIPPING PTE. LTD.</v>
          </cell>
          <cell r="Z126" t="str">
            <v>GRANVILLE SHIPHOLDING S.A.</v>
          </cell>
          <cell r="AA126" t="str">
            <v/>
          </cell>
          <cell r="AB126" t="str">
            <v>FUDOKI SHIPPING PTE. LTD.</v>
          </cell>
          <cell r="AC126" t="str">
            <v>単セグ</v>
          </cell>
          <cell r="AD126">
            <v>121</v>
          </cell>
          <cell r="AE126">
            <v>86</v>
          </cell>
          <cell r="AF126" t="str">
            <v>FUDOKI SHIPPING PTE. LTD.</v>
          </cell>
          <cell r="AG126" t="str">
            <v>GRANVILLE SHIPHOLDING S.A.</v>
          </cell>
          <cell r="AH126">
            <v>121</v>
          </cell>
          <cell r="AI126">
            <v>121</v>
          </cell>
          <cell r="AJ126" t="str">
            <v>FUDOKI SHIPPING PTE. LTD.</v>
          </cell>
          <cell r="AK126" t="str">
            <v>FUDOKI SHIPPING PTE. LTD.</v>
          </cell>
          <cell r="AM126" t="str">
            <v>Container-Others</v>
          </cell>
        </row>
        <row r="127">
          <cell r="D127" t="str">
            <v>C0C0510XXXX</v>
          </cell>
          <cell r="E127" t="str">
            <v>GALETTE MARITIMA S.A.</v>
          </cell>
          <cell r="F127" t="str">
            <v>GALETTE MARITIMA S.A.</v>
          </cell>
          <cell r="G127" t="str">
            <v>GALETTE MARITIMA S.A.</v>
          </cell>
          <cell r="H127" t="str">
            <v>C0C0510XXXX</v>
          </cell>
          <cell r="I127" t="str">
            <v>原油</v>
          </cell>
          <cell r="J127" t="str">
            <v>Crude Oil</v>
          </cell>
          <cell r="K127" t="str">
            <v>USD</v>
          </cell>
          <cell r="L127" t="str">
            <v>C0C0510XXXX</v>
          </cell>
          <cell r="M127" t="str">
            <v>R</v>
          </cell>
          <cell r="N127" t="str">
            <v>J</v>
          </cell>
          <cell r="W127" t="str">
            <v>GALETTE MARITIMA S.A.</v>
          </cell>
          <cell r="Z127" t="str">
            <v>GREEN BULL ONE CORPORATION</v>
          </cell>
          <cell r="AA127" t="str">
            <v/>
          </cell>
          <cell r="AB127" t="str">
            <v>GALETTE MARITIMA S.A.</v>
          </cell>
          <cell r="AC127" t="str">
            <v>単セグ</v>
          </cell>
          <cell r="AD127">
            <v>122</v>
          </cell>
          <cell r="AE127">
            <v>87</v>
          </cell>
          <cell r="AF127" t="str">
            <v>GALETTE MARITIMA S.A.</v>
          </cell>
          <cell r="AG127" t="str">
            <v>GREEN BULL ONE CORPORATION</v>
          </cell>
          <cell r="AH127">
            <v>122</v>
          </cell>
          <cell r="AI127">
            <v>122</v>
          </cell>
          <cell r="AJ127" t="str">
            <v>GALETTE MARITIMA S.A.</v>
          </cell>
          <cell r="AK127" t="str">
            <v>GALETTE MARITIMA S.A.</v>
          </cell>
          <cell r="AM127" t="str">
            <v>Crude Oil</v>
          </cell>
        </row>
        <row r="128">
          <cell r="D128" t="str">
            <v>E3A9441XXXX</v>
          </cell>
          <cell r="E128" t="str">
            <v>GAS AMETHYST S.A.</v>
          </cell>
          <cell r="F128" t="str">
            <v>GAS AMETHYST S.A.</v>
          </cell>
          <cell r="G128" t="str">
            <v>GAS AMETHYST S.A.</v>
          </cell>
          <cell r="H128" t="str">
            <v>E3A9441XXXX</v>
          </cell>
          <cell r="I128" t="str">
            <v>ケミカルLPG</v>
          </cell>
          <cell r="J128" t="str">
            <v>Chemical and LPG</v>
          </cell>
          <cell r="K128" t="str">
            <v>USD</v>
          </cell>
          <cell r="L128" t="str">
            <v>E3A9441XXXX</v>
          </cell>
          <cell r="M128" t="str">
            <v>M</v>
          </cell>
          <cell r="N128" t="str">
            <v>J</v>
          </cell>
          <cell r="O128">
            <v>12</v>
          </cell>
          <cell r="P128" t="str">
            <v>○</v>
          </cell>
          <cell r="W128" t="str">
            <v>GAS AMETHYST S.A.</v>
          </cell>
          <cell r="Z128" t="str">
            <v>GUANGDONG YUSEN FREIGHT SERVICE CO., LTD.</v>
          </cell>
          <cell r="AA128" t="str">
            <v/>
          </cell>
          <cell r="AB128" t="str">
            <v>GAS AMETHYST S.A.</v>
          </cell>
          <cell r="AC128" t="str">
            <v>単セグ</v>
          </cell>
          <cell r="AD128" t="str">
            <v/>
          </cell>
          <cell r="AE128" t="str">
            <v/>
          </cell>
          <cell r="AF128" t="str">
            <v/>
          </cell>
          <cell r="AG128" t="str">
            <v>GUANGDONG YUSEN FREIGHT SERVICE CO., LTD.</v>
          </cell>
          <cell r="AH128">
            <v>123</v>
          </cell>
          <cell r="AI128">
            <v>123</v>
          </cell>
          <cell r="AJ128" t="str">
            <v>GAS AMETHYST S.A.</v>
          </cell>
          <cell r="AK128" t="str">
            <v>GAS AMETHYST S.A.</v>
          </cell>
          <cell r="AM128" t="str">
            <v>Chemical and LPG</v>
          </cell>
        </row>
        <row r="129">
          <cell r="D129" t="str">
            <v>E3A9432XXXX</v>
          </cell>
          <cell r="E129" t="str">
            <v>GAS GARNET S.A.</v>
          </cell>
          <cell r="F129" t="str">
            <v>GAS GARNET S.A.</v>
          </cell>
          <cell r="G129" t="str">
            <v>GAS GARNET S.A.</v>
          </cell>
          <cell r="H129" t="str">
            <v>E3A9432XXXX</v>
          </cell>
          <cell r="I129" t="str">
            <v>ケミカルLPG</v>
          </cell>
          <cell r="J129" t="str">
            <v>Chemical and LPG</v>
          </cell>
          <cell r="K129" t="str">
            <v>USD</v>
          </cell>
          <cell r="L129" t="str">
            <v>E3A9432XXXX</v>
          </cell>
          <cell r="M129" t="str">
            <v>M</v>
          </cell>
          <cell r="N129" t="str">
            <v>J</v>
          </cell>
          <cell r="O129">
            <v>12</v>
          </cell>
          <cell r="P129" t="str">
            <v>○</v>
          </cell>
          <cell r="W129" t="str">
            <v>GAS GARNET S.A.</v>
          </cell>
          <cell r="Z129" t="str">
            <v>HABOUR FIVE (THAILAND) CO., LTD.</v>
          </cell>
          <cell r="AA129" t="str">
            <v/>
          </cell>
          <cell r="AB129" t="str">
            <v>GAS GARNET S.A.</v>
          </cell>
          <cell r="AC129" t="str">
            <v>単セグ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>HABOUR FIVE (THAILAND) CO., LTD.</v>
          </cell>
          <cell r="AH129">
            <v>124</v>
          </cell>
          <cell r="AI129">
            <v>124</v>
          </cell>
          <cell r="AJ129" t="str">
            <v>GAS GARNET S.A.</v>
          </cell>
          <cell r="AK129" t="str">
            <v>GAS GARNET S.A.</v>
          </cell>
          <cell r="AM129" t="str">
            <v>Chemical and LPG</v>
          </cell>
        </row>
        <row r="130">
          <cell r="D130" t="str">
            <v>C3A9368XXXX</v>
          </cell>
          <cell r="E130" t="str">
            <v>GATEAU MARITIMA S.A.</v>
          </cell>
          <cell r="F130" t="str">
            <v>GATEAU MARITIMA S.A.</v>
          </cell>
          <cell r="G130" t="str">
            <v>GATEAU MARITIMA S.A.</v>
          </cell>
          <cell r="H130" t="str">
            <v>C3A9368XXXX</v>
          </cell>
          <cell r="I130" t="str">
            <v>製鉄原料</v>
          </cell>
          <cell r="J130" t="str">
            <v>Capesize Bulker</v>
          </cell>
          <cell r="K130" t="str">
            <v>USD</v>
          </cell>
          <cell r="L130" t="str">
            <v>C3A9368XXXX</v>
          </cell>
          <cell r="M130" t="str">
            <v>R</v>
          </cell>
          <cell r="N130" t="str">
            <v>J</v>
          </cell>
          <cell r="P130" t="str">
            <v>○</v>
          </cell>
          <cell r="W130" t="str">
            <v>GATEAU MARITIMA S.A.</v>
          </cell>
          <cell r="Z130" t="str">
            <v>HABOUR FOUR (THAILAND) CO., LTD.</v>
          </cell>
          <cell r="AA130" t="str">
            <v/>
          </cell>
          <cell r="AB130" t="str">
            <v>GATEAU MARITIMA S.A.</v>
          </cell>
          <cell r="AC130" t="str">
            <v>単セグ</v>
          </cell>
          <cell r="AD130">
            <v>125</v>
          </cell>
          <cell r="AE130">
            <v>88</v>
          </cell>
          <cell r="AF130" t="str">
            <v>GATEAU MARITIMA S.A.</v>
          </cell>
          <cell r="AG130" t="str">
            <v>HABOUR FOUR (THAILAND) CO., LTD.</v>
          </cell>
          <cell r="AH130">
            <v>125</v>
          </cell>
          <cell r="AI130">
            <v>125</v>
          </cell>
          <cell r="AJ130" t="str">
            <v>GATEAU MARITIMA S.A.</v>
          </cell>
          <cell r="AK130" t="str">
            <v>GATEAU MARITIMA S.A.</v>
          </cell>
          <cell r="AM130" t="str">
            <v>Capesize Bulker</v>
          </cell>
        </row>
        <row r="131">
          <cell r="D131" t="str">
            <v>S0C0780XXXX</v>
          </cell>
          <cell r="E131" t="str">
            <v>GC LOGISTICS SDN.BHD.</v>
          </cell>
          <cell r="F131" t="str">
            <v>GC LOGISTICS SDN.BHD.</v>
          </cell>
          <cell r="G131" t="str">
            <v>GC LOGISTICS SDN.BHD.</v>
          </cell>
          <cell r="H131" t="str">
            <v>S0C0780XXXX</v>
          </cell>
          <cell r="I131" t="str">
            <v>YLK</v>
          </cell>
          <cell r="J131" t="str">
            <v>YLK</v>
          </cell>
          <cell r="K131" t="str">
            <v>MYR</v>
          </cell>
          <cell r="L131" t="str">
            <v>S0C0780XXXX</v>
          </cell>
          <cell r="M131" t="str">
            <v>R</v>
          </cell>
          <cell r="N131" t="str">
            <v>J</v>
          </cell>
          <cell r="W131" t="str">
            <v>GC LOGISTICS SDN.BHD.</v>
          </cell>
          <cell r="Z131" t="str">
            <v>HABOUR ONE (THAILAND) CO., LTD.</v>
          </cell>
          <cell r="AA131" t="str">
            <v/>
          </cell>
          <cell r="AB131" t="str">
            <v>GC LOGISTICS SDN.BHD.</v>
          </cell>
          <cell r="AC131" t="str">
            <v>単セグ</v>
          </cell>
          <cell r="AD131">
            <v>126</v>
          </cell>
          <cell r="AE131">
            <v>89</v>
          </cell>
          <cell r="AF131" t="str">
            <v>GC LOGISTICS SDN.BHD.</v>
          </cell>
          <cell r="AG131" t="str">
            <v>HABOUR ONE (THAILAND) CO., LTD.</v>
          </cell>
          <cell r="AH131">
            <v>126</v>
          </cell>
          <cell r="AI131">
            <v>126</v>
          </cell>
          <cell r="AJ131" t="str">
            <v>GC LOGISTICS SDN.BHD.</v>
          </cell>
          <cell r="AK131" t="str">
            <v>GC LOGISTICS SDN.BHD.</v>
          </cell>
          <cell r="AM131" t="str">
            <v>YLK</v>
          </cell>
        </row>
        <row r="132">
          <cell r="D132" t="str">
            <v>E006355XXXX</v>
          </cell>
          <cell r="E132" t="str">
            <v>GENEQ CORPORATION</v>
          </cell>
          <cell r="F132" t="str">
            <v>（株）ジェネック</v>
          </cell>
          <cell r="G132" t="str">
            <v>GENEQ CORPORATION</v>
          </cell>
          <cell r="H132" t="str">
            <v>E006355XXXX</v>
          </cell>
          <cell r="I132" t="str">
            <v>港湾-港運</v>
          </cell>
          <cell r="J132" t="str">
            <v>Terminals-Harbor Transportation</v>
          </cell>
          <cell r="K132" t="str">
            <v>JPY</v>
          </cell>
          <cell r="L132" t="str">
            <v>E006355XXXX</v>
          </cell>
          <cell r="M132" t="str">
            <v>M</v>
          </cell>
          <cell r="N132" t="str">
            <v>J</v>
          </cell>
          <cell r="W132" t="str">
            <v>（株）ジェネック</v>
          </cell>
          <cell r="Z132" t="str">
            <v>HABOUR THREE (THAILAND) CO., LTD.</v>
          </cell>
          <cell r="AA132" t="str">
            <v/>
          </cell>
          <cell r="AB132" t="str">
            <v>GENEQ CORPORATION</v>
          </cell>
          <cell r="AC132" t="str">
            <v>単セグ</v>
          </cell>
          <cell r="AD132" t="str">
            <v/>
          </cell>
          <cell r="AE132" t="str">
            <v/>
          </cell>
          <cell r="AF132" t="str">
            <v/>
          </cell>
          <cell r="AG132" t="str">
            <v>HABOUR THREE (THAILAND) CO., LTD.</v>
          </cell>
          <cell r="AH132">
            <v>127</v>
          </cell>
          <cell r="AI132">
            <v>127</v>
          </cell>
          <cell r="AJ132" t="str">
            <v>GENEQ CORPORATION</v>
          </cell>
          <cell r="AK132" t="str">
            <v>GENEQ CORPORATION</v>
          </cell>
          <cell r="AM132" t="str">
            <v>Terminals-Harbor Transportation</v>
          </cell>
        </row>
        <row r="133">
          <cell r="D133" t="str">
            <v>S3A9418XXXX</v>
          </cell>
          <cell r="E133" t="str">
            <v>GFS LOGISTICS LTD.</v>
          </cell>
          <cell r="F133" t="str">
            <v>GFS LOGISTICS LTD.</v>
          </cell>
          <cell r="G133" t="str">
            <v>GFS LOGISTICS LTD.</v>
          </cell>
          <cell r="H133" t="str">
            <v>S3A9418XXXX</v>
          </cell>
          <cell r="I133" t="str">
            <v>YLK</v>
          </cell>
          <cell r="J133" t="str">
            <v>YLK</v>
          </cell>
          <cell r="K133" t="str">
            <v>GBP</v>
          </cell>
          <cell r="L133" t="str">
            <v>S3A9418XXXX</v>
          </cell>
          <cell r="M133" t="str">
            <v>R</v>
          </cell>
          <cell r="N133" t="str">
            <v>E</v>
          </cell>
          <cell r="W133" t="str">
            <v>GFS LOGISTICS LTD.</v>
          </cell>
          <cell r="X133" t="str">
            <v>C3A9412XXXX</v>
          </cell>
          <cell r="Y133" t="str">
            <v>NOEL TOPCO LTD.</v>
          </cell>
          <cell r="Z133" t="str">
            <v>HABOUR TWO (THAILAND) CO., LTD.</v>
          </cell>
          <cell r="AA133" t="str">
            <v/>
          </cell>
          <cell r="AB133" t="str">
            <v>GFS LOGISTICS LTD.</v>
          </cell>
          <cell r="AC133" t="str">
            <v>単セグ</v>
          </cell>
          <cell r="AD133">
            <v>128</v>
          </cell>
          <cell r="AE133">
            <v>90</v>
          </cell>
          <cell r="AF133" t="str">
            <v>GFS LOGISTICS LTD.</v>
          </cell>
          <cell r="AG133" t="str">
            <v>HABOUR TWO (THAILAND) CO., LTD.</v>
          </cell>
          <cell r="AH133">
            <v>128</v>
          </cell>
          <cell r="AI133">
            <v>128</v>
          </cell>
          <cell r="AJ133" t="str">
            <v>GFS LOGISTICS LTD.</v>
          </cell>
          <cell r="AK133" t="str">
            <v>GFS LOGISTICS LTD.</v>
          </cell>
          <cell r="AM133" t="str">
            <v>YLK</v>
          </cell>
        </row>
        <row r="134">
          <cell r="D134" t="str">
            <v>S3A9421XXXX</v>
          </cell>
          <cell r="E134" t="str">
            <v>GFS PARCELS LTD. (DORMANT)</v>
          </cell>
          <cell r="F134" t="str">
            <v>GFS PARCELS LTD. (DORMANT)</v>
          </cell>
          <cell r="G134" t="str">
            <v>GFS PARCELS LTD. (DORMANT)</v>
          </cell>
          <cell r="H134" t="str">
            <v>S3A9421XXXX</v>
          </cell>
          <cell r="I134" t="str">
            <v>YLK</v>
          </cell>
          <cell r="J134" t="str">
            <v>YLK</v>
          </cell>
          <cell r="K134" t="str">
            <v>GBP</v>
          </cell>
          <cell r="L134" t="str">
            <v>S3A9421XXXX</v>
          </cell>
          <cell r="M134" t="str">
            <v>R</v>
          </cell>
          <cell r="N134" t="str">
            <v>E</v>
          </cell>
          <cell r="W134" t="str">
            <v>GFS PARCELS LTD. (DORMANT)</v>
          </cell>
          <cell r="X134" t="str">
            <v>C3A9412XXXX</v>
          </cell>
          <cell r="Y134" t="str">
            <v>NOEL TOPCO LTD.</v>
          </cell>
          <cell r="Z134" t="str">
            <v>HACHIUMA STEAMSHIP CO., LTD.</v>
          </cell>
          <cell r="AA134" t="str">
            <v/>
          </cell>
          <cell r="AB134" t="str">
            <v>GFS PARCELS LTD. (DORMANT)</v>
          </cell>
          <cell r="AC134" t="str">
            <v>単セグ</v>
          </cell>
          <cell r="AD134">
            <v>129</v>
          </cell>
          <cell r="AE134">
            <v>91</v>
          </cell>
          <cell r="AF134" t="str">
            <v>GFS PARCELS LTD. (DORMANT)</v>
          </cell>
          <cell r="AG134" t="str">
            <v>HACHIUMA STEAMSHIP CO., LTD.</v>
          </cell>
          <cell r="AH134">
            <v>129</v>
          </cell>
          <cell r="AI134">
            <v>129</v>
          </cell>
          <cell r="AJ134" t="str">
            <v>GFS PARCELS LTD. (DORMANT)</v>
          </cell>
          <cell r="AK134" t="str">
            <v>GFS PARCELS LTD. (DORMANT)</v>
          </cell>
          <cell r="AM134" t="str">
            <v>YLK</v>
          </cell>
        </row>
        <row r="135">
          <cell r="D135" t="str">
            <v>S3A9420XXXX</v>
          </cell>
          <cell r="E135" t="str">
            <v>GFS TECHNOLOGY LTD.</v>
          </cell>
          <cell r="F135" t="str">
            <v>GFS TECHNOLOGY LTD.</v>
          </cell>
          <cell r="G135" t="str">
            <v>GFS TECHNOLOGY LTD.</v>
          </cell>
          <cell r="H135" t="str">
            <v>S3A9420XXXX</v>
          </cell>
          <cell r="I135" t="str">
            <v>YLK</v>
          </cell>
          <cell r="J135" t="str">
            <v>YLK</v>
          </cell>
          <cell r="K135" t="str">
            <v>GBP</v>
          </cell>
          <cell r="L135" t="str">
            <v>S3A9420XXXX</v>
          </cell>
          <cell r="M135" t="str">
            <v>R</v>
          </cell>
          <cell r="N135" t="str">
            <v>E</v>
          </cell>
          <cell r="W135" t="str">
            <v>GFS TECHNOLOGY LTD.</v>
          </cell>
          <cell r="X135" t="str">
            <v>C3A9412XXXX</v>
          </cell>
          <cell r="Y135" t="str">
            <v>NOEL TOPCO LTD.</v>
          </cell>
          <cell r="Z135" t="str">
            <v>HAKUTAKA MARITIMA S.A.</v>
          </cell>
          <cell r="AA135" t="str">
            <v/>
          </cell>
          <cell r="AB135" t="str">
            <v>GFS TECHNOLOGY LTD.</v>
          </cell>
          <cell r="AC135" t="str">
            <v>単セグ</v>
          </cell>
          <cell r="AD135">
            <v>130</v>
          </cell>
          <cell r="AE135">
            <v>92</v>
          </cell>
          <cell r="AF135" t="str">
            <v>GFS TECHNOLOGY LTD.</v>
          </cell>
          <cell r="AG135" t="str">
            <v>HAKUTAKA MARITIMA S.A.</v>
          </cell>
          <cell r="AH135">
            <v>130</v>
          </cell>
          <cell r="AI135">
            <v>130</v>
          </cell>
          <cell r="AJ135" t="str">
            <v>GFS TECHNOLOGY LTD.</v>
          </cell>
          <cell r="AK135" t="str">
            <v>GFS TECHNOLOGY LTD.</v>
          </cell>
          <cell r="AM135" t="str">
            <v>YLK</v>
          </cell>
        </row>
        <row r="136">
          <cell r="D136" t="str">
            <v>E0C0156XXXX</v>
          </cell>
          <cell r="E136" t="str">
            <v>GIGA SHIPPING SDN. BHD.</v>
          </cell>
          <cell r="F136" t="str">
            <v>GIGA SHIPPING SDN. BHD.</v>
          </cell>
          <cell r="G136" t="str">
            <v>GIGA SHIPPING SDN. BHD.</v>
          </cell>
          <cell r="H136" t="str">
            <v>E0C0156XXXX</v>
          </cell>
          <cell r="I136" t="str">
            <v>自動車物流</v>
          </cell>
          <cell r="J136" t="str">
            <v>Auto Logistics</v>
          </cell>
          <cell r="K136" t="str">
            <v>MYR</v>
          </cell>
          <cell r="L136" t="str">
            <v>E0C0156XXXX</v>
          </cell>
          <cell r="M136" t="str">
            <v>M</v>
          </cell>
          <cell r="N136" t="str">
            <v>E</v>
          </cell>
          <cell r="O136">
            <v>12</v>
          </cell>
          <cell r="W136" t="str">
            <v>GIGA SHIPPING SDN. BHD.</v>
          </cell>
          <cell r="Z136" t="str">
            <v>HAREHIME MARITIMA S.A.</v>
          </cell>
          <cell r="AA136" t="str">
            <v/>
          </cell>
          <cell r="AB136" t="str">
            <v>GIGA SHIPPING SDN. BHD.</v>
          </cell>
          <cell r="AC136" t="str">
            <v>単セグ</v>
          </cell>
          <cell r="AD136" t="str">
            <v/>
          </cell>
          <cell r="AE136" t="str">
            <v/>
          </cell>
          <cell r="AF136" t="str">
            <v/>
          </cell>
          <cell r="AG136" t="str">
            <v>HAREHIME MARITIMA S.A.</v>
          </cell>
          <cell r="AH136">
            <v>131</v>
          </cell>
          <cell r="AI136">
            <v>131</v>
          </cell>
          <cell r="AJ136" t="str">
            <v>GIGA SHIPPING SDN. BHD.</v>
          </cell>
          <cell r="AK136" t="str">
            <v>GIGA SHIPPING SDN. BHD.</v>
          </cell>
          <cell r="AM136" t="str">
            <v>Auto Logistics</v>
          </cell>
        </row>
        <row r="137">
          <cell r="D137" t="str">
            <v>C0A8157XXXX</v>
          </cell>
          <cell r="E137" t="str">
            <v>GIOS MARITIMA S.A.</v>
          </cell>
          <cell r="F137" t="str">
            <v>GIOS MARITIMA S.A.</v>
          </cell>
          <cell r="G137" t="str">
            <v>GIOS MARITIMA S.A.</v>
          </cell>
          <cell r="H137" t="str">
            <v>C0A8157XXXX</v>
          </cell>
          <cell r="I137" t="str">
            <v>原油</v>
          </cell>
          <cell r="J137" t="str">
            <v>Crude Oil</v>
          </cell>
          <cell r="K137" t="str">
            <v>JPY</v>
          </cell>
          <cell r="L137" t="str">
            <v>C0A8157XXXX</v>
          </cell>
          <cell r="M137" t="str">
            <v>R</v>
          </cell>
          <cell r="N137" t="str">
            <v>J</v>
          </cell>
          <cell r="W137" t="str">
            <v>GIOS MARITIMA S.A.</v>
          </cell>
          <cell r="Z137" t="str">
            <v>HARUMI MARITIMA S.A.</v>
          </cell>
          <cell r="AA137" t="str">
            <v/>
          </cell>
          <cell r="AB137" t="str">
            <v>GIOS MARITIMA S.A.</v>
          </cell>
          <cell r="AC137" t="str">
            <v>単セグ</v>
          </cell>
          <cell r="AD137">
            <v>132</v>
          </cell>
          <cell r="AE137">
            <v>93</v>
          </cell>
          <cell r="AF137" t="str">
            <v>GIOS MARITIMA S.A.</v>
          </cell>
          <cell r="AG137" t="str">
            <v>HARUMI MARITIMA S.A.</v>
          </cell>
          <cell r="AH137">
            <v>132</v>
          </cell>
          <cell r="AI137">
            <v>132</v>
          </cell>
          <cell r="AJ137" t="str">
            <v>GIOS MARITIMA S.A.</v>
          </cell>
          <cell r="AK137" t="str">
            <v>GIOS MARITIMA S.A.</v>
          </cell>
          <cell r="AM137" t="str">
            <v>Crude Oil</v>
          </cell>
        </row>
        <row r="138">
          <cell r="D138" t="str">
            <v>C0B3430XXXX</v>
          </cell>
          <cell r="E138" t="str">
            <v>GLOBAL AZURE S.A.</v>
          </cell>
          <cell r="F138" t="str">
            <v>GLOBAL AZURE S.A.</v>
          </cell>
          <cell r="G138" t="str">
            <v>GLOBAL AZURE S.A.</v>
          </cell>
          <cell r="H138" t="str">
            <v>C0B3430XXXX</v>
          </cell>
          <cell r="I138" t="str">
            <v>バルク・プロジェクト貨物輸送</v>
          </cell>
          <cell r="J138" t="str">
            <v>BULK &amp; PROJECTS CARRIERS</v>
          </cell>
          <cell r="K138" t="str">
            <v>JPY</v>
          </cell>
          <cell r="L138" t="str">
            <v>C0B3430XXXX</v>
          </cell>
          <cell r="M138" t="str">
            <v>R</v>
          </cell>
          <cell r="N138" t="str">
            <v>J</v>
          </cell>
          <cell r="W138" t="str">
            <v>GLOBAL AZURE S.A.</v>
          </cell>
          <cell r="Z138" t="str">
            <v>HAWTHORNE SHIPPING S.A.</v>
          </cell>
          <cell r="AA138" t="str">
            <v/>
          </cell>
          <cell r="AB138" t="str">
            <v>GLOBAL AZURE S.A.</v>
          </cell>
          <cell r="AC138" t="str">
            <v>単セグ</v>
          </cell>
          <cell r="AD138">
            <v>133</v>
          </cell>
          <cell r="AE138">
            <v>94</v>
          </cell>
          <cell r="AF138" t="str">
            <v>GLOBAL AZURE S.A.</v>
          </cell>
          <cell r="AG138" t="str">
            <v>HAWTHORNE SHIPPING S.A.</v>
          </cell>
          <cell r="AH138">
            <v>133</v>
          </cell>
          <cell r="AI138">
            <v>133</v>
          </cell>
          <cell r="AJ138" t="str">
            <v>GLOBAL AZURE S.A.</v>
          </cell>
          <cell r="AK138" t="str">
            <v>GLOBAL AZURE S.A.</v>
          </cell>
          <cell r="AM138" t="str">
            <v>BULK &amp; PROJECTS CARRIERS</v>
          </cell>
        </row>
        <row r="139">
          <cell r="D139" t="str">
            <v>C0C0049XXXX</v>
          </cell>
          <cell r="E139" t="str">
            <v>GLOBAL DESTINY S.A.</v>
          </cell>
          <cell r="F139" t="str">
            <v>GLOBAL DESTINY S.A.</v>
          </cell>
          <cell r="G139" t="str">
            <v>GLOBAL DESTINY S.A.</v>
          </cell>
          <cell r="H139" t="str">
            <v>C0C0049XXXX</v>
          </cell>
          <cell r="I139" t="str">
            <v>バルク・プロジェクト貨物輸送</v>
          </cell>
          <cell r="J139" t="str">
            <v>BULK &amp; PROJECTS CARRIERS</v>
          </cell>
          <cell r="K139" t="str">
            <v>USD</v>
          </cell>
          <cell r="L139" t="str">
            <v>C0C0049XXXX</v>
          </cell>
          <cell r="M139" t="str">
            <v>R</v>
          </cell>
          <cell r="N139" t="str">
            <v>J</v>
          </cell>
          <cell r="P139" t="str">
            <v>○</v>
          </cell>
          <cell r="W139" t="str">
            <v>GLOBAL DESTINY S.A.</v>
          </cell>
          <cell r="Z139" t="str">
            <v>HAYABUSA SHIPHOLDING S.A.</v>
          </cell>
          <cell r="AA139" t="str">
            <v/>
          </cell>
          <cell r="AB139" t="str">
            <v>GLOBAL DESTINY S.A.</v>
          </cell>
          <cell r="AC139" t="str">
            <v>単セグ</v>
          </cell>
          <cell r="AD139">
            <v>134</v>
          </cell>
          <cell r="AE139">
            <v>95</v>
          </cell>
          <cell r="AF139" t="str">
            <v>GLOBAL DESTINY S.A.</v>
          </cell>
          <cell r="AG139" t="str">
            <v>HAYABUSA SHIPHOLDING S.A.</v>
          </cell>
          <cell r="AH139">
            <v>134</v>
          </cell>
          <cell r="AI139">
            <v>134</v>
          </cell>
          <cell r="AJ139" t="str">
            <v>GLOBAL DESTINY S.A.</v>
          </cell>
          <cell r="AK139" t="str">
            <v>GLOBAL DESTINY S.A.</v>
          </cell>
          <cell r="AM139" t="str">
            <v>BULK &amp; PROJECTS CARRIERS</v>
          </cell>
        </row>
        <row r="140">
          <cell r="D140" t="str">
            <v>C0C0051XXXX</v>
          </cell>
          <cell r="E140" t="str">
            <v>GLOBAL FANTASY S.A.</v>
          </cell>
          <cell r="F140" t="str">
            <v>GLOBAL FANTASY S.A.</v>
          </cell>
          <cell r="G140" t="str">
            <v>GLOBAL FANTASY S.A.</v>
          </cell>
          <cell r="H140" t="str">
            <v>C0C0051XXXX</v>
          </cell>
          <cell r="I140" t="str">
            <v>バルク・プロジェクト貨物輸送</v>
          </cell>
          <cell r="J140" t="str">
            <v>BULK &amp; PROJECTS CARRIERS</v>
          </cell>
          <cell r="K140" t="str">
            <v>JPY</v>
          </cell>
          <cell r="L140" t="str">
            <v>C0C0051XXXX</v>
          </cell>
          <cell r="M140" t="str">
            <v>R</v>
          </cell>
          <cell r="N140" t="str">
            <v>J</v>
          </cell>
          <cell r="W140" t="str">
            <v>GLOBAL FANTASY S.A.</v>
          </cell>
          <cell r="Z140" t="str">
            <v>HERCULES SHIPHOLDING NAVIGATION S.A.</v>
          </cell>
          <cell r="AA140" t="str">
            <v/>
          </cell>
          <cell r="AB140" t="str">
            <v>GLOBAL FANTASY S.A.</v>
          </cell>
          <cell r="AC140" t="str">
            <v>単セグ</v>
          </cell>
          <cell r="AD140">
            <v>135</v>
          </cell>
          <cell r="AE140">
            <v>96</v>
          </cell>
          <cell r="AF140" t="str">
            <v>GLOBAL FANTASY S.A.</v>
          </cell>
          <cell r="AG140" t="str">
            <v>HERCULES SHIPHOLDING NAVIGATION S.A.</v>
          </cell>
          <cell r="AH140">
            <v>135</v>
          </cell>
          <cell r="AI140">
            <v>135</v>
          </cell>
          <cell r="AJ140" t="str">
            <v>GLOBAL FANTASY S.A.</v>
          </cell>
          <cell r="AK140" t="str">
            <v>GLOBAL FANTASY S.A.</v>
          </cell>
          <cell r="AM140" t="str">
            <v>BULK &amp; PROJECTS CARRIERS</v>
          </cell>
        </row>
        <row r="141">
          <cell r="D141" t="str">
            <v>C0A8577XXXX</v>
          </cell>
          <cell r="E141" t="str">
            <v>GLOBAL FORTUNE S.A.</v>
          </cell>
          <cell r="F141" t="str">
            <v>GLOBAL FORTUNE S.A.</v>
          </cell>
          <cell r="G141" t="str">
            <v>GLOBAL FORTUNE S.A.</v>
          </cell>
          <cell r="H141" t="str">
            <v>C0A8577XXXX</v>
          </cell>
          <cell r="I141" t="str">
            <v>バルク・プロジェクト貨物輸送</v>
          </cell>
          <cell r="J141" t="str">
            <v>BULK &amp; PROJECTS CARRIERS</v>
          </cell>
          <cell r="K141" t="str">
            <v>USD</v>
          </cell>
          <cell r="L141" t="str">
            <v>C0A8577XXXX</v>
          </cell>
          <cell r="M141" t="str">
            <v>R</v>
          </cell>
          <cell r="N141" t="str">
            <v>J</v>
          </cell>
          <cell r="W141" t="str">
            <v>GLOBAL FORTUNE S.A.</v>
          </cell>
          <cell r="Z141" t="str">
            <v>HERNANDIA SHIPHOLDING S.A.</v>
          </cell>
          <cell r="AA141" t="str">
            <v/>
          </cell>
          <cell r="AB141" t="str">
            <v>GLOBAL FORTUNE S.A.</v>
          </cell>
          <cell r="AC141" t="str">
            <v>単セグ</v>
          </cell>
          <cell r="AD141">
            <v>136</v>
          </cell>
          <cell r="AE141">
            <v>97</v>
          </cell>
          <cell r="AF141" t="str">
            <v>GLOBAL FORTUNE S.A.</v>
          </cell>
          <cell r="AG141" t="str">
            <v>HERNANDIA SHIPHOLDING S.A.</v>
          </cell>
          <cell r="AH141">
            <v>136</v>
          </cell>
          <cell r="AI141">
            <v>136</v>
          </cell>
          <cell r="AJ141" t="str">
            <v>GLOBAL FORTUNE S.A.</v>
          </cell>
          <cell r="AK141" t="str">
            <v>GLOBAL FORTUNE S.A.</v>
          </cell>
          <cell r="AM141" t="str">
            <v>BULK &amp; PROJECTS CARRIERS</v>
          </cell>
        </row>
        <row r="142">
          <cell r="D142" t="str">
            <v>S3A9416XXXX</v>
          </cell>
          <cell r="E142" t="str">
            <v>GLOBAL FREIGHT SOLUTIONS (HOLDINGS) LTD.</v>
          </cell>
          <cell r="F142" t="str">
            <v>GLOBAL FREIGHT SOLUTIONS (HOLDINGS) LTD.</v>
          </cell>
          <cell r="G142" t="str">
            <v>GLOBAL FREIGHT SOLUTIONS (HOLDINGS) LTD.</v>
          </cell>
          <cell r="H142" t="str">
            <v>S3A9416XXXX</v>
          </cell>
          <cell r="I142" t="str">
            <v>YLK</v>
          </cell>
          <cell r="J142" t="str">
            <v>YLK</v>
          </cell>
          <cell r="K142" t="str">
            <v>GBP</v>
          </cell>
          <cell r="L142" t="str">
            <v>S3A9416XXXX</v>
          </cell>
          <cell r="M142" t="str">
            <v>R</v>
          </cell>
          <cell r="N142" t="str">
            <v>E</v>
          </cell>
          <cell r="W142" t="str">
            <v>GLOBAL FREIGHT SOLUTIONS (HOLDINGS) LTD.</v>
          </cell>
          <cell r="X142" t="str">
            <v>C3A9412XXXX</v>
          </cell>
          <cell r="Y142" t="str">
            <v>NOEL TOPCO LTD.</v>
          </cell>
          <cell r="Z142" t="str">
            <v>HESPERUS MARITIMA S.A.</v>
          </cell>
          <cell r="AA142" t="str">
            <v/>
          </cell>
          <cell r="AB142" t="str">
            <v>GLOBAL FREIGHT SOLUTIONS (HOLDINGS) LTD.</v>
          </cell>
          <cell r="AC142" t="str">
            <v>単セグ</v>
          </cell>
          <cell r="AD142">
            <v>137</v>
          </cell>
          <cell r="AE142">
            <v>98</v>
          </cell>
          <cell r="AF142" t="str">
            <v>GLOBAL FREIGHT SOLUTIONS (HOLDINGS) LTD.</v>
          </cell>
          <cell r="AG142" t="str">
            <v>HESPERUS MARITIMA S.A.</v>
          </cell>
          <cell r="AH142">
            <v>137</v>
          </cell>
          <cell r="AI142">
            <v>137</v>
          </cell>
          <cell r="AJ142" t="str">
            <v>GLOBAL FREIGHT SOLUTIONS (HOLDINGS) LTD.</v>
          </cell>
          <cell r="AK142" t="str">
            <v>GLOBAL FREIGHT SOLUTIONS (HOLDINGS) LTD.</v>
          </cell>
          <cell r="AM142" t="str">
            <v>YLK</v>
          </cell>
        </row>
        <row r="143">
          <cell r="D143" t="str">
            <v>S3A9417XXXX</v>
          </cell>
          <cell r="E143" t="str">
            <v>GLOBAL FREIGHT SOLUTIONS LTD.</v>
          </cell>
          <cell r="F143" t="str">
            <v>GLOBAL FREIGHT SOLUTIONS LTD.</v>
          </cell>
          <cell r="G143" t="str">
            <v>GLOBAL FREIGHT SOLUTIONS LTD.</v>
          </cell>
          <cell r="H143" t="str">
            <v>S3A9417XXXX</v>
          </cell>
          <cell r="I143" t="str">
            <v>YLK</v>
          </cell>
          <cell r="J143" t="str">
            <v>YLK</v>
          </cell>
          <cell r="K143" t="str">
            <v>GBP</v>
          </cell>
          <cell r="L143" t="str">
            <v>S3A9417XXXX</v>
          </cell>
          <cell r="M143" t="str">
            <v>R</v>
          </cell>
          <cell r="N143" t="str">
            <v>E</v>
          </cell>
          <cell r="W143" t="str">
            <v>GLOBAL FREIGHT SOLUTIONS LTD.</v>
          </cell>
          <cell r="X143" t="str">
            <v>C3A9412XXXX</v>
          </cell>
          <cell r="Y143" t="str">
            <v>NOEL TOPCO LTD.</v>
          </cell>
          <cell r="Z143" t="str">
            <v>HIKARI SHIPHOLDING S.A.</v>
          </cell>
          <cell r="AA143" t="str">
            <v/>
          </cell>
          <cell r="AB143" t="str">
            <v>GLOBAL FREIGHT SOLUTIONS LTD.</v>
          </cell>
          <cell r="AC143" t="str">
            <v>単セグ</v>
          </cell>
          <cell r="AD143">
            <v>138</v>
          </cell>
          <cell r="AE143">
            <v>99</v>
          </cell>
          <cell r="AF143" t="str">
            <v>GLOBAL FREIGHT SOLUTIONS LTD.</v>
          </cell>
          <cell r="AG143" t="str">
            <v>HIKARI SHIPHOLDING S.A.</v>
          </cell>
          <cell r="AH143">
            <v>138</v>
          </cell>
          <cell r="AI143">
            <v>138</v>
          </cell>
          <cell r="AJ143" t="str">
            <v>GLOBAL FREIGHT SOLUTIONS LTD.</v>
          </cell>
          <cell r="AK143" t="str">
            <v>GLOBAL FREIGHT SOLUTIONS LTD.</v>
          </cell>
          <cell r="AM143" t="str">
            <v>YLK</v>
          </cell>
        </row>
        <row r="144">
          <cell r="D144" t="str">
            <v>S3A9422XXXX</v>
          </cell>
          <cell r="E144" t="str">
            <v>GLOBAL FREIGHT SOLUTIONS S.A.</v>
          </cell>
          <cell r="F144" t="str">
            <v>GLOBAL FREIGHT SOLUTIONS S.A.</v>
          </cell>
          <cell r="G144" t="str">
            <v>GLOBAL FREIGHT SOLUTIONS S.A.</v>
          </cell>
          <cell r="H144" t="str">
            <v>S3A9422XXXX</v>
          </cell>
          <cell r="I144" t="str">
            <v>YLK</v>
          </cell>
          <cell r="J144" t="str">
            <v>YLK</v>
          </cell>
          <cell r="K144" t="str">
            <v>EUR</v>
          </cell>
          <cell r="L144" t="str">
            <v>S3A9422XXXX</v>
          </cell>
          <cell r="M144" t="str">
            <v>R</v>
          </cell>
          <cell r="N144" t="str">
            <v>E</v>
          </cell>
          <cell r="W144" t="str">
            <v>GLOBAL FREIGHT SOLUTIONS S.A.</v>
          </cell>
          <cell r="X144" t="str">
            <v>C3A9412XXXX</v>
          </cell>
          <cell r="Y144" t="str">
            <v>NOEL TOPCO LTD.</v>
          </cell>
          <cell r="Z144" t="str">
            <v>HIMOROV SHIPHOLDING S.A.</v>
          </cell>
          <cell r="AA144" t="str">
            <v/>
          </cell>
          <cell r="AB144" t="str">
            <v>GLOBAL FREIGHT SOLUTIONS S.A.</v>
          </cell>
          <cell r="AC144" t="str">
            <v>単セグ</v>
          </cell>
          <cell r="AD144">
            <v>139</v>
          </cell>
          <cell r="AE144">
            <v>100</v>
          </cell>
          <cell r="AF144" t="str">
            <v>GLOBAL FREIGHT SOLUTIONS S.A.</v>
          </cell>
          <cell r="AG144" t="str">
            <v>HIMOROV SHIPHOLDING S.A.</v>
          </cell>
          <cell r="AH144">
            <v>139</v>
          </cell>
          <cell r="AI144">
            <v>139</v>
          </cell>
          <cell r="AJ144" t="str">
            <v>GLOBAL FREIGHT SOLUTIONS S.A.</v>
          </cell>
          <cell r="AK144" t="str">
            <v>GLOBAL FREIGHT SOLUTIONS S.A.</v>
          </cell>
          <cell r="AM144" t="str">
            <v>YLK</v>
          </cell>
        </row>
        <row r="145">
          <cell r="D145" t="str">
            <v>C0A8578XXXX</v>
          </cell>
          <cell r="E145" t="str">
            <v>GLOBAL GENIUS S.A.</v>
          </cell>
          <cell r="F145" t="str">
            <v>GLOBAL GENIUS S.A.</v>
          </cell>
          <cell r="G145" t="str">
            <v>GLOBAL GENIUS S.A.</v>
          </cell>
          <cell r="H145" t="str">
            <v>C0A8578XXXX</v>
          </cell>
          <cell r="I145" t="str">
            <v>バルク・プロジェクト貨物輸送</v>
          </cell>
          <cell r="J145" t="str">
            <v>BULK &amp; PROJECTS CARRIERS</v>
          </cell>
          <cell r="K145" t="str">
            <v>JPY</v>
          </cell>
          <cell r="L145" t="str">
            <v>C0A8578XXXX</v>
          </cell>
          <cell r="M145" t="str">
            <v>R</v>
          </cell>
          <cell r="N145" t="str">
            <v>J</v>
          </cell>
          <cell r="Q145" t="str">
            <v>○</v>
          </cell>
          <cell r="W145" t="str">
            <v>GLOBAL GENIUS S.A.</v>
          </cell>
          <cell r="Z145" t="str">
            <v>HIROKURA CO., LTD.</v>
          </cell>
          <cell r="AA145" t="str">
            <v/>
          </cell>
          <cell r="AB145" t="str">
            <v>GLOBAL GENIUS S.A.</v>
          </cell>
          <cell r="AC145" t="str">
            <v>単セグ</v>
          </cell>
          <cell r="AD145">
            <v>140</v>
          </cell>
          <cell r="AE145">
            <v>101</v>
          </cell>
          <cell r="AF145" t="str">
            <v>GLOBAL GENIUS S.A.</v>
          </cell>
          <cell r="AG145" t="str">
            <v>HIROKURA CO., LTD.</v>
          </cell>
          <cell r="AH145">
            <v>140</v>
          </cell>
          <cell r="AI145">
            <v>140</v>
          </cell>
          <cell r="AJ145" t="str">
            <v>GLOBAL GENIUS S.A.</v>
          </cell>
          <cell r="AK145" t="str">
            <v>GLOBAL GENIUS S.A.</v>
          </cell>
          <cell r="AM145" t="str">
            <v>BULK &amp; PROJECTS CARRIERS</v>
          </cell>
        </row>
        <row r="146">
          <cell r="D146" t="str">
            <v>C0A8579XXXX</v>
          </cell>
          <cell r="E146" t="str">
            <v>GLOBAL HARMONY S.A.</v>
          </cell>
          <cell r="F146" t="str">
            <v>GLOBAL HARMONY S.A.</v>
          </cell>
          <cell r="G146" t="str">
            <v>GLOBAL HARMONY S.A.</v>
          </cell>
          <cell r="H146" t="str">
            <v>C0A8579XXXX</v>
          </cell>
          <cell r="I146" t="str">
            <v>バルク・プロジェクト貨物輸送</v>
          </cell>
          <cell r="J146" t="str">
            <v>BULK &amp; PROJECTS CARRIERS</v>
          </cell>
          <cell r="K146" t="str">
            <v>JPY</v>
          </cell>
          <cell r="L146" t="str">
            <v>C0A8579XXXX</v>
          </cell>
          <cell r="M146" t="str">
            <v>R</v>
          </cell>
          <cell r="N146" t="str">
            <v>J</v>
          </cell>
          <cell r="W146" t="str">
            <v>GLOBAL HARMONY S.A.</v>
          </cell>
          <cell r="Z146" t="str">
            <v>HITOYOSHI MARITIMA S.A.</v>
          </cell>
          <cell r="AA146" t="str">
            <v/>
          </cell>
          <cell r="AB146" t="str">
            <v>GLOBAL HARMONY S.A.</v>
          </cell>
          <cell r="AC146" t="str">
            <v>単セグ</v>
          </cell>
          <cell r="AD146">
            <v>141</v>
          </cell>
          <cell r="AE146">
            <v>102</v>
          </cell>
          <cell r="AF146" t="str">
            <v>GLOBAL HARMONY S.A.</v>
          </cell>
          <cell r="AG146" t="str">
            <v>HITOYOSHI MARITIMA S.A.</v>
          </cell>
          <cell r="AH146">
            <v>141</v>
          </cell>
          <cell r="AI146">
            <v>141</v>
          </cell>
          <cell r="AJ146" t="str">
            <v>GLOBAL HARMONY S.A.</v>
          </cell>
          <cell r="AK146" t="str">
            <v>GLOBAL HARMONY S.A.</v>
          </cell>
          <cell r="AM146" t="str">
            <v>BULK &amp; PROJECTS CARRIERS</v>
          </cell>
        </row>
        <row r="147">
          <cell r="D147" t="str">
            <v>C0A8581XXXX</v>
          </cell>
          <cell r="E147" t="str">
            <v>GLOBAL JEWELRY S.A.</v>
          </cell>
          <cell r="F147" t="str">
            <v>GLOBAL JEWELRY S.A.</v>
          </cell>
          <cell r="G147" t="str">
            <v>GLOBAL JEWELRY S.A.</v>
          </cell>
          <cell r="H147" t="str">
            <v>C0A8581XXXX</v>
          </cell>
          <cell r="I147" t="str">
            <v>バルク・プロジェクト貨物輸送</v>
          </cell>
          <cell r="J147" t="str">
            <v>BULK &amp; PROJECTS CARRIERS</v>
          </cell>
          <cell r="K147" t="str">
            <v>JPY</v>
          </cell>
          <cell r="L147" t="str">
            <v>C0A8581XXXX</v>
          </cell>
          <cell r="M147" t="str">
            <v>R</v>
          </cell>
          <cell r="N147" t="str">
            <v>J</v>
          </cell>
          <cell r="W147" t="str">
            <v>GLOBAL JEWELRY S.A.</v>
          </cell>
          <cell r="Z147" t="str">
            <v>HIYODORI SHIPHOLDING S.A.</v>
          </cell>
          <cell r="AA147" t="str">
            <v/>
          </cell>
          <cell r="AB147" t="str">
            <v>GLOBAL JEWELRY S.A.</v>
          </cell>
          <cell r="AC147" t="str">
            <v>単セグ</v>
          </cell>
          <cell r="AD147">
            <v>142</v>
          </cell>
          <cell r="AE147">
            <v>103</v>
          </cell>
          <cell r="AF147" t="str">
            <v>GLOBAL JEWELRY S.A.</v>
          </cell>
          <cell r="AG147" t="str">
            <v>HIYODORI SHIPHOLDING S.A.</v>
          </cell>
          <cell r="AH147">
            <v>142</v>
          </cell>
          <cell r="AI147">
            <v>142</v>
          </cell>
          <cell r="AJ147" t="str">
            <v>GLOBAL JEWELRY S.A.</v>
          </cell>
          <cell r="AK147" t="str">
            <v>GLOBAL JEWELRY S.A.</v>
          </cell>
          <cell r="AM147" t="str">
            <v>BULK &amp; PROJECTS CARRIERS</v>
          </cell>
        </row>
        <row r="148">
          <cell r="D148" t="str">
            <v>C0A8582XXXX</v>
          </cell>
          <cell r="E148" t="str">
            <v>GLOBAL KING S.A.</v>
          </cell>
          <cell r="F148" t="str">
            <v>GLOBAL KING S.A.</v>
          </cell>
          <cell r="G148" t="str">
            <v>GLOBAL KING S.A.</v>
          </cell>
          <cell r="H148" t="str">
            <v>C0A8582XXXX</v>
          </cell>
          <cell r="I148" t="str">
            <v>バルク・プロジェクト貨物輸送</v>
          </cell>
          <cell r="J148" t="str">
            <v>BULK &amp; PROJECTS CARRIERS</v>
          </cell>
          <cell r="K148" t="str">
            <v>USD</v>
          </cell>
          <cell r="L148" t="str">
            <v>C0A8582XXXX</v>
          </cell>
          <cell r="M148" t="str">
            <v>R</v>
          </cell>
          <cell r="N148" t="str">
            <v>J</v>
          </cell>
          <cell r="W148" t="str">
            <v>GLOBAL KING S.A.</v>
          </cell>
          <cell r="Z148" t="str">
            <v>HOJOH GENERAL DEVELOPMENT CO.,LTD.</v>
          </cell>
          <cell r="AA148" t="str">
            <v/>
          </cell>
          <cell r="AB148" t="str">
            <v>GLOBAL KING S.A.</v>
          </cell>
          <cell r="AC148" t="str">
            <v>単セグ</v>
          </cell>
          <cell r="AD148">
            <v>143</v>
          </cell>
          <cell r="AE148">
            <v>104</v>
          </cell>
          <cell r="AF148" t="str">
            <v>GLOBAL KING S.A.</v>
          </cell>
          <cell r="AG148" t="str">
            <v>HOJOH GENERAL DEVELOPMENT CO.,LTD.</v>
          </cell>
          <cell r="AH148">
            <v>143</v>
          </cell>
          <cell r="AI148">
            <v>143</v>
          </cell>
          <cell r="AJ148" t="str">
            <v>GLOBAL KING S.A.</v>
          </cell>
          <cell r="AK148" t="str">
            <v>GLOBAL KING S.A.</v>
          </cell>
          <cell r="AM148" t="str">
            <v>BULK &amp; PROJECTS CARRIERS</v>
          </cell>
        </row>
        <row r="149">
          <cell r="D149" t="str">
            <v>C0A9187XXXX</v>
          </cell>
          <cell r="E149" t="str">
            <v>GLOBAL MOON S.A.</v>
          </cell>
          <cell r="F149" t="str">
            <v>GLOBAL MOON S.A.</v>
          </cell>
          <cell r="G149" t="str">
            <v>GLOBAL MOON S.A.</v>
          </cell>
          <cell r="H149" t="str">
            <v>C0A9187XXXX</v>
          </cell>
          <cell r="I149" t="str">
            <v>バルク・プロジェクト貨物輸送</v>
          </cell>
          <cell r="J149" t="str">
            <v>BULK &amp; PROJECTS CARRIERS</v>
          </cell>
          <cell r="K149" t="str">
            <v>JPY</v>
          </cell>
          <cell r="L149" t="str">
            <v>C0A9187XXXX</v>
          </cell>
          <cell r="M149" t="str">
            <v>R</v>
          </cell>
          <cell r="N149" t="str">
            <v>J</v>
          </cell>
          <cell r="W149" t="str">
            <v>GLOBAL MOON S.A.</v>
          </cell>
          <cell r="Z149" t="str">
            <v>HOKUTO MARITIMA S.A.</v>
          </cell>
          <cell r="AA149" t="str">
            <v/>
          </cell>
          <cell r="AB149" t="str">
            <v>GLOBAL MOON S.A.</v>
          </cell>
          <cell r="AC149" t="str">
            <v>単セグ</v>
          </cell>
          <cell r="AD149">
            <v>144</v>
          </cell>
          <cell r="AE149">
            <v>105</v>
          </cell>
          <cell r="AF149" t="str">
            <v>GLOBAL MOON S.A.</v>
          </cell>
          <cell r="AG149" t="str">
            <v>HOKUTO MARITIMA S.A.</v>
          </cell>
          <cell r="AH149">
            <v>144</v>
          </cell>
          <cell r="AI149">
            <v>144</v>
          </cell>
          <cell r="AJ149" t="str">
            <v>GLOBAL MOON S.A.</v>
          </cell>
          <cell r="AK149" t="str">
            <v>GLOBAL MOON S.A.</v>
          </cell>
          <cell r="AM149" t="str">
            <v>BULK &amp; PROJECTS CARRIERS</v>
          </cell>
        </row>
        <row r="150">
          <cell r="D150" t="str">
            <v>C0C0636XXXX</v>
          </cell>
          <cell r="E150" t="str">
            <v>GLOBAL NEPTUNE S.A.</v>
          </cell>
          <cell r="F150" t="str">
            <v>GLOBAL NEPTUNE S.A.</v>
          </cell>
          <cell r="G150" t="str">
            <v>GLOBAL NEPTUNE S.A.</v>
          </cell>
          <cell r="H150" t="str">
            <v>C0C0636XXXX</v>
          </cell>
          <cell r="I150" t="str">
            <v>バルク・プロジェクト貨物輸送</v>
          </cell>
          <cell r="J150" t="str">
            <v>BULK &amp; PROJECTS CARRIERS</v>
          </cell>
          <cell r="K150" t="str">
            <v>JPY</v>
          </cell>
          <cell r="L150" t="str">
            <v>C0C0636XXXX</v>
          </cell>
          <cell r="M150" t="str">
            <v>R</v>
          </cell>
          <cell r="N150" t="str">
            <v>J</v>
          </cell>
          <cell r="W150" t="str">
            <v>GLOBAL NEPTUNE S.A.</v>
          </cell>
          <cell r="Z150" t="str">
            <v>HOKUYO KAIUN CO., LTD.</v>
          </cell>
          <cell r="AA150" t="str">
            <v/>
          </cell>
          <cell r="AB150" t="str">
            <v>GLOBAL NEPTUNE S.A.</v>
          </cell>
          <cell r="AC150" t="str">
            <v>単セグ</v>
          </cell>
          <cell r="AD150">
            <v>145</v>
          </cell>
          <cell r="AE150">
            <v>106</v>
          </cell>
          <cell r="AF150" t="str">
            <v>GLOBAL NEPTUNE S.A.</v>
          </cell>
          <cell r="AG150" t="str">
            <v>HOKUYO KAIUN CO., LTD.</v>
          </cell>
          <cell r="AH150">
            <v>145</v>
          </cell>
          <cell r="AI150">
            <v>145</v>
          </cell>
          <cell r="AJ150" t="str">
            <v>GLOBAL NEPTUNE S.A.</v>
          </cell>
          <cell r="AK150" t="str">
            <v>GLOBAL NEPTUNE S.A.</v>
          </cell>
          <cell r="AM150" t="str">
            <v>BULK &amp; PROJECTS CARRIERS</v>
          </cell>
        </row>
        <row r="151">
          <cell r="D151" t="str">
            <v>C0A9188XXXX</v>
          </cell>
          <cell r="E151" t="str">
            <v>GLOBAL NOBLE S.A.</v>
          </cell>
          <cell r="F151" t="str">
            <v>GLOBAL NOBLE S.A.</v>
          </cell>
          <cell r="G151" t="str">
            <v>GLOBAL NOBLE S.A.</v>
          </cell>
          <cell r="H151" t="str">
            <v>C0A9188XXXX</v>
          </cell>
          <cell r="I151" t="str">
            <v>バルク・プロジェクト貨物輸送</v>
          </cell>
          <cell r="J151" t="str">
            <v>BULK &amp; PROJECTS CARRIERS</v>
          </cell>
          <cell r="K151" t="str">
            <v>JPY</v>
          </cell>
          <cell r="L151" t="str">
            <v>C0A9188XXXX</v>
          </cell>
          <cell r="M151" t="str">
            <v>R</v>
          </cell>
          <cell r="N151" t="str">
            <v>J</v>
          </cell>
          <cell r="W151" t="str">
            <v>GLOBAL NOBLE S.A.</v>
          </cell>
          <cell r="Z151" t="str">
            <v>HOLY MARINE S.A.</v>
          </cell>
          <cell r="AA151" t="str">
            <v/>
          </cell>
          <cell r="AB151" t="str">
            <v>GLOBAL NOBLE S.A.</v>
          </cell>
          <cell r="AC151" t="str">
            <v>単セグ</v>
          </cell>
          <cell r="AD151">
            <v>146</v>
          </cell>
          <cell r="AE151">
            <v>107</v>
          </cell>
          <cell r="AF151" t="str">
            <v>GLOBAL NOBLE S.A.</v>
          </cell>
          <cell r="AG151" t="str">
            <v>HOLY MARINE S.A.</v>
          </cell>
          <cell r="AH151">
            <v>146</v>
          </cell>
          <cell r="AI151">
            <v>146</v>
          </cell>
          <cell r="AJ151" t="str">
            <v>GLOBAL NOBLE S.A.</v>
          </cell>
          <cell r="AK151" t="str">
            <v>GLOBAL NOBLE S.A.</v>
          </cell>
          <cell r="AM151" t="str">
            <v>BULK &amp; PROJECTS CARRIERS</v>
          </cell>
        </row>
        <row r="152">
          <cell r="D152" t="str">
            <v>C00C173XXXX</v>
          </cell>
          <cell r="E152" t="str">
            <v>GLOBAL OCEAN DEVELOPMENT INC.</v>
          </cell>
          <cell r="F152" t="str">
            <v>（株）グローバルオーシャンディベロップメント</v>
          </cell>
          <cell r="G152" t="str">
            <v>GLOBAL OCEAN DEVELOPMENT INC.</v>
          </cell>
          <cell r="H152" t="str">
            <v>C00C173XXXX</v>
          </cell>
          <cell r="I152" t="str">
            <v>海洋事業</v>
          </cell>
          <cell r="J152" t="str">
            <v>Offshore Business</v>
          </cell>
          <cell r="K152" t="str">
            <v>JPY</v>
          </cell>
          <cell r="L152" t="str">
            <v>C00C173XXXX</v>
          </cell>
          <cell r="M152" t="str">
            <v>R</v>
          </cell>
          <cell r="N152" t="str">
            <v>J</v>
          </cell>
          <cell r="W152" t="str">
            <v>（株）グローバルオーシャンディベロップメント</v>
          </cell>
          <cell r="Z152" t="str">
            <v>HONMA CORPORATION</v>
          </cell>
          <cell r="AA152" t="str">
            <v/>
          </cell>
          <cell r="AB152" t="str">
            <v>GLOBAL OCEAN DEVELOPMENT INC.</v>
          </cell>
          <cell r="AC152" t="str">
            <v>単セグ</v>
          </cell>
          <cell r="AD152">
            <v>147</v>
          </cell>
          <cell r="AE152">
            <v>108</v>
          </cell>
          <cell r="AF152" t="str">
            <v>GLOBAL OCEAN DEVELOPMENT INC.</v>
          </cell>
          <cell r="AG152" t="str">
            <v>HONMA CORPORATION</v>
          </cell>
          <cell r="AH152">
            <v>147</v>
          </cell>
          <cell r="AI152">
            <v>147</v>
          </cell>
          <cell r="AJ152" t="str">
            <v>GLOBAL OCEAN DEVELOPMENT INC.</v>
          </cell>
          <cell r="AK152" t="str">
            <v>GLOBAL OCEAN DEVELOPMENT INC.</v>
          </cell>
          <cell r="AM152" t="str">
            <v>Offshore Business</v>
          </cell>
        </row>
        <row r="153">
          <cell r="D153" t="str">
            <v>C0A9189XXXX</v>
          </cell>
          <cell r="E153" t="str">
            <v>GLOBAL ODYSSEY S.A.</v>
          </cell>
          <cell r="F153" t="str">
            <v>GLOBAL ODYSSEY S.A.</v>
          </cell>
          <cell r="G153" t="str">
            <v>GLOBAL ODYSSEY S.A.</v>
          </cell>
          <cell r="H153" t="str">
            <v>C0A9189XXXX</v>
          </cell>
          <cell r="I153" t="str">
            <v>バルク・プロジェクト貨物輸送</v>
          </cell>
          <cell r="J153" t="str">
            <v>BULK &amp; PROJECTS CARRIERS</v>
          </cell>
          <cell r="K153" t="str">
            <v>JPY</v>
          </cell>
          <cell r="L153" t="str">
            <v>C0A9189XXXX</v>
          </cell>
          <cell r="M153" t="str">
            <v>R</v>
          </cell>
          <cell r="N153" t="str">
            <v>J</v>
          </cell>
          <cell r="W153" t="str">
            <v>GLOBAL ODYSSEY S.A.</v>
          </cell>
          <cell r="Z153" t="str">
            <v>HOSHINOYUME MARITIMA S.A.</v>
          </cell>
          <cell r="AA153" t="str">
            <v/>
          </cell>
          <cell r="AB153" t="str">
            <v>GLOBAL ODYSSEY S.A.</v>
          </cell>
          <cell r="AC153" t="str">
            <v>単セグ</v>
          </cell>
          <cell r="AD153">
            <v>148</v>
          </cell>
          <cell r="AE153">
            <v>109</v>
          </cell>
          <cell r="AF153" t="str">
            <v>GLOBAL ODYSSEY S.A.</v>
          </cell>
          <cell r="AG153" t="str">
            <v>HOSHINOYUME MARITIMA S.A.</v>
          </cell>
          <cell r="AH153">
            <v>148</v>
          </cell>
          <cell r="AI153">
            <v>148</v>
          </cell>
          <cell r="AJ153" t="str">
            <v>GLOBAL ODYSSEY S.A.</v>
          </cell>
          <cell r="AK153" t="str">
            <v>GLOBAL ODYSSEY S.A.</v>
          </cell>
          <cell r="AM153" t="str">
            <v>BULK &amp; PROJECTS CARRIERS</v>
          </cell>
        </row>
        <row r="154">
          <cell r="D154" t="str">
            <v>C0B0081XXXX</v>
          </cell>
          <cell r="E154" t="str">
            <v>GLOBAL PARADISE S.A.</v>
          </cell>
          <cell r="F154" t="str">
            <v>GLOBAL PARADISE S.A.</v>
          </cell>
          <cell r="G154" t="str">
            <v>GLOBAL PARADISE S.A.</v>
          </cell>
          <cell r="H154" t="str">
            <v>C0B0081XXXX</v>
          </cell>
          <cell r="I154" t="str">
            <v>バルク・プロジェクト貨物輸送</v>
          </cell>
          <cell r="J154" t="str">
            <v>BULK &amp; PROJECTS CARRIERS</v>
          </cell>
          <cell r="K154" t="str">
            <v>JPY</v>
          </cell>
          <cell r="L154" t="str">
            <v>C0B0081XXXX</v>
          </cell>
          <cell r="M154" t="str">
            <v>R</v>
          </cell>
          <cell r="N154" t="str">
            <v>J</v>
          </cell>
          <cell r="W154" t="str">
            <v>GLOBAL PARADISE S.A.</v>
          </cell>
          <cell r="Z154" t="str">
            <v>HYACINTH SHIPHOLDING S.A.</v>
          </cell>
          <cell r="AA154" t="str">
            <v/>
          </cell>
          <cell r="AB154" t="str">
            <v>GLOBAL PARADISE S.A.</v>
          </cell>
          <cell r="AC154" t="str">
            <v>単セグ</v>
          </cell>
          <cell r="AD154">
            <v>149</v>
          </cell>
          <cell r="AE154">
            <v>110</v>
          </cell>
          <cell r="AF154" t="str">
            <v>GLOBAL PARADISE S.A.</v>
          </cell>
          <cell r="AG154" t="str">
            <v>HYACINTH SHIPHOLDING S.A.</v>
          </cell>
          <cell r="AH154">
            <v>149</v>
          </cell>
          <cell r="AI154">
            <v>149</v>
          </cell>
          <cell r="AJ154" t="str">
            <v>GLOBAL PARADISE S.A.</v>
          </cell>
          <cell r="AK154" t="str">
            <v>GLOBAL PARADISE S.A.</v>
          </cell>
          <cell r="AM154" t="str">
            <v>BULK &amp; PROJECTS CARRIERS</v>
          </cell>
        </row>
        <row r="155">
          <cell r="D155" t="str">
            <v>C0B0927XXXX</v>
          </cell>
          <cell r="E155" t="str">
            <v>GLOBAL UPSILON S.A.</v>
          </cell>
          <cell r="F155" t="str">
            <v>GLOBAL UPSILON S.A.</v>
          </cell>
          <cell r="G155" t="str">
            <v>GLOBAL UPSILON S.A.</v>
          </cell>
          <cell r="H155" t="str">
            <v>C0B0927XXXX</v>
          </cell>
          <cell r="I155" t="str">
            <v>バルク・プロジェクト貨物輸送</v>
          </cell>
          <cell r="J155" t="str">
            <v>BULK &amp; PROJECTS CARRIERS</v>
          </cell>
          <cell r="K155" t="str">
            <v>JPY</v>
          </cell>
          <cell r="L155" t="str">
            <v>C0B0927XXXX</v>
          </cell>
          <cell r="M155" t="str">
            <v>R</v>
          </cell>
          <cell r="N155" t="str">
            <v>J</v>
          </cell>
          <cell r="W155" t="str">
            <v>GLOBAL UPSILON S.A.</v>
          </cell>
          <cell r="Z155" t="str">
            <v>INDIGO MARINE S.A.</v>
          </cell>
          <cell r="AA155" t="str">
            <v/>
          </cell>
          <cell r="AB155" t="str">
            <v>GLOBAL UPSILON S.A.</v>
          </cell>
          <cell r="AC155" t="str">
            <v>単セグ</v>
          </cell>
          <cell r="AD155">
            <v>150</v>
          </cell>
          <cell r="AE155">
            <v>111</v>
          </cell>
          <cell r="AF155" t="str">
            <v>GLOBAL UPSILON S.A.</v>
          </cell>
          <cell r="AG155" t="str">
            <v>INDIGO MARINE S.A.</v>
          </cell>
          <cell r="AH155">
            <v>150</v>
          </cell>
          <cell r="AI155">
            <v>150</v>
          </cell>
          <cell r="AJ155" t="str">
            <v>GLOBAL UPSILON S.A.</v>
          </cell>
          <cell r="AK155" t="str">
            <v>GLOBAL UPSILON S.A.</v>
          </cell>
          <cell r="AM155" t="str">
            <v>BULK &amp; PROJECTS CARRIERS</v>
          </cell>
        </row>
        <row r="156">
          <cell r="D156" t="str">
            <v>C0B2164XXXX</v>
          </cell>
          <cell r="E156" t="str">
            <v>GLOBAL VICTORY S.A.</v>
          </cell>
          <cell r="F156" t="str">
            <v>GLOBAL VICTORY S.A.</v>
          </cell>
          <cell r="G156" t="str">
            <v>GLOBAL VICTORY S.A.</v>
          </cell>
          <cell r="H156" t="str">
            <v>C0B2164XXXX</v>
          </cell>
          <cell r="I156" t="str">
            <v>バルク・プロジェクト貨物輸送</v>
          </cell>
          <cell r="J156" t="str">
            <v>BULK &amp; PROJECTS CARRIERS</v>
          </cell>
          <cell r="K156" t="str">
            <v>JPY</v>
          </cell>
          <cell r="L156" t="str">
            <v>C0B2164XXXX</v>
          </cell>
          <cell r="M156" t="str">
            <v>R</v>
          </cell>
          <cell r="N156" t="str">
            <v>J</v>
          </cell>
          <cell r="W156" t="str">
            <v>GLOBAL VICTORY S.A.</v>
          </cell>
          <cell r="Z156" t="str">
            <v>INTERMAIL LTD.</v>
          </cell>
          <cell r="AA156" t="str">
            <v/>
          </cell>
          <cell r="AB156" t="str">
            <v>GLOBAL VICTORY S.A.</v>
          </cell>
          <cell r="AC156" t="str">
            <v>単セグ</v>
          </cell>
          <cell r="AD156">
            <v>151</v>
          </cell>
          <cell r="AE156">
            <v>112</v>
          </cell>
          <cell r="AF156" t="str">
            <v>GLOBAL VICTORY S.A.</v>
          </cell>
          <cell r="AG156" t="str">
            <v>INTERMAIL LTD.</v>
          </cell>
          <cell r="AH156">
            <v>151</v>
          </cell>
          <cell r="AI156">
            <v>151</v>
          </cell>
          <cell r="AJ156" t="str">
            <v>GLOBAL VICTORY S.A.</v>
          </cell>
          <cell r="AK156" t="str">
            <v>GLOBAL VICTORY S.A.</v>
          </cell>
          <cell r="AM156" t="str">
            <v>BULK &amp; PROJECTS CARRIERS</v>
          </cell>
        </row>
        <row r="157">
          <cell r="D157" t="str">
            <v>C0B2165XXXX</v>
          </cell>
          <cell r="E157" t="str">
            <v>GLOBAL WEALTH S.A.</v>
          </cell>
          <cell r="F157" t="str">
            <v>GLOBAL WEALTH S.A.</v>
          </cell>
          <cell r="G157" t="str">
            <v>GLOBAL WEALTH S.A.</v>
          </cell>
          <cell r="H157" t="str">
            <v>C0B2165XXXX</v>
          </cell>
          <cell r="I157" t="str">
            <v>バルク・プロジェクト貨物輸送</v>
          </cell>
          <cell r="J157" t="str">
            <v>BULK &amp; PROJECTS CARRIERS</v>
          </cell>
          <cell r="K157" t="str">
            <v>JPY</v>
          </cell>
          <cell r="L157" t="str">
            <v>C0B2165XXXX</v>
          </cell>
          <cell r="M157" t="str">
            <v>R</v>
          </cell>
          <cell r="N157" t="str">
            <v>J</v>
          </cell>
          <cell r="W157" t="str">
            <v>GLOBAL WEALTH S.A.</v>
          </cell>
          <cell r="Z157" t="str">
            <v>INTERNATIONAL CAR OPERATORS N.V.</v>
          </cell>
          <cell r="AA157" t="str">
            <v/>
          </cell>
          <cell r="AB157" t="str">
            <v>GLOBAL WEALTH S.A.</v>
          </cell>
          <cell r="AC157" t="str">
            <v>単セグ</v>
          </cell>
          <cell r="AD157">
            <v>152</v>
          </cell>
          <cell r="AE157">
            <v>113</v>
          </cell>
          <cell r="AF157" t="str">
            <v>GLOBAL WEALTH S.A.</v>
          </cell>
          <cell r="AG157" t="str">
            <v>INTERNATIONAL CAR OPERATORS N.V.</v>
          </cell>
          <cell r="AH157">
            <v>152</v>
          </cell>
          <cell r="AI157">
            <v>152</v>
          </cell>
          <cell r="AJ157" t="str">
            <v>GLOBAL WEALTH S.A.</v>
          </cell>
          <cell r="AK157" t="str">
            <v>GLOBAL WEALTH S.A.</v>
          </cell>
          <cell r="AM157" t="str">
            <v>BULK &amp; PROJECTS CARRIERS</v>
          </cell>
        </row>
        <row r="158">
          <cell r="D158" t="str">
            <v>C0C0691XXXX</v>
          </cell>
          <cell r="E158" t="str">
            <v>GLYCINE MARITIMA S.A.</v>
          </cell>
          <cell r="F158" t="str">
            <v>GLYCINE MARITIMA S.A.</v>
          </cell>
          <cell r="G158" t="str">
            <v>GLYCINE MARITIMA S.A.</v>
          </cell>
          <cell r="H158" t="str">
            <v>C0C0691XXXX</v>
          </cell>
          <cell r="I158" t="str">
            <v>燃料炭</v>
          </cell>
          <cell r="J158" t="str">
            <v>Steaming Coal</v>
          </cell>
          <cell r="K158" t="str">
            <v>USD</v>
          </cell>
          <cell r="L158" t="str">
            <v>C0C0691XXXX</v>
          </cell>
          <cell r="M158" t="str">
            <v>R</v>
          </cell>
          <cell r="N158" t="str">
            <v>J</v>
          </cell>
          <cell r="W158" t="str">
            <v>GLYCINE MARITIMA S.A.</v>
          </cell>
          <cell r="Z158" t="str">
            <v>INTERNATIONAL LOGISTICS GROUP LTD.</v>
          </cell>
          <cell r="AA158" t="str">
            <v/>
          </cell>
          <cell r="AB158" t="str">
            <v>GLYCINE MARITIMA S.A.</v>
          </cell>
          <cell r="AC158" t="str">
            <v>単セグ</v>
          </cell>
          <cell r="AD158">
            <v>153</v>
          </cell>
          <cell r="AE158">
            <v>114</v>
          </cell>
          <cell r="AF158" t="str">
            <v>GLYCINE MARITIMA S.A.</v>
          </cell>
          <cell r="AG158" t="str">
            <v>INTERNATIONAL LOGISTICS GROUP LTD.</v>
          </cell>
          <cell r="AH158">
            <v>153</v>
          </cell>
          <cell r="AI158">
            <v>153</v>
          </cell>
          <cell r="AJ158" t="str">
            <v>GLYCINE MARITIMA S.A.</v>
          </cell>
          <cell r="AK158" t="str">
            <v>GLYCINE MARITIMA S.A.</v>
          </cell>
          <cell r="AM158" t="str">
            <v>Steaming Coal</v>
          </cell>
        </row>
        <row r="159">
          <cell r="D159" t="str">
            <v>S0C0822XXXX</v>
          </cell>
          <cell r="E159" t="str">
            <v>GOLD COLD INTEGRATED LOGISTICS SDN. BHD.</v>
          </cell>
          <cell r="F159" t="str">
            <v>GOLD COLD INTEGRATED LOGISTICS SDN. BHD.</v>
          </cell>
          <cell r="G159" t="str">
            <v>GOLD COLD INTEGRATED LOGISTICS SDN. BHD.</v>
          </cell>
          <cell r="H159" t="str">
            <v>S0C0822XXXX</v>
          </cell>
          <cell r="I159" t="str">
            <v>YLK</v>
          </cell>
          <cell r="J159" t="str">
            <v>YLK</v>
          </cell>
          <cell r="K159" t="str">
            <v>MYR</v>
          </cell>
          <cell r="L159" t="str">
            <v>S0C0822XXXX</v>
          </cell>
          <cell r="M159" t="str">
            <v>R</v>
          </cell>
          <cell r="N159" t="str">
            <v>J</v>
          </cell>
          <cell r="W159" t="str">
            <v>GOLD COLD INTEGRATED LOGISTICS SDN. BHD.</v>
          </cell>
          <cell r="Z159" t="str">
            <v>ISOPOD MARITIMA S.A.</v>
          </cell>
          <cell r="AA159" t="str">
            <v/>
          </cell>
          <cell r="AB159" t="str">
            <v>GOLD COLD INTEGRATED LOGISTICS SDN. BHD.</v>
          </cell>
          <cell r="AC159" t="str">
            <v>単セグ</v>
          </cell>
          <cell r="AD159">
            <v>154</v>
          </cell>
          <cell r="AE159">
            <v>115</v>
          </cell>
          <cell r="AF159" t="str">
            <v>GOLD COLD INTEGRATED LOGISTICS SDN. BHD.</v>
          </cell>
          <cell r="AG159" t="str">
            <v>ISOPOD MARITIMA S.A.</v>
          </cell>
          <cell r="AH159">
            <v>154</v>
          </cell>
          <cell r="AI159">
            <v>154</v>
          </cell>
          <cell r="AJ159" t="str">
            <v>GOLD COLD INTEGRATED LOGISTICS SDN. BHD.</v>
          </cell>
          <cell r="AK159" t="str">
            <v>GOLD COLD INTEGRATED LOGISTICS SDN. BHD.</v>
          </cell>
          <cell r="AM159" t="str">
            <v>YLK</v>
          </cell>
        </row>
        <row r="160">
          <cell r="D160" t="str">
            <v>S3A9095XXXX</v>
          </cell>
          <cell r="E160" t="str">
            <v>GOLD COLD SOLUTIONS SDN. BHD.</v>
          </cell>
          <cell r="F160" t="str">
            <v>GOLD COLD SOLUTIONS SDN. BHD.</v>
          </cell>
          <cell r="G160" t="str">
            <v>GOLD COLD SOLUTIONS SDN. BHD.</v>
          </cell>
          <cell r="H160" t="str">
            <v>S3A9095XXXX</v>
          </cell>
          <cell r="I160" t="str">
            <v>YLK</v>
          </cell>
          <cell r="J160" t="str">
            <v>YLK</v>
          </cell>
          <cell r="K160" t="str">
            <v>MYR</v>
          </cell>
          <cell r="L160" t="str">
            <v>S3A9095XXXX</v>
          </cell>
          <cell r="M160" t="str">
            <v>R</v>
          </cell>
          <cell r="N160" t="str">
            <v>J</v>
          </cell>
          <cell r="W160" t="str">
            <v>GOLD COLD SOLUTIONS SDN. BHD.</v>
          </cell>
          <cell r="Z160" t="str">
            <v>ISUZU MARINE S.A.</v>
          </cell>
          <cell r="AA160" t="str">
            <v/>
          </cell>
          <cell r="AB160" t="str">
            <v>GOLD COLD SOLUTIONS SDN. BHD.</v>
          </cell>
          <cell r="AC160" t="str">
            <v>単セグ</v>
          </cell>
          <cell r="AD160">
            <v>155</v>
          </cell>
          <cell r="AE160">
            <v>116</v>
          </cell>
          <cell r="AF160" t="str">
            <v>GOLD COLD SOLUTIONS SDN. BHD.</v>
          </cell>
          <cell r="AG160" t="str">
            <v>ISUZU MARINE S.A.</v>
          </cell>
          <cell r="AH160">
            <v>155</v>
          </cell>
          <cell r="AI160">
            <v>155</v>
          </cell>
          <cell r="AJ160" t="str">
            <v>GOLD COLD SOLUTIONS SDN. BHD.</v>
          </cell>
          <cell r="AK160" t="str">
            <v>GOLD COLD SOLUTIONS SDN. BHD.</v>
          </cell>
          <cell r="AM160" t="str">
            <v>YLK</v>
          </cell>
        </row>
        <row r="161">
          <cell r="D161" t="str">
            <v>S0C0779XXXX</v>
          </cell>
          <cell r="E161" t="str">
            <v>GOLD COLD TRANSPORT SDN.BHD.</v>
          </cell>
          <cell r="F161" t="str">
            <v>GOLD COLD TRANSPORT SDN.BHD.</v>
          </cell>
          <cell r="G161" t="str">
            <v>GOLD COLD TRANSPORT SDN.BHD.</v>
          </cell>
          <cell r="H161" t="str">
            <v>S0C0779XXXX</v>
          </cell>
          <cell r="I161" t="str">
            <v>YLK</v>
          </cell>
          <cell r="J161" t="str">
            <v>YLK</v>
          </cell>
          <cell r="K161" t="str">
            <v>MYR</v>
          </cell>
          <cell r="L161" t="str">
            <v>S0C0779XXXX</v>
          </cell>
          <cell r="M161" t="str">
            <v>R</v>
          </cell>
          <cell r="N161" t="str">
            <v>J</v>
          </cell>
          <cell r="W161" t="str">
            <v>GOLD COLD TRANSPORT SDN.BHD.</v>
          </cell>
          <cell r="Z161" t="str">
            <v>IZUMO MARITIMA S.A.</v>
          </cell>
          <cell r="AA161" t="str">
            <v/>
          </cell>
          <cell r="AB161" t="str">
            <v>GOLD COLD TRANSPORT SDN.BHD.</v>
          </cell>
          <cell r="AC161" t="str">
            <v>単セグ</v>
          </cell>
          <cell r="AD161">
            <v>156</v>
          </cell>
          <cell r="AE161">
            <v>117</v>
          </cell>
          <cell r="AF161" t="str">
            <v>GOLD COLD TRANSPORT SDN.BHD.</v>
          </cell>
          <cell r="AG161" t="str">
            <v>IZUMO MARITIMA S.A.</v>
          </cell>
          <cell r="AH161">
            <v>156</v>
          </cell>
          <cell r="AI161">
            <v>156</v>
          </cell>
          <cell r="AJ161" t="str">
            <v>GOLD COLD TRANSPORT SDN.BHD.</v>
          </cell>
          <cell r="AK161" t="str">
            <v>GOLD COLD TRANSPORT SDN.BHD.</v>
          </cell>
          <cell r="AM161" t="str">
            <v>YLK</v>
          </cell>
        </row>
        <row r="162">
          <cell r="D162" t="str">
            <v>C3A9434XXXX</v>
          </cell>
          <cell r="E162" t="str">
            <v>GOLD MARINE S.A.</v>
          </cell>
          <cell r="F162" t="str">
            <v>GOLD MARINE S.A.</v>
          </cell>
          <cell r="G162" t="str">
            <v>GOLD MARINE S.A.</v>
          </cell>
          <cell r="H162" t="str">
            <v>C3A9434XXXX</v>
          </cell>
          <cell r="I162" t="str">
            <v>バルク・プロジェクト貨物輸送</v>
          </cell>
          <cell r="J162" t="str">
            <v>BULK &amp; PROJECTS CARRIERS</v>
          </cell>
          <cell r="K162" t="str">
            <v>USD</v>
          </cell>
          <cell r="L162" t="str">
            <v>C3A9434XXXX</v>
          </cell>
          <cell r="M162" t="str">
            <v>R</v>
          </cell>
          <cell r="N162" t="str">
            <v>J</v>
          </cell>
          <cell r="P162" t="str">
            <v>○</v>
          </cell>
          <cell r="W162" t="str">
            <v>GOLD MARINE S.A.</v>
          </cell>
          <cell r="Z162" t="str">
            <v>JAMAL SHIPHOLDING S.A.</v>
          </cell>
          <cell r="AA162" t="str">
            <v/>
          </cell>
          <cell r="AB162" t="str">
            <v>GOLD MARINE S.A.</v>
          </cell>
          <cell r="AC162" t="str">
            <v>単セグ</v>
          </cell>
          <cell r="AD162">
            <v>157</v>
          </cell>
          <cell r="AE162">
            <v>118</v>
          </cell>
          <cell r="AF162" t="str">
            <v>GOLD MARINE S.A.</v>
          </cell>
          <cell r="AG162" t="str">
            <v>JAMAL SHIPHOLDING S.A.</v>
          </cell>
          <cell r="AH162">
            <v>157</v>
          </cell>
          <cell r="AI162">
            <v>157</v>
          </cell>
          <cell r="AJ162" t="str">
            <v>GOLD MARINE S.A.</v>
          </cell>
          <cell r="AK162" t="str">
            <v>GOLD MARINE S.A.</v>
          </cell>
          <cell r="AM162" t="str">
            <v>BULK &amp; PROJECTS CARRIERS</v>
          </cell>
        </row>
        <row r="163">
          <cell r="D163" t="str">
            <v>S3A9473XXXX</v>
          </cell>
          <cell r="E163" t="str">
            <v>GOLDEN TRIDENT SHIPPING INC.</v>
          </cell>
          <cell r="F163" t="str">
            <v>GOLDEN TRIDENT SHIPPING INC.</v>
          </cell>
          <cell r="G163" t="str">
            <v>GOLDEN TRIDENT SHIPPING INC.</v>
          </cell>
          <cell r="H163" t="str">
            <v>S3A9473XXXX</v>
          </cell>
          <cell r="I163" t="str">
            <v>ドライグループ会社</v>
          </cell>
          <cell r="J163" t="str">
            <v>Dry Group Companies</v>
          </cell>
          <cell r="K163" t="str">
            <v>USD</v>
          </cell>
          <cell r="L163" t="str">
            <v>S3A9473XXXX</v>
          </cell>
          <cell r="M163" t="str">
            <v>R</v>
          </cell>
          <cell r="N163" t="str">
            <v>J</v>
          </cell>
          <cell r="P163" t="str">
            <v>○</v>
          </cell>
          <cell r="W163" t="str">
            <v>GOLDEN TRIDENT SHIPPING INC.</v>
          </cell>
          <cell r="Z163" t="str">
            <v>JAPAN MARINE SCIENCE INC.</v>
          </cell>
          <cell r="AA163" t="str">
            <v/>
          </cell>
          <cell r="AB163" t="str">
            <v>GOLDEN TRIDENT SHIPPING INC.</v>
          </cell>
          <cell r="AC163" t="str">
            <v>単セグ</v>
          </cell>
          <cell r="AD163">
            <v>158</v>
          </cell>
          <cell r="AE163">
            <v>119</v>
          </cell>
          <cell r="AF163" t="str">
            <v>GOLDEN TRIDENT SHIPPING INC.</v>
          </cell>
          <cell r="AG163" t="str">
            <v>JAPAN MARINE SCIENCE INC.</v>
          </cell>
          <cell r="AH163">
            <v>158</v>
          </cell>
          <cell r="AI163">
            <v>158</v>
          </cell>
          <cell r="AJ163" t="str">
            <v>GOLDEN TRIDENT SHIPPING INC.</v>
          </cell>
          <cell r="AK163" t="str">
            <v>GOLDEN TRIDENT SHIPPING INC.</v>
          </cell>
          <cell r="AM163" t="str">
            <v>Dry Group Companies</v>
          </cell>
        </row>
        <row r="164">
          <cell r="D164" t="str">
            <v>C0C0276XXXX</v>
          </cell>
          <cell r="E164" t="str">
            <v>GRAF SHIPHOLDING S.A.</v>
          </cell>
          <cell r="F164" t="str">
            <v>GRAF SHIPHOLDING S.A.</v>
          </cell>
          <cell r="G164" t="str">
            <v>GRAF SHIPHOLDING S.A.</v>
          </cell>
          <cell r="H164" t="str">
            <v>C0C0276XXXX</v>
          </cell>
          <cell r="I164" t="str">
            <v>原油</v>
          </cell>
          <cell r="J164" t="str">
            <v>Crude Oil</v>
          </cell>
          <cell r="K164" t="str">
            <v>JPY</v>
          </cell>
          <cell r="L164" t="str">
            <v>C0C0276XXXX</v>
          </cell>
          <cell r="M164" t="str">
            <v>R</v>
          </cell>
          <cell r="N164" t="str">
            <v>J</v>
          </cell>
          <cell r="W164" t="str">
            <v>GRAF SHIPHOLDING S.A.</v>
          </cell>
          <cell r="Z164" t="str">
            <v>JIN MARITIMA S.A.</v>
          </cell>
          <cell r="AA164" t="str">
            <v/>
          </cell>
          <cell r="AB164" t="str">
            <v>GRAF SHIPHOLDING S.A.</v>
          </cell>
          <cell r="AC164" t="str">
            <v>単セグ</v>
          </cell>
          <cell r="AD164">
            <v>159</v>
          </cell>
          <cell r="AE164">
            <v>120</v>
          </cell>
          <cell r="AF164" t="str">
            <v>GRAF SHIPHOLDING S.A.</v>
          </cell>
          <cell r="AG164" t="str">
            <v>JIN MARITIMA S.A.</v>
          </cell>
          <cell r="AH164">
            <v>159</v>
          </cell>
          <cell r="AI164">
            <v>159</v>
          </cell>
          <cell r="AJ164" t="str">
            <v>GRAF SHIPHOLDING S.A.</v>
          </cell>
          <cell r="AK164" t="str">
            <v>GRAF SHIPHOLDING S.A.</v>
          </cell>
          <cell r="AM164" t="str">
            <v>Crude Oil</v>
          </cell>
        </row>
        <row r="165">
          <cell r="D165" t="str">
            <v>C00K594XXXX</v>
          </cell>
          <cell r="E165" t="str">
            <v>GRANVILLE SHIPHOLDING S.A.</v>
          </cell>
          <cell r="F165" t="str">
            <v>GRANVILLE SHIPHOLDING S.A.</v>
          </cell>
          <cell r="G165" t="str">
            <v>GRANVILLE SHIPHOLDING S.A.</v>
          </cell>
          <cell r="H165" t="str">
            <v>C00K594XXXX</v>
          </cell>
          <cell r="I165" t="str">
            <v>自動車</v>
          </cell>
          <cell r="J165" t="str">
            <v>Car Carrier</v>
          </cell>
          <cell r="K165" t="str">
            <v>USD</v>
          </cell>
          <cell r="L165" t="str">
            <v>C00K594XXXX</v>
          </cell>
          <cell r="M165" t="str">
            <v>R</v>
          </cell>
          <cell r="N165" t="str">
            <v>J</v>
          </cell>
          <cell r="W165" t="str">
            <v>GRANVILLE SHIPHOLDING S.A.</v>
          </cell>
          <cell r="Z165" t="str">
            <v>JOYFUL MARINE S.A.</v>
          </cell>
          <cell r="AA165" t="str">
            <v/>
          </cell>
          <cell r="AB165" t="str">
            <v>GRANVILLE SHIPHOLDING S.A.</v>
          </cell>
          <cell r="AC165" t="str">
            <v>単セグ</v>
          </cell>
          <cell r="AD165">
            <v>160</v>
          </cell>
          <cell r="AE165">
            <v>121</v>
          </cell>
          <cell r="AF165" t="str">
            <v>GRANVILLE SHIPHOLDING S.A.</v>
          </cell>
          <cell r="AG165" t="str">
            <v>JOYFUL MARINE S.A.</v>
          </cell>
          <cell r="AH165">
            <v>160</v>
          </cell>
          <cell r="AI165">
            <v>160</v>
          </cell>
          <cell r="AJ165" t="str">
            <v>GRANVILLE SHIPHOLDING S.A.</v>
          </cell>
          <cell r="AK165" t="str">
            <v>GRANVILLE SHIPHOLDING S.A.</v>
          </cell>
          <cell r="AM165" t="str">
            <v>Car Carrier</v>
          </cell>
        </row>
        <row r="166">
          <cell r="D166" t="str">
            <v>C0C0763XXXX</v>
          </cell>
          <cell r="E166" t="str">
            <v>GREEN BULL ONE CORPORATION</v>
          </cell>
          <cell r="F166" t="str">
            <v>GREEN BULL ONE CORPORATION</v>
          </cell>
          <cell r="G166" t="str">
            <v>GREEN BULL ONE CORPORATION</v>
          </cell>
          <cell r="H166" t="str">
            <v>C0C0763XXXX</v>
          </cell>
          <cell r="I166" t="str">
            <v>自動車</v>
          </cell>
          <cell r="J166" t="str">
            <v>Car Carrier</v>
          </cell>
          <cell r="K166" t="str">
            <v>USD</v>
          </cell>
          <cell r="L166" t="str">
            <v>C0C0763XXXX</v>
          </cell>
          <cell r="M166" t="str">
            <v>R</v>
          </cell>
          <cell r="N166" t="str">
            <v>E</v>
          </cell>
          <cell r="W166" t="str">
            <v>GREEN BULL ONE CORPORATION</v>
          </cell>
          <cell r="Z166" t="str">
            <v>JUBILO MARITIMA S.A.</v>
          </cell>
          <cell r="AA166" t="str">
            <v/>
          </cell>
          <cell r="AB166" t="str">
            <v>GREEN BULL ONE CORPORATION</v>
          </cell>
          <cell r="AC166" t="str">
            <v>単セグ</v>
          </cell>
          <cell r="AD166">
            <v>161</v>
          </cell>
          <cell r="AE166">
            <v>122</v>
          </cell>
          <cell r="AF166" t="str">
            <v>GREEN BULL ONE CORPORATION</v>
          </cell>
          <cell r="AG166" t="str">
            <v>JUBILO MARITIMA S.A.</v>
          </cell>
          <cell r="AH166">
            <v>161</v>
          </cell>
          <cell r="AI166">
            <v>161</v>
          </cell>
          <cell r="AJ166" t="str">
            <v>GREEN BULL ONE CORPORATION</v>
          </cell>
          <cell r="AK166" t="str">
            <v>GREEN BULL ONE CORPORATION</v>
          </cell>
          <cell r="AM166" t="str">
            <v>Car Carrier</v>
          </cell>
        </row>
        <row r="167">
          <cell r="D167" t="str">
            <v>C0C0044XXXX</v>
          </cell>
          <cell r="E167" t="str">
            <v>GUANGDONG YUSEN FREIGHT SERVICE CO., LTD.</v>
          </cell>
          <cell r="F167" t="str">
            <v>GUANGDONG YUSEN FREIGHT SERVICE CO., LTD.</v>
          </cell>
          <cell r="G167" t="str">
            <v>GUANGDONG YUSEN FREIGHT SERVICE CO., LTD.</v>
          </cell>
          <cell r="H167" t="str">
            <v>C0C0044XXXX</v>
          </cell>
          <cell r="I167" t="str">
            <v>YLK</v>
          </cell>
          <cell r="J167" t="str">
            <v>YLK</v>
          </cell>
          <cell r="K167" t="str">
            <v>CNY</v>
          </cell>
          <cell r="L167" t="str">
            <v>C0C0044XXXX</v>
          </cell>
          <cell r="M167" t="str">
            <v>R</v>
          </cell>
          <cell r="N167" t="str">
            <v>E</v>
          </cell>
          <cell r="O167">
            <v>12</v>
          </cell>
          <cell r="W167" t="str">
            <v>GUANGDONG YUSEN FREIGHT SERVICE CO., LTD.</v>
          </cell>
          <cell r="Z167" t="str">
            <v>KAEDE SHIPHOLDING S.A.</v>
          </cell>
          <cell r="AA167" t="str">
            <v/>
          </cell>
          <cell r="AB167" t="str">
            <v>GUANGDONG YUSEN FREIGHT SERVICE CO., LTD.</v>
          </cell>
          <cell r="AC167" t="str">
            <v>単セグ</v>
          </cell>
          <cell r="AD167">
            <v>162</v>
          </cell>
          <cell r="AE167">
            <v>123</v>
          </cell>
          <cell r="AF167" t="str">
            <v>GUANGDONG YUSEN FREIGHT SERVICE CO., LTD.</v>
          </cell>
          <cell r="AG167" t="str">
            <v>KAEDE SHIPHOLDING S.A.</v>
          </cell>
          <cell r="AH167">
            <v>162</v>
          </cell>
          <cell r="AI167">
            <v>162</v>
          </cell>
          <cell r="AJ167" t="str">
            <v>GUANGDONG YUSEN FREIGHT SERVICE CO., LTD.</v>
          </cell>
          <cell r="AK167" t="str">
            <v>GUANGDONG YUSEN FREIGHT SERVICE CO., LTD.</v>
          </cell>
          <cell r="AM167" t="str">
            <v>YLK</v>
          </cell>
        </row>
        <row r="168">
          <cell r="D168" t="str">
            <v>C0C0490XXXX</v>
          </cell>
          <cell r="E168" t="str">
            <v>HABOUR FIVE (THAILAND) CO., LTD.</v>
          </cell>
          <cell r="F168" t="str">
            <v>HABOUR FIVE (THAILAND) CO., LTD.</v>
          </cell>
          <cell r="G168" t="str">
            <v>HABOUR FIVE (THAILAND) CO., LTD.</v>
          </cell>
          <cell r="H168" t="str">
            <v>C0C0490XXXX</v>
          </cell>
          <cell r="I168" t="str">
            <v>自動車物流</v>
          </cell>
          <cell r="J168" t="str">
            <v>Auto Logistics</v>
          </cell>
          <cell r="K168" t="str">
            <v>THB</v>
          </cell>
          <cell r="L168" t="str">
            <v>C0C0490XXXX</v>
          </cell>
          <cell r="M168" t="str">
            <v>R</v>
          </cell>
          <cell r="N168" t="str">
            <v>E</v>
          </cell>
          <cell r="O168">
            <v>12</v>
          </cell>
          <cell r="W168" t="str">
            <v>HABOUR FIVE (THAILAND) CO., LTD.</v>
          </cell>
          <cell r="Z168" t="str">
            <v>KAGASHIZUKU MARITIMA S.A.</v>
          </cell>
          <cell r="AA168" t="str">
            <v/>
          </cell>
          <cell r="AB168" t="str">
            <v>HABOUR FIVE (THAILAND) CO., LTD.</v>
          </cell>
          <cell r="AC168" t="str">
            <v>単セグ</v>
          </cell>
          <cell r="AD168">
            <v>163</v>
          </cell>
          <cell r="AE168">
            <v>124</v>
          </cell>
          <cell r="AF168" t="str">
            <v>HABOUR FIVE (THAILAND) CO., LTD.</v>
          </cell>
          <cell r="AG168" t="str">
            <v>KAGASHIZUKU MARITIMA S.A.</v>
          </cell>
          <cell r="AH168">
            <v>163</v>
          </cell>
          <cell r="AI168">
            <v>163</v>
          </cell>
          <cell r="AJ168" t="str">
            <v>HABOUR FIVE (THAILAND) CO., LTD.</v>
          </cell>
          <cell r="AK168" t="str">
            <v>HABOUR FIVE (THAILAND) CO., LTD.</v>
          </cell>
          <cell r="AM168" t="str">
            <v>Auto Logistics</v>
          </cell>
        </row>
        <row r="169">
          <cell r="D169" t="str">
            <v>C0C0489XXXX</v>
          </cell>
          <cell r="E169" t="str">
            <v>HABOUR FOUR (THAILAND) CO., LTD.</v>
          </cell>
          <cell r="F169" t="str">
            <v>HABOUR FOUR (THAILAND) CO., LTD.</v>
          </cell>
          <cell r="G169" t="str">
            <v>HABOUR FOUR (THAILAND) CO., LTD.</v>
          </cell>
          <cell r="H169" t="str">
            <v>C0C0489XXXX</v>
          </cell>
          <cell r="I169" t="str">
            <v>自動車物流</v>
          </cell>
          <cell r="J169" t="str">
            <v>Auto Logistics</v>
          </cell>
          <cell r="K169" t="str">
            <v>THB</v>
          </cell>
          <cell r="L169" t="str">
            <v>C0C0489XXXX</v>
          </cell>
          <cell r="M169" t="str">
            <v>R</v>
          </cell>
          <cell r="N169" t="str">
            <v>E</v>
          </cell>
          <cell r="O169">
            <v>12</v>
          </cell>
          <cell r="W169" t="str">
            <v>HABOUR FOUR (THAILAND) CO., LTD.</v>
          </cell>
          <cell r="Z169" t="str">
            <v>KAGAYAKI MARITIMA S.A.</v>
          </cell>
          <cell r="AA169" t="str">
            <v/>
          </cell>
          <cell r="AB169" t="str">
            <v>HABOUR FOUR (THAILAND) CO., LTD.</v>
          </cell>
          <cell r="AC169" t="str">
            <v>単セグ</v>
          </cell>
          <cell r="AD169">
            <v>164</v>
          </cell>
          <cell r="AE169">
            <v>125</v>
          </cell>
          <cell r="AF169" t="str">
            <v>HABOUR FOUR (THAILAND) CO., LTD.</v>
          </cell>
          <cell r="AG169" t="str">
            <v>KAGAYAKI MARITIMA S.A.</v>
          </cell>
          <cell r="AH169">
            <v>164</v>
          </cell>
          <cell r="AI169">
            <v>164</v>
          </cell>
          <cell r="AJ169" t="str">
            <v>HABOUR FOUR (THAILAND) CO., LTD.</v>
          </cell>
          <cell r="AK169" t="str">
            <v>HABOUR FOUR (THAILAND) CO., LTD.</v>
          </cell>
          <cell r="AM169" t="str">
            <v>Auto Logistics</v>
          </cell>
        </row>
        <row r="170">
          <cell r="D170" t="str">
            <v>C0C0486XXXX</v>
          </cell>
          <cell r="E170" t="str">
            <v>HABOUR ONE (THAILAND) CO., LTD.</v>
          </cell>
          <cell r="F170" t="str">
            <v>HABOUR ONE (THAILAND) CO., LTD.</v>
          </cell>
          <cell r="G170" t="str">
            <v>HABOUR ONE (THAILAND) CO., LTD.</v>
          </cell>
          <cell r="H170" t="str">
            <v>C0C0486XXXX</v>
          </cell>
          <cell r="I170" t="str">
            <v>自動車物流</v>
          </cell>
          <cell r="J170" t="str">
            <v>Auto Logistics</v>
          </cell>
          <cell r="K170" t="str">
            <v>THB</v>
          </cell>
          <cell r="L170" t="str">
            <v>C0C0486XXXX</v>
          </cell>
          <cell r="M170" t="str">
            <v>R</v>
          </cell>
          <cell r="N170" t="str">
            <v>E</v>
          </cell>
          <cell r="O170">
            <v>12</v>
          </cell>
          <cell r="W170" t="str">
            <v>HABOUR ONE (THAILAND) CO., LTD.</v>
          </cell>
          <cell r="Z170" t="str">
            <v>KAMAISHI MARITIMA S.A.</v>
          </cell>
          <cell r="AA170" t="str">
            <v/>
          </cell>
          <cell r="AB170" t="str">
            <v>HABOUR ONE (THAILAND) CO., LTD.</v>
          </cell>
          <cell r="AC170" t="str">
            <v>単セグ</v>
          </cell>
          <cell r="AD170">
            <v>165</v>
          </cell>
          <cell r="AE170">
            <v>126</v>
          </cell>
          <cell r="AF170" t="str">
            <v>HABOUR ONE (THAILAND) CO., LTD.</v>
          </cell>
          <cell r="AG170" t="str">
            <v>KAMAISHI MARITIMA S.A.</v>
          </cell>
          <cell r="AH170">
            <v>165</v>
          </cell>
          <cell r="AI170">
            <v>165</v>
          </cell>
          <cell r="AJ170" t="str">
            <v>HABOUR ONE (THAILAND) CO., LTD.</v>
          </cell>
          <cell r="AK170" t="str">
            <v>HABOUR ONE (THAILAND) CO., LTD.</v>
          </cell>
          <cell r="AM170" t="str">
            <v>Auto Logistics</v>
          </cell>
        </row>
        <row r="171">
          <cell r="D171" t="str">
            <v>C0C0488XXXX</v>
          </cell>
          <cell r="E171" t="str">
            <v>HABOUR THREE (THAILAND) CO., LTD.</v>
          </cell>
          <cell r="F171" t="str">
            <v>HABOUR THREE (THAILAND) CO., LTD.</v>
          </cell>
          <cell r="G171" t="str">
            <v>HABOUR THREE (THAILAND) CO., LTD.</v>
          </cell>
          <cell r="H171" t="str">
            <v>C0C0488XXXX</v>
          </cell>
          <cell r="I171" t="str">
            <v>自動車物流</v>
          </cell>
          <cell r="J171" t="str">
            <v>Auto Logistics</v>
          </cell>
          <cell r="K171" t="str">
            <v>THB</v>
          </cell>
          <cell r="L171" t="str">
            <v>C0C0488XXXX</v>
          </cell>
          <cell r="M171" t="str">
            <v>R</v>
          </cell>
          <cell r="N171" t="str">
            <v>E</v>
          </cell>
          <cell r="O171">
            <v>12</v>
          </cell>
          <cell r="W171" t="str">
            <v>HABOUR THREE (THAILAND) CO., LTD.</v>
          </cell>
          <cell r="Z171" t="str">
            <v>KAMOME SHIPHOLDING S.A.</v>
          </cell>
          <cell r="AA171" t="str">
            <v/>
          </cell>
          <cell r="AB171" t="str">
            <v>HABOUR THREE (THAILAND) CO., LTD.</v>
          </cell>
          <cell r="AC171" t="str">
            <v>単セグ</v>
          </cell>
          <cell r="AD171">
            <v>166</v>
          </cell>
          <cell r="AE171">
            <v>127</v>
          </cell>
          <cell r="AF171" t="str">
            <v>HABOUR THREE (THAILAND) CO., LTD.</v>
          </cell>
          <cell r="AG171" t="str">
            <v>KAMOME SHIPHOLDING S.A.</v>
          </cell>
          <cell r="AH171">
            <v>166</v>
          </cell>
          <cell r="AI171">
            <v>166</v>
          </cell>
          <cell r="AJ171" t="str">
            <v>HABOUR THREE (THAILAND) CO., LTD.</v>
          </cell>
          <cell r="AK171" t="str">
            <v>HABOUR THREE (THAILAND) CO., LTD.</v>
          </cell>
          <cell r="AM171" t="str">
            <v>Auto Logistics</v>
          </cell>
        </row>
        <row r="172">
          <cell r="D172" t="str">
            <v>C0C0487XXXX</v>
          </cell>
          <cell r="E172" t="str">
            <v>HABOUR TWO (THAILAND) CO., LTD.</v>
          </cell>
          <cell r="F172" t="str">
            <v>HABOUR TWO (THAILAND) CO., LTD.</v>
          </cell>
          <cell r="G172" t="str">
            <v>HABOUR TWO (THAILAND) CO., LTD.</v>
          </cell>
          <cell r="H172" t="str">
            <v>C0C0487XXXX</v>
          </cell>
          <cell r="I172" t="str">
            <v>自動車物流</v>
          </cell>
          <cell r="J172" t="str">
            <v>Auto Logistics</v>
          </cell>
          <cell r="K172" t="str">
            <v>THB</v>
          </cell>
          <cell r="L172" t="str">
            <v>C0C0487XXXX</v>
          </cell>
          <cell r="M172" t="str">
            <v>R</v>
          </cell>
          <cell r="N172" t="str">
            <v>E</v>
          </cell>
          <cell r="O172">
            <v>12</v>
          </cell>
          <cell r="W172" t="str">
            <v>HABOUR TWO (THAILAND) CO., LTD.</v>
          </cell>
          <cell r="Z172" t="str">
            <v>KANTO EISEN KAISHA</v>
          </cell>
          <cell r="AA172" t="str">
            <v/>
          </cell>
          <cell r="AB172" t="str">
            <v>HABOUR TWO (THAILAND) CO., LTD.</v>
          </cell>
          <cell r="AC172" t="str">
            <v>単セグ</v>
          </cell>
          <cell r="AD172">
            <v>167</v>
          </cell>
          <cell r="AE172">
            <v>128</v>
          </cell>
          <cell r="AF172" t="str">
            <v>HABOUR TWO (THAILAND) CO., LTD.</v>
          </cell>
          <cell r="AG172" t="str">
            <v>KANTO EISEN KAISHA</v>
          </cell>
          <cell r="AH172">
            <v>167</v>
          </cell>
          <cell r="AI172">
            <v>167</v>
          </cell>
          <cell r="AJ172" t="str">
            <v>HABOUR TWO (THAILAND) CO., LTD.</v>
          </cell>
          <cell r="AK172" t="str">
            <v>HABOUR TWO (THAILAND) CO., LTD.</v>
          </cell>
          <cell r="AM172" t="str">
            <v>Auto Logistics</v>
          </cell>
        </row>
        <row r="173">
          <cell r="D173" t="str">
            <v>C008006XXXX</v>
          </cell>
          <cell r="E173" t="str">
            <v>HACHIUMA STEAMSHIP CO., LTD.</v>
          </cell>
          <cell r="F173" t="str">
            <v>八馬汽船（株）</v>
          </cell>
          <cell r="G173" t="str">
            <v>HACHIUMA STEAMSHIP CO., LTD.</v>
          </cell>
          <cell r="H173" t="str">
            <v>C008006XXXX</v>
          </cell>
          <cell r="I173" t="str">
            <v>ドライバルクその他</v>
          </cell>
          <cell r="J173" t="str">
            <v>Dry Bulk Others</v>
          </cell>
          <cell r="K173" t="str">
            <v>JPY</v>
          </cell>
          <cell r="L173" t="str">
            <v>C008006XXXX</v>
          </cell>
          <cell r="M173" t="str">
            <v>R</v>
          </cell>
          <cell r="N173" t="str">
            <v>J</v>
          </cell>
          <cell r="W173" t="str">
            <v>八馬汽船（株）</v>
          </cell>
          <cell r="Z173" t="str">
            <v>KEEL MARITIMA S.A.</v>
          </cell>
          <cell r="AA173" t="str">
            <v/>
          </cell>
          <cell r="AB173" t="str">
            <v>HACHIUMA STEAMSHIP CO., LTD.</v>
          </cell>
          <cell r="AC173" t="str">
            <v>単セグ</v>
          </cell>
          <cell r="AD173">
            <v>168</v>
          </cell>
          <cell r="AE173">
            <v>129</v>
          </cell>
          <cell r="AF173" t="str">
            <v>HACHIUMA STEAMSHIP CO., LTD.</v>
          </cell>
          <cell r="AG173" t="str">
            <v>KEEL MARITIMA S.A.</v>
          </cell>
          <cell r="AH173">
            <v>168</v>
          </cell>
          <cell r="AI173">
            <v>168</v>
          </cell>
          <cell r="AJ173" t="str">
            <v>HACHIUMA STEAMSHIP CO., LTD.</v>
          </cell>
          <cell r="AK173" t="str">
            <v>HACHIUMA STEAMSHIP CO., LTD.</v>
          </cell>
          <cell r="AM173" t="str">
            <v>Dry Bulk Others</v>
          </cell>
        </row>
        <row r="174">
          <cell r="D174" t="str">
            <v>C3A9271XXXX</v>
          </cell>
          <cell r="E174" t="str">
            <v>HAKUTAKA MARITIMA S.A.</v>
          </cell>
          <cell r="F174" t="str">
            <v>HAKUTAKA MARITIMA S.A.</v>
          </cell>
          <cell r="G174" t="str">
            <v>HAKUTAKA MARITIMA S.A.</v>
          </cell>
          <cell r="H174" t="str">
            <v>C3A9271XXXX</v>
          </cell>
          <cell r="I174" t="str">
            <v>製鉄原料</v>
          </cell>
          <cell r="J174" t="str">
            <v>Capesize Bulker</v>
          </cell>
          <cell r="K174" t="str">
            <v>USD</v>
          </cell>
          <cell r="L174" t="str">
            <v>C3A9271XXXX</v>
          </cell>
          <cell r="M174" t="str">
            <v>R</v>
          </cell>
          <cell r="N174" t="str">
            <v>J</v>
          </cell>
          <cell r="W174" t="str">
            <v>HAKUTAKA MARITIMA S.A.</v>
          </cell>
          <cell r="Z174" t="str">
            <v>KEEN MARINE S.A.</v>
          </cell>
          <cell r="AA174" t="str">
            <v/>
          </cell>
          <cell r="AB174" t="str">
            <v>HAKUTAKA MARITIMA S.A.</v>
          </cell>
          <cell r="AC174" t="str">
            <v>単セグ</v>
          </cell>
          <cell r="AD174">
            <v>169</v>
          </cell>
          <cell r="AE174">
            <v>130</v>
          </cell>
          <cell r="AF174" t="str">
            <v>HAKUTAKA MARITIMA S.A.</v>
          </cell>
          <cell r="AG174" t="str">
            <v>KEEN MARINE S.A.</v>
          </cell>
          <cell r="AH174">
            <v>169</v>
          </cell>
          <cell r="AI174">
            <v>169</v>
          </cell>
          <cell r="AJ174" t="str">
            <v>HAKUTAKA MARITIMA S.A.</v>
          </cell>
          <cell r="AK174" t="str">
            <v>HAKUTAKA MARITIMA S.A.</v>
          </cell>
          <cell r="AM174" t="str">
            <v>Capesize Bulker</v>
          </cell>
        </row>
        <row r="175">
          <cell r="D175" t="str">
            <v>C3A9237XXXX</v>
          </cell>
          <cell r="E175" t="str">
            <v>HAREHIME MARITIMA S.A.</v>
          </cell>
          <cell r="F175" t="str">
            <v>HAREHIME MARITIMA S.A.</v>
          </cell>
          <cell r="G175" t="str">
            <v>HAREHIME MARITIMA S.A.</v>
          </cell>
          <cell r="H175" t="str">
            <v>C3A9237XXXX</v>
          </cell>
          <cell r="I175" t="str">
            <v>製鉄原料</v>
          </cell>
          <cell r="J175" t="str">
            <v>Capesize Bulker</v>
          </cell>
          <cell r="K175" t="str">
            <v>USD</v>
          </cell>
          <cell r="L175" t="str">
            <v>C3A9237XXXX</v>
          </cell>
          <cell r="M175" t="str">
            <v>R</v>
          </cell>
          <cell r="N175" t="str">
            <v>J</v>
          </cell>
          <cell r="W175" t="str">
            <v>HAREHIME MARITIMA S.A.</v>
          </cell>
          <cell r="Z175" t="str">
            <v>KEIHIN DOCK CO., LTD.</v>
          </cell>
          <cell r="AA175" t="str">
            <v/>
          </cell>
          <cell r="AB175" t="str">
            <v>HAREHIME MARITIMA S.A.</v>
          </cell>
          <cell r="AC175" t="str">
            <v>単セグ</v>
          </cell>
          <cell r="AD175">
            <v>170</v>
          </cell>
          <cell r="AE175">
            <v>131</v>
          </cell>
          <cell r="AF175" t="str">
            <v>HAREHIME MARITIMA S.A.</v>
          </cell>
          <cell r="AG175" t="str">
            <v>KEIHIN DOCK CO., LTD.</v>
          </cell>
          <cell r="AH175">
            <v>170</v>
          </cell>
          <cell r="AI175">
            <v>170</v>
          </cell>
          <cell r="AJ175" t="str">
            <v>HAREHIME MARITIMA S.A.</v>
          </cell>
          <cell r="AK175" t="str">
            <v>HAREHIME MARITIMA S.A.</v>
          </cell>
          <cell r="AM175" t="str">
            <v>Capesize Bulker</v>
          </cell>
        </row>
        <row r="176">
          <cell r="D176" t="str">
            <v>C3A9239XXXX</v>
          </cell>
          <cell r="E176" t="str">
            <v>HARUMI MARITIMA S.A.</v>
          </cell>
          <cell r="F176" t="str">
            <v>HARUMI MARITIMA S.A.</v>
          </cell>
          <cell r="G176" t="str">
            <v>HARUMI MARITIMA S.A.</v>
          </cell>
          <cell r="H176" t="str">
            <v>C3A9239XXXX</v>
          </cell>
          <cell r="I176" t="str">
            <v>自動車</v>
          </cell>
          <cell r="J176" t="str">
            <v>Car Carrier</v>
          </cell>
          <cell r="K176" t="str">
            <v>USD</v>
          </cell>
          <cell r="L176" t="str">
            <v>C3A9239XXXX</v>
          </cell>
          <cell r="M176" t="str">
            <v>R</v>
          </cell>
          <cell r="N176" t="str">
            <v>J</v>
          </cell>
          <cell r="W176" t="str">
            <v>HARUMI MARITIMA S.A.</v>
          </cell>
          <cell r="Z176" t="str">
            <v>KESWICK EUROPEAN HOLDINGS LTD.</v>
          </cell>
          <cell r="AA176" t="str">
            <v/>
          </cell>
          <cell r="AB176" t="str">
            <v>HARUMI MARITIMA S.A.</v>
          </cell>
          <cell r="AC176" t="str">
            <v>単セグ</v>
          </cell>
          <cell r="AD176">
            <v>171</v>
          </cell>
          <cell r="AE176">
            <v>132</v>
          </cell>
          <cell r="AF176" t="str">
            <v>HARUMI MARITIMA S.A.</v>
          </cell>
          <cell r="AG176" t="str">
            <v>KESWICK EUROPEAN HOLDINGS LTD.</v>
          </cell>
          <cell r="AH176">
            <v>171</v>
          </cell>
          <cell r="AI176">
            <v>171</v>
          </cell>
          <cell r="AJ176" t="str">
            <v>HARUMI MARITIMA S.A.</v>
          </cell>
          <cell r="AK176" t="str">
            <v>HARUMI MARITIMA S.A.</v>
          </cell>
          <cell r="AM176" t="str">
            <v>Car Carrier</v>
          </cell>
        </row>
        <row r="177">
          <cell r="D177" t="str">
            <v>C0A2990XXXX</v>
          </cell>
          <cell r="E177" t="str">
            <v>HAWTHORNE SHIPPING S.A.</v>
          </cell>
          <cell r="F177" t="str">
            <v>HAWTHORNE SHIPPING S.A.</v>
          </cell>
          <cell r="G177" t="str">
            <v>HAWTHORNE SHIPPING S.A.</v>
          </cell>
          <cell r="H177" t="str">
            <v>C0A2990XXXX</v>
          </cell>
          <cell r="I177" t="str">
            <v>ケミカルLPG</v>
          </cell>
          <cell r="J177" t="str">
            <v>Chemical and LPG</v>
          </cell>
          <cell r="K177" t="str">
            <v>JPY</v>
          </cell>
          <cell r="L177" t="str">
            <v>C0A2990XXXX</v>
          </cell>
          <cell r="M177" t="str">
            <v>R</v>
          </cell>
          <cell r="N177" t="str">
            <v>J</v>
          </cell>
          <cell r="W177" t="str">
            <v>HAWTHORNE SHIPPING S.A.</v>
          </cell>
          <cell r="Z177" t="str">
            <v>KIHA MARITIMA S.A.</v>
          </cell>
          <cell r="AA177" t="str">
            <v/>
          </cell>
          <cell r="AB177" t="str">
            <v>HAWTHORNE SHIPPING S.A.</v>
          </cell>
          <cell r="AC177" t="str">
            <v>単セグ</v>
          </cell>
          <cell r="AD177">
            <v>172</v>
          </cell>
          <cell r="AE177">
            <v>133</v>
          </cell>
          <cell r="AF177" t="str">
            <v>HAWTHORNE SHIPPING S.A.</v>
          </cell>
          <cell r="AG177" t="str">
            <v>KIHA MARITIMA S.A.</v>
          </cell>
          <cell r="AH177">
            <v>172</v>
          </cell>
          <cell r="AI177">
            <v>172</v>
          </cell>
          <cell r="AJ177" t="str">
            <v>HAWTHORNE SHIPPING S.A.</v>
          </cell>
          <cell r="AK177" t="str">
            <v>HAWTHORNE SHIPPING S.A.</v>
          </cell>
          <cell r="AM177" t="str">
            <v>Chemical and LPG</v>
          </cell>
        </row>
        <row r="178">
          <cell r="D178" t="str">
            <v>C0C0387XXXX</v>
          </cell>
          <cell r="E178" t="str">
            <v>HAYABUSA SHIPHOLDING S.A.</v>
          </cell>
          <cell r="F178" t="str">
            <v>HAYABUSA SHIPHOLDING S.A.</v>
          </cell>
          <cell r="G178" t="str">
            <v>HAYABUSA SHIPHOLDING S.A.</v>
          </cell>
          <cell r="H178" t="str">
            <v>C0C0387XXXX</v>
          </cell>
          <cell r="I178" t="str">
            <v>船主パナマックス</v>
          </cell>
          <cell r="J178" t="str">
            <v>Fleet Panamax</v>
          </cell>
          <cell r="K178" t="str">
            <v>JPY</v>
          </cell>
          <cell r="L178" t="str">
            <v>C0C0387XXXX</v>
          </cell>
          <cell r="M178" t="str">
            <v>R</v>
          </cell>
          <cell r="N178" t="str">
            <v>J</v>
          </cell>
          <cell r="W178" t="str">
            <v>HAYABUSA SHIPHOLDING S.A.</v>
          </cell>
          <cell r="Z178" t="str">
            <v>KINGFISHER SHIPHOLDING S.A.</v>
          </cell>
          <cell r="AA178" t="str">
            <v/>
          </cell>
          <cell r="AB178" t="str">
            <v>HAYABUSA SHIPHOLDING S.A.</v>
          </cell>
          <cell r="AC178" t="str">
            <v>単セグ</v>
          </cell>
          <cell r="AD178">
            <v>173</v>
          </cell>
          <cell r="AE178">
            <v>134</v>
          </cell>
          <cell r="AF178" t="str">
            <v>HAYABUSA SHIPHOLDING S.A.</v>
          </cell>
          <cell r="AG178" t="str">
            <v>KINGFISHER SHIPHOLDING S.A.</v>
          </cell>
          <cell r="AH178">
            <v>173</v>
          </cell>
          <cell r="AI178">
            <v>173</v>
          </cell>
          <cell r="AJ178" t="str">
            <v>HAYABUSA SHIPHOLDING S.A.</v>
          </cell>
          <cell r="AK178" t="str">
            <v>HAYABUSA SHIPHOLDING S.A.</v>
          </cell>
          <cell r="AM178" t="str">
            <v>Fleet Panamax</v>
          </cell>
        </row>
        <row r="179">
          <cell r="D179" t="str">
            <v>C00H229XXXX</v>
          </cell>
          <cell r="E179" t="str">
            <v>HERCULES SHIPHOLDING NAVIGATION S.A.</v>
          </cell>
          <cell r="F179" t="str">
            <v>HERCULES SHIPHOLDING NAVIGATION S.A.</v>
          </cell>
          <cell r="G179" t="str">
            <v>HERCULES SHIPHOLDING NAVIGATION S.A.</v>
          </cell>
          <cell r="H179" t="str">
            <v>C00H229XXXX</v>
          </cell>
          <cell r="I179" t="str">
            <v>自動車</v>
          </cell>
          <cell r="J179" t="str">
            <v>Car Carrier</v>
          </cell>
          <cell r="K179" t="str">
            <v>USD</v>
          </cell>
          <cell r="L179" t="str">
            <v>C00H229XXXX</v>
          </cell>
          <cell r="M179" t="str">
            <v>R</v>
          </cell>
          <cell r="N179" t="str">
            <v>J</v>
          </cell>
          <cell r="W179" t="str">
            <v>HERCULES SHIPHOLDING NAVIGATION S.A.</v>
          </cell>
          <cell r="Z179" t="str">
            <v>KINKAI YUSEN KAISHA LTD.</v>
          </cell>
          <cell r="AA179" t="str">
            <v/>
          </cell>
          <cell r="AB179" t="str">
            <v>HERCULES SHIPHOLDING NAVIGATION S.A.</v>
          </cell>
          <cell r="AC179" t="str">
            <v>単セグ</v>
          </cell>
          <cell r="AD179">
            <v>174</v>
          </cell>
          <cell r="AE179">
            <v>135</v>
          </cell>
          <cell r="AF179" t="str">
            <v>HERCULES SHIPHOLDING NAVIGATION S.A.</v>
          </cell>
          <cell r="AG179" t="str">
            <v>KINKAI YUSEN KAISHA LTD.</v>
          </cell>
          <cell r="AH179">
            <v>174</v>
          </cell>
          <cell r="AI179">
            <v>174</v>
          </cell>
          <cell r="AJ179" t="str">
            <v>HERCULES SHIPHOLDING NAVIGATION S.A.</v>
          </cell>
          <cell r="AK179" t="str">
            <v>HERCULES SHIPHOLDING NAVIGATION S.A.</v>
          </cell>
          <cell r="AM179" t="str">
            <v>Car Carrier</v>
          </cell>
        </row>
        <row r="180">
          <cell r="D180" t="str">
            <v>C0B0502XXXX</v>
          </cell>
          <cell r="E180" t="str">
            <v>HERNANDIA SHIPHOLDING S.A.</v>
          </cell>
          <cell r="F180" t="str">
            <v>HERNANDIA SHIPHOLDING S.A.</v>
          </cell>
          <cell r="G180" t="str">
            <v>HERNANDIA SHIPHOLDING S.A.</v>
          </cell>
          <cell r="H180" t="str">
            <v>C0B0502XXXX</v>
          </cell>
          <cell r="I180" t="str">
            <v>原油</v>
          </cell>
          <cell r="J180" t="str">
            <v>Crude Oil</v>
          </cell>
          <cell r="K180" t="str">
            <v>JPY</v>
          </cell>
          <cell r="L180" t="str">
            <v>C0B0502XXXX</v>
          </cell>
          <cell r="M180" t="str">
            <v>R</v>
          </cell>
          <cell r="N180" t="str">
            <v>J</v>
          </cell>
          <cell r="W180" t="str">
            <v>HERNANDIA SHIPHOLDING S.A.</v>
          </cell>
          <cell r="Z180" t="str">
            <v>KINMOKUSEI SHIPHOLDING S.A.</v>
          </cell>
          <cell r="AA180" t="str">
            <v/>
          </cell>
          <cell r="AB180" t="str">
            <v>HERNANDIA SHIPHOLDING S.A.</v>
          </cell>
          <cell r="AC180" t="str">
            <v>単セグ</v>
          </cell>
          <cell r="AD180">
            <v>175</v>
          </cell>
          <cell r="AE180">
            <v>136</v>
          </cell>
          <cell r="AF180" t="str">
            <v>HERNANDIA SHIPHOLDING S.A.</v>
          </cell>
          <cell r="AG180" t="str">
            <v>KINMOKUSEI SHIPHOLDING S.A.</v>
          </cell>
          <cell r="AH180">
            <v>175</v>
          </cell>
          <cell r="AI180">
            <v>175</v>
          </cell>
          <cell r="AJ180" t="str">
            <v>HERNANDIA SHIPHOLDING S.A.</v>
          </cell>
          <cell r="AK180" t="str">
            <v>HERNANDIA SHIPHOLDING S.A.</v>
          </cell>
          <cell r="AM180" t="str">
            <v>Crude Oil</v>
          </cell>
        </row>
        <row r="181">
          <cell r="D181" t="str">
            <v>C0A0541XXXX</v>
          </cell>
          <cell r="E181" t="str">
            <v>HESPERUS MARITIMA S.A.</v>
          </cell>
          <cell r="F181" t="str">
            <v>HESPERUS MARITIMA S.A.</v>
          </cell>
          <cell r="G181" t="str">
            <v>HESPERUS MARITIMA S.A.</v>
          </cell>
          <cell r="H181" t="str">
            <v>C0A0541XXXX</v>
          </cell>
          <cell r="I181" t="str">
            <v>燃料炭</v>
          </cell>
          <cell r="J181" t="str">
            <v>Steaming Coal</v>
          </cell>
          <cell r="K181" t="str">
            <v>JPY</v>
          </cell>
          <cell r="L181" t="str">
            <v>C0A0541XXXX</v>
          </cell>
          <cell r="M181" t="str">
            <v>R</v>
          </cell>
          <cell r="N181" t="str">
            <v>J</v>
          </cell>
          <cell r="W181" t="str">
            <v>HESPERUS MARITIMA S.A.</v>
          </cell>
          <cell r="Z181" t="str">
            <v>KINSEI MARITIMA S.A.</v>
          </cell>
          <cell r="AA181" t="str">
            <v/>
          </cell>
          <cell r="AB181" t="str">
            <v>HESPERUS MARITIMA S.A.</v>
          </cell>
          <cell r="AC181" t="str">
            <v>単セグ</v>
          </cell>
          <cell r="AD181">
            <v>176</v>
          </cell>
          <cell r="AE181">
            <v>137</v>
          </cell>
          <cell r="AF181" t="str">
            <v>HESPERUS MARITIMA S.A.</v>
          </cell>
          <cell r="AG181" t="str">
            <v>KINSEI MARITIMA S.A.</v>
          </cell>
          <cell r="AH181">
            <v>176</v>
          </cell>
          <cell r="AI181">
            <v>176</v>
          </cell>
          <cell r="AJ181" t="str">
            <v>HESPERUS MARITIMA S.A.</v>
          </cell>
          <cell r="AK181" t="str">
            <v>HESPERUS MARITIMA S.A.</v>
          </cell>
          <cell r="AM181" t="str">
            <v>Steaming Coal</v>
          </cell>
        </row>
        <row r="182">
          <cell r="D182" t="str">
            <v>C0C0327XXXX</v>
          </cell>
          <cell r="E182" t="str">
            <v>HIKARI SHIPHOLDING S.A.</v>
          </cell>
          <cell r="F182" t="str">
            <v>HIKARI SHIPHOLDING S.A.</v>
          </cell>
          <cell r="G182" t="str">
            <v>HIKARI SHIPHOLDING S.A.</v>
          </cell>
          <cell r="H182" t="str">
            <v>C0C0327XXXX</v>
          </cell>
          <cell r="I182" t="str">
            <v>自動車</v>
          </cell>
          <cell r="J182" t="str">
            <v>Car Carrier</v>
          </cell>
          <cell r="K182" t="str">
            <v>USD</v>
          </cell>
          <cell r="L182" t="str">
            <v>C0C0327XXXX</v>
          </cell>
          <cell r="M182" t="str">
            <v>R</v>
          </cell>
          <cell r="N182" t="str">
            <v>J</v>
          </cell>
          <cell r="W182" t="str">
            <v>HIKARI SHIPHOLDING S.A.</v>
          </cell>
          <cell r="Z182" t="str">
            <v>KINUHIKARI MARITIMA S.A.</v>
          </cell>
          <cell r="AA182" t="str">
            <v/>
          </cell>
          <cell r="AB182" t="str">
            <v>HIKARI SHIPHOLDING S.A.</v>
          </cell>
          <cell r="AC182" t="str">
            <v>単セグ</v>
          </cell>
          <cell r="AD182">
            <v>177</v>
          </cell>
          <cell r="AE182">
            <v>138</v>
          </cell>
          <cell r="AF182" t="str">
            <v>HIKARI SHIPHOLDING S.A.</v>
          </cell>
          <cell r="AG182" t="str">
            <v>KINUHIKARI MARITIMA S.A.</v>
          </cell>
          <cell r="AH182">
            <v>177</v>
          </cell>
          <cell r="AI182">
            <v>177</v>
          </cell>
          <cell r="AJ182" t="str">
            <v>HIKARI SHIPHOLDING S.A.</v>
          </cell>
          <cell r="AK182" t="str">
            <v>HIKARI SHIPHOLDING S.A.</v>
          </cell>
          <cell r="AM182" t="str">
            <v>Car Carrier</v>
          </cell>
        </row>
        <row r="183">
          <cell r="D183" t="str">
            <v>C0C0525XXXX</v>
          </cell>
          <cell r="E183" t="str">
            <v>HIMOROV SHIPHOLDING S.A.</v>
          </cell>
          <cell r="F183" t="str">
            <v>HIMOROV SHIPHOLDING S.A.</v>
          </cell>
          <cell r="G183" t="str">
            <v>HIMOROV SHIPHOLDING S.A.</v>
          </cell>
          <cell r="H183" t="str">
            <v>C0C0525XXXX</v>
          </cell>
          <cell r="I183" t="str">
            <v>自動車</v>
          </cell>
          <cell r="J183" t="str">
            <v>Car Carrier</v>
          </cell>
          <cell r="K183" t="str">
            <v>USD</v>
          </cell>
          <cell r="L183" t="str">
            <v>C0C0525XXXX</v>
          </cell>
          <cell r="M183" t="str">
            <v>R</v>
          </cell>
          <cell r="N183" t="str">
            <v>J</v>
          </cell>
          <cell r="W183" t="str">
            <v>HIMOROV SHIPHOLDING S.A.</v>
          </cell>
          <cell r="Z183" t="str">
            <v>KINYU SHIP MANAGEMENT CO., LTD</v>
          </cell>
          <cell r="AA183" t="str">
            <v/>
          </cell>
          <cell r="AB183" t="str">
            <v>HIMOROV SHIPHOLDING S.A.</v>
          </cell>
          <cell r="AC183" t="str">
            <v>単セグ</v>
          </cell>
          <cell r="AD183">
            <v>178</v>
          </cell>
          <cell r="AE183">
            <v>139</v>
          </cell>
          <cell r="AF183" t="str">
            <v>HIMOROV SHIPHOLDING S.A.</v>
          </cell>
          <cell r="AG183" t="str">
            <v>KINYU SHIP MANAGEMENT CO., LTD</v>
          </cell>
          <cell r="AH183">
            <v>178</v>
          </cell>
          <cell r="AI183">
            <v>178</v>
          </cell>
          <cell r="AJ183" t="str">
            <v>HIMOROV SHIPHOLDING S.A.</v>
          </cell>
          <cell r="AK183" t="str">
            <v>HIMOROV SHIPHOLDING S.A.</v>
          </cell>
          <cell r="AM183" t="str">
            <v>Car Carrier</v>
          </cell>
        </row>
        <row r="184">
          <cell r="D184" t="str">
            <v>C004554XXXX</v>
          </cell>
          <cell r="E184" t="str">
            <v>HIROKURA CO., LTD.</v>
          </cell>
          <cell r="F184" t="str">
            <v>（株）ヒロクラ</v>
          </cell>
          <cell r="G184" t="str">
            <v>HIROKURA CO., LTD.</v>
          </cell>
          <cell r="H184" t="str">
            <v>C004554XXXX</v>
          </cell>
          <cell r="I184" t="str">
            <v>港湾-国内ターミナル</v>
          </cell>
          <cell r="J184" t="str">
            <v>Terminals-Japan-NYK Terminals</v>
          </cell>
          <cell r="K184" t="str">
            <v>JPY</v>
          </cell>
          <cell r="L184" t="str">
            <v>C004554XXXX</v>
          </cell>
          <cell r="M184" t="str">
            <v>R</v>
          </cell>
          <cell r="N184" t="str">
            <v>J</v>
          </cell>
          <cell r="W184" t="str">
            <v>（株）ヒロクラ</v>
          </cell>
          <cell r="Z184" t="str">
            <v>KIYOMI MARITIMA S.A.</v>
          </cell>
          <cell r="AA184" t="str">
            <v/>
          </cell>
          <cell r="AB184" t="str">
            <v>HIROKURA CO., LTD.</v>
          </cell>
          <cell r="AC184" t="str">
            <v>単セグ</v>
          </cell>
          <cell r="AD184">
            <v>179</v>
          </cell>
          <cell r="AE184">
            <v>140</v>
          </cell>
          <cell r="AF184" t="str">
            <v>HIROKURA CO., LTD.</v>
          </cell>
          <cell r="AG184" t="str">
            <v>KIYOMI MARITIMA S.A.</v>
          </cell>
          <cell r="AH184">
            <v>179</v>
          </cell>
          <cell r="AI184">
            <v>179</v>
          </cell>
          <cell r="AJ184" t="str">
            <v>HIROKURA CO., LTD.</v>
          </cell>
          <cell r="AK184" t="str">
            <v>HIROKURA CO., LTD.</v>
          </cell>
          <cell r="AM184" t="str">
            <v>Terminals-Japan-NYK Terminals</v>
          </cell>
        </row>
        <row r="185">
          <cell r="D185" t="str">
            <v>C0A4823XXXX</v>
          </cell>
          <cell r="E185" t="str">
            <v>HITOYOSHI MARITIMA S.A.</v>
          </cell>
          <cell r="F185" t="str">
            <v>HITOYOSHI MARITIMA S.A.</v>
          </cell>
          <cell r="G185" t="str">
            <v>HITOYOSHI MARITIMA S.A.</v>
          </cell>
          <cell r="H185" t="str">
            <v>C0A4823XXXX</v>
          </cell>
          <cell r="I185" t="str">
            <v>製紙原料</v>
          </cell>
          <cell r="J185" t="str">
            <v>Forest Products</v>
          </cell>
          <cell r="K185" t="str">
            <v>JPY</v>
          </cell>
          <cell r="L185" t="str">
            <v>C0A4823XXXX</v>
          </cell>
          <cell r="M185" t="str">
            <v>R</v>
          </cell>
          <cell r="N185" t="str">
            <v>J</v>
          </cell>
          <cell r="W185" t="str">
            <v>HITOYOSHI MARITIMA S.A.</v>
          </cell>
          <cell r="Z185" t="str">
            <v>KODAMA SHIPHOLDING S.A.</v>
          </cell>
          <cell r="AA185" t="str">
            <v/>
          </cell>
          <cell r="AB185" t="str">
            <v>HITOYOSHI MARITIMA S.A.</v>
          </cell>
          <cell r="AC185" t="str">
            <v>単セグ</v>
          </cell>
          <cell r="AD185">
            <v>180</v>
          </cell>
          <cell r="AE185">
            <v>141</v>
          </cell>
          <cell r="AF185" t="str">
            <v>HITOYOSHI MARITIMA S.A.</v>
          </cell>
          <cell r="AG185" t="str">
            <v>KODAMA SHIPHOLDING S.A.</v>
          </cell>
          <cell r="AH185">
            <v>180</v>
          </cell>
          <cell r="AI185">
            <v>180</v>
          </cell>
          <cell r="AJ185" t="str">
            <v>HITOYOSHI MARITIMA S.A.</v>
          </cell>
          <cell r="AK185" t="str">
            <v>HITOYOSHI MARITIMA S.A.</v>
          </cell>
          <cell r="AM185" t="str">
            <v>Forest Products</v>
          </cell>
        </row>
        <row r="186">
          <cell r="D186" t="str">
            <v>C3A9118XXXX</v>
          </cell>
          <cell r="E186" t="str">
            <v>HIYODORI SHIPHOLDING S.A.</v>
          </cell>
          <cell r="F186" t="str">
            <v>HIYODORI SHIPHOLDING S.A.</v>
          </cell>
          <cell r="G186" t="str">
            <v>HIYODORI SHIPHOLDING S.A.</v>
          </cell>
          <cell r="H186" t="str">
            <v>C3A9118XXXX</v>
          </cell>
          <cell r="I186" t="str">
            <v>LNG</v>
          </cell>
          <cell r="J186" t="str">
            <v>LNG</v>
          </cell>
          <cell r="K186" t="str">
            <v>JPY</v>
          </cell>
          <cell r="L186" t="str">
            <v>C3A9118XXXX</v>
          </cell>
          <cell r="M186" t="str">
            <v>R</v>
          </cell>
          <cell r="N186" t="str">
            <v>J</v>
          </cell>
          <cell r="W186" t="str">
            <v>HIYODORI SHIPHOLDING S.A.</v>
          </cell>
          <cell r="Z186" t="str">
            <v>KOISHIHAMA MARITIMA S.A.</v>
          </cell>
          <cell r="AA186" t="str">
            <v/>
          </cell>
          <cell r="AB186" t="str">
            <v>HIYODORI SHIPHOLDING S.A.</v>
          </cell>
          <cell r="AC186" t="str">
            <v>単セグ</v>
          </cell>
          <cell r="AD186">
            <v>181</v>
          </cell>
          <cell r="AE186">
            <v>142</v>
          </cell>
          <cell r="AF186" t="str">
            <v>HIYODORI SHIPHOLDING S.A.</v>
          </cell>
          <cell r="AG186" t="str">
            <v>KOISHIHAMA MARITIMA S.A.</v>
          </cell>
          <cell r="AH186">
            <v>181</v>
          </cell>
          <cell r="AI186">
            <v>181</v>
          </cell>
          <cell r="AJ186" t="str">
            <v>HIYODORI SHIPHOLDING S.A.</v>
          </cell>
          <cell r="AK186" t="str">
            <v>HIYODORI SHIPHOLDING S.A.</v>
          </cell>
          <cell r="AM186" t="str">
            <v>LNG</v>
          </cell>
        </row>
        <row r="187">
          <cell r="D187" t="str">
            <v>C008324XXXX</v>
          </cell>
          <cell r="E187" t="str">
            <v>HOJOH GENERAL DEVELOPMENT CO.,LTD.</v>
          </cell>
          <cell r="F187" t="str">
            <v>北条総合開発（株）</v>
          </cell>
          <cell r="G187" t="str">
            <v>HOJOH GENERAL DEVELOPMENT CO.,LTD.</v>
          </cell>
          <cell r="H187" t="str">
            <v>C008324XXXX</v>
          </cell>
          <cell r="I187" t="str">
            <v>その他の事業</v>
          </cell>
          <cell r="J187" t="str">
            <v>Other Business</v>
          </cell>
          <cell r="K187" t="str">
            <v>JPY</v>
          </cell>
          <cell r="L187" t="str">
            <v>C008324XXXX</v>
          </cell>
          <cell r="M187" t="str">
            <v>R</v>
          </cell>
          <cell r="N187" t="str">
            <v>J</v>
          </cell>
          <cell r="W187" t="str">
            <v>北条総合開発（株）</v>
          </cell>
          <cell r="Z187" t="str">
            <v>KORUN MARITIMA S.A.</v>
          </cell>
          <cell r="AA187" t="str">
            <v/>
          </cell>
          <cell r="AB187" t="str">
            <v>HOJOH GENERAL DEVELOPMENT CO.,LTD.</v>
          </cell>
          <cell r="AC187" t="str">
            <v>単セグ</v>
          </cell>
          <cell r="AD187">
            <v>182</v>
          </cell>
          <cell r="AE187">
            <v>143</v>
          </cell>
          <cell r="AF187" t="str">
            <v>HOJOH GENERAL DEVELOPMENT CO.,LTD.</v>
          </cell>
          <cell r="AG187" t="str">
            <v>KORUN MARITIMA S.A.</v>
          </cell>
          <cell r="AH187">
            <v>182</v>
          </cell>
          <cell r="AI187">
            <v>182</v>
          </cell>
          <cell r="AJ187" t="str">
            <v>HOJOH GENERAL DEVELOPMENT CO.,LTD.</v>
          </cell>
          <cell r="AK187" t="str">
            <v>HOJOH GENERAL DEVELOPMENT CO.,LTD.</v>
          </cell>
          <cell r="AM187" t="str">
            <v>Other Business</v>
          </cell>
        </row>
        <row r="188">
          <cell r="D188" t="str">
            <v>C3A9213XXXX</v>
          </cell>
          <cell r="E188" t="str">
            <v>HOKUTO MARITIMA S.A.</v>
          </cell>
          <cell r="F188" t="str">
            <v>HOKUTO MARITIMA S.A.</v>
          </cell>
          <cell r="G188" t="str">
            <v>HOKUTO MARITIMA S.A.</v>
          </cell>
          <cell r="H188" t="str">
            <v>C3A9213XXXX</v>
          </cell>
          <cell r="I188" t="str">
            <v>ケミカルLPG</v>
          </cell>
          <cell r="J188" t="str">
            <v>Chemical and LPG</v>
          </cell>
          <cell r="K188" t="str">
            <v>USD</v>
          </cell>
          <cell r="L188" t="str">
            <v>C3A9213XXXX</v>
          </cell>
          <cell r="M188" t="str">
            <v>R</v>
          </cell>
          <cell r="N188" t="str">
            <v>J</v>
          </cell>
          <cell r="W188" t="str">
            <v>HOKUTO MARITIMA S.A.</v>
          </cell>
          <cell r="Z188" t="str">
            <v>KOUJIN SHIPHOLDING S.A.</v>
          </cell>
          <cell r="AA188" t="str">
            <v/>
          </cell>
          <cell r="AB188" t="str">
            <v>HOKUTO MARITIMA S.A.</v>
          </cell>
          <cell r="AC188" t="str">
            <v>単セグ</v>
          </cell>
          <cell r="AD188">
            <v>183</v>
          </cell>
          <cell r="AE188">
            <v>144</v>
          </cell>
          <cell r="AF188" t="str">
            <v>HOKUTO MARITIMA S.A.</v>
          </cell>
          <cell r="AG188" t="str">
            <v>KOUJIN SHIPHOLDING S.A.</v>
          </cell>
          <cell r="AH188">
            <v>183</v>
          </cell>
          <cell r="AI188">
            <v>183</v>
          </cell>
          <cell r="AJ188" t="str">
            <v>HOKUTO MARITIMA S.A.</v>
          </cell>
          <cell r="AK188" t="str">
            <v>HOKUTO MARITIMA S.A.</v>
          </cell>
          <cell r="AM188" t="str">
            <v>Chemical and LPG</v>
          </cell>
        </row>
        <row r="189">
          <cell r="D189" t="str">
            <v>C003744XXXX</v>
          </cell>
          <cell r="E189" t="str">
            <v>HOKUYO KAIUN CO., LTD.</v>
          </cell>
          <cell r="F189" t="str">
            <v>北洋海運（株）</v>
          </cell>
          <cell r="G189" t="str">
            <v>HOKUYO KAIUN CO., LTD.</v>
          </cell>
          <cell r="H189" t="str">
            <v>C003744XXXX</v>
          </cell>
          <cell r="I189" t="str">
            <v>港湾-曳船</v>
          </cell>
          <cell r="J189" t="str">
            <v>Terminals-Tugboat</v>
          </cell>
          <cell r="K189" t="str">
            <v>JPY</v>
          </cell>
          <cell r="L189" t="str">
            <v>C003744XXXX</v>
          </cell>
          <cell r="M189" t="str">
            <v>R</v>
          </cell>
          <cell r="N189" t="str">
            <v>J</v>
          </cell>
          <cell r="W189" t="str">
            <v>北洋海運（株）</v>
          </cell>
          <cell r="Z189" t="str">
            <v>K.R.C. TRANSPORT &amp; SERVICE CO., LTD.</v>
          </cell>
          <cell r="AA189" t="str">
            <v/>
          </cell>
          <cell r="AB189" t="str">
            <v>HOKUYO KAIUN CO., LTD.</v>
          </cell>
          <cell r="AC189" t="str">
            <v>単セグ</v>
          </cell>
          <cell r="AD189">
            <v>184</v>
          </cell>
          <cell r="AE189">
            <v>145</v>
          </cell>
          <cell r="AF189" t="str">
            <v>HOKUYO KAIUN CO., LTD.</v>
          </cell>
          <cell r="AG189" t="str">
            <v>K.R.C. TRANSPORT &amp; SERVICE CO., LTD.</v>
          </cell>
          <cell r="AH189">
            <v>184</v>
          </cell>
          <cell r="AI189">
            <v>184</v>
          </cell>
          <cell r="AJ189" t="str">
            <v>HOKUYO KAIUN CO., LTD.</v>
          </cell>
          <cell r="AK189" t="str">
            <v>HOKUYO KAIUN CO., LTD.</v>
          </cell>
          <cell r="AM189" t="str">
            <v>Terminals-Tugboat</v>
          </cell>
        </row>
        <row r="190">
          <cell r="D190" t="str">
            <v>C3A9435XXXX</v>
          </cell>
          <cell r="E190" t="str">
            <v>HOLY MARINE S.A.</v>
          </cell>
          <cell r="F190" t="str">
            <v>HOLY MARINE S.A.</v>
          </cell>
          <cell r="G190" t="str">
            <v>HOLY MARINE S.A.</v>
          </cell>
          <cell r="H190" t="str">
            <v>C3A9435XXXX</v>
          </cell>
          <cell r="I190" t="str">
            <v>バルク・プロジェクト貨物輸送</v>
          </cell>
          <cell r="J190" t="str">
            <v>BULK &amp; PROJECTS CARRIERS</v>
          </cell>
          <cell r="K190" t="str">
            <v>USD</v>
          </cell>
          <cell r="L190" t="str">
            <v>C3A9435XXXX</v>
          </cell>
          <cell r="M190" t="str">
            <v>R</v>
          </cell>
          <cell r="N190" t="str">
            <v>J</v>
          </cell>
          <cell r="P190" t="str">
            <v>○</v>
          </cell>
          <cell r="W190" t="str">
            <v>HOLY MARINE S.A.</v>
          </cell>
          <cell r="Z190" t="str">
            <v>KUJI MARITIMA S.A.</v>
          </cell>
          <cell r="AA190" t="str">
            <v/>
          </cell>
          <cell r="AB190" t="str">
            <v>HOLY MARINE S.A.</v>
          </cell>
          <cell r="AC190" t="str">
            <v>単セグ</v>
          </cell>
          <cell r="AD190">
            <v>185</v>
          </cell>
          <cell r="AE190">
            <v>146</v>
          </cell>
          <cell r="AF190" t="str">
            <v>HOLY MARINE S.A.</v>
          </cell>
          <cell r="AG190" t="str">
            <v>KUJI MARITIMA S.A.</v>
          </cell>
          <cell r="AH190">
            <v>185</v>
          </cell>
          <cell r="AI190">
            <v>185</v>
          </cell>
          <cell r="AJ190" t="str">
            <v>HOLY MARINE S.A.</v>
          </cell>
          <cell r="AK190" t="str">
            <v>HOLY MARINE S.A.</v>
          </cell>
          <cell r="AM190" t="str">
            <v>BULK &amp; PROJECTS CARRIERS</v>
          </cell>
        </row>
        <row r="191">
          <cell r="D191" t="str">
            <v>C008318XXXX</v>
          </cell>
          <cell r="E191" t="str">
            <v>HONMA CORPORATION</v>
          </cell>
          <cell r="F191" t="str">
            <v>（株）ホンマ</v>
          </cell>
          <cell r="G191" t="str">
            <v>HONMA CORPORATION</v>
          </cell>
          <cell r="H191" t="str">
            <v>C008318XXXX</v>
          </cell>
          <cell r="I191" t="str">
            <v>港湾-国内ターミナル</v>
          </cell>
          <cell r="J191" t="str">
            <v>Terminals-Japan-NYK Terminals</v>
          </cell>
          <cell r="K191" t="str">
            <v>JPY</v>
          </cell>
          <cell r="L191" t="str">
            <v>C008318XXXX</v>
          </cell>
          <cell r="M191" t="str">
            <v>R</v>
          </cell>
          <cell r="N191" t="str">
            <v>J</v>
          </cell>
          <cell r="W191" t="str">
            <v>（株）ホンマ</v>
          </cell>
          <cell r="Z191" t="str">
            <v>KUJYUKURI MARITIMA S.A.</v>
          </cell>
          <cell r="AA191" t="str">
            <v/>
          </cell>
          <cell r="AB191" t="str">
            <v>HONMA CORPORATION</v>
          </cell>
          <cell r="AC191" t="str">
            <v>単セグ</v>
          </cell>
          <cell r="AD191">
            <v>186</v>
          </cell>
          <cell r="AE191">
            <v>147</v>
          </cell>
          <cell r="AF191" t="str">
            <v>HONMA CORPORATION</v>
          </cell>
          <cell r="AG191" t="str">
            <v>KUJYUKURI MARITIMA S.A.</v>
          </cell>
          <cell r="AH191">
            <v>186</v>
          </cell>
          <cell r="AI191">
            <v>186</v>
          </cell>
          <cell r="AJ191" t="str">
            <v>HONMA CORPORATION</v>
          </cell>
          <cell r="AK191" t="str">
            <v>HONMA CORPORATION</v>
          </cell>
          <cell r="AM191" t="str">
            <v>Terminals-Japan-NYK Terminals</v>
          </cell>
        </row>
        <row r="192">
          <cell r="D192" t="str">
            <v>C3A9112XXXX</v>
          </cell>
          <cell r="E192" t="str">
            <v>HOSHINOYUME MARITIMA S.A.</v>
          </cell>
          <cell r="F192" t="str">
            <v>HOSHINOYUME MARITIMA S.A.</v>
          </cell>
          <cell r="G192" t="str">
            <v>HOSHINOYUME MARITIMA S.A.</v>
          </cell>
          <cell r="H192" t="str">
            <v>C3A9112XXXX</v>
          </cell>
          <cell r="I192" t="str">
            <v>自動車</v>
          </cell>
          <cell r="J192" t="str">
            <v>Car Carrier</v>
          </cell>
          <cell r="K192" t="str">
            <v>USD</v>
          </cell>
          <cell r="L192" t="str">
            <v>C3A9112XXXX</v>
          </cell>
          <cell r="M192" t="str">
            <v>R</v>
          </cell>
          <cell r="N192" t="str">
            <v>J</v>
          </cell>
          <cell r="W192" t="str">
            <v>HOSHINOYUME MARITIMA S.A.</v>
          </cell>
          <cell r="Z192" t="str">
            <v>KUMAMOTO SHIPHOLDING PTE. LTD.</v>
          </cell>
          <cell r="AA192" t="str">
            <v/>
          </cell>
          <cell r="AB192" t="str">
            <v>HOSHINOYUME MARITIMA S.A.</v>
          </cell>
          <cell r="AC192" t="str">
            <v>単セグ</v>
          </cell>
          <cell r="AD192">
            <v>187</v>
          </cell>
          <cell r="AE192">
            <v>148</v>
          </cell>
          <cell r="AF192" t="str">
            <v>HOSHINOYUME MARITIMA S.A.</v>
          </cell>
          <cell r="AG192" t="str">
            <v>KUMAMOTO SHIPHOLDING PTE. LTD.</v>
          </cell>
          <cell r="AH192">
            <v>187</v>
          </cell>
          <cell r="AI192">
            <v>187</v>
          </cell>
          <cell r="AJ192" t="str">
            <v>HOSHINOYUME MARITIMA S.A.</v>
          </cell>
          <cell r="AK192" t="str">
            <v>HOSHINOYUME MARITIMA S.A.</v>
          </cell>
          <cell r="AM192" t="str">
            <v>Car Carrier</v>
          </cell>
        </row>
        <row r="193">
          <cell r="D193" t="str">
            <v>E3A9444XXXX</v>
          </cell>
          <cell r="E193" t="str">
            <v>HUACHENG LNG TRANSPORT PTE. LTD.</v>
          </cell>
          <cell r="F193" t="str">
            <v>HUACHENG LNG TRANSPORT PTE. LTD.</v>
          </cell>
          <cell r="G193" t="str">
            <v>HUACHENG LNG TRANSPORT PTE. LTD.</v>
          </cell>
          <cell r="H193" t="str">
            <v>E3A9444XXXX</v>
          </cell>
          <cell r="I193" t="str">
            <v>LNG</v>
          </cell>
          <cell r="J193" t="str">
            <v>LNG</v>
          </cell>
          <cell r="K193" t="str">
            <v>EUR</v>
          </cell>
          <cell r="L193" t="str">
            <v>E3A9444XXXX</v>
          </cell>
          <cell r="M193" t="str">
            <v>M</v>
          </cell>
          <cell r="N193" t="str">
            <v>E</v>
          </cell>
          <cell r="O193">
            <v>12</v>
          </cell>
          <cell r="P193" t="str">
            <v>○</v>
          </cell>
          <cell r="W193" t="str">
            <v>HUACHENG LNG TRANSPORT PTE. LTD.</v>
          </cell>
          <cell r="Z193" t="str">
            <v>KURI MARITIMA S.A.</v>
          </cell>
          <cell r="AA193" t="str">
            <v/>
          </cell>
          <cell r="AB193" t="str">
            <v>HUACHENG LNG TRANSPORT PTE. LTD.</v>
          </cell>
          <cell r="AC193" t="str">
            <v>単セグ</v>
          </cell>
          <cell r="AD193" t="str">
            <v/>
          </cell>
          <cell r="AE193" t="str">
            <v/>
          </cell>
          <cell r="AF193" t="str">
            <v/>
          </cell>
          <cell r="AG193" t="str">
            <v>KURI MARITIMA S.A.</v>
          </cell>
          <cell r="AH193">
            <v>188</v>
          </cell>
          <cell r="AI193">
            <v>188</v>
          </cell>
          <cell r="AJ193" t="str">
            <v>HUACHENG LNG TRANSPORT PTE. LTD.</v>
          </cell>
          <cell r="AK193" t="str">
            <v>HUACHENG LNG TRANSPORT PTE. LTD.</v>
          </cell>
          <cell r="AM193" t="str">
            <v>LNG</v>
          </cell>
        </row>
        <row r="194">
          <cell r="D194" t="str">
            <v>E3A9442XXXX</v>
          </cell>
          <cell r="E194" t="str">
            <v>HUAJING LNG TRANSPORT PTE. LTD.</v>
          </cell>
          <cell r="F194" t="str">
            <v>HUAJING LNG TRANSPORT PTE. LTD.</v>
          </cell>
          <cell r="G194" t="str">
            <v>HUAJING LNG TRANSPORT PTE. LTD.</v>
          </cell>
          <cell r="H194" t="str">
            <v>E3A9442XXXX</v>
          </cell>
          <cell r="I194" t="str">
            <v>LNG</v>
          </cell>
          <cell r="J194" t="str">
            <v>LNG</v>
          </cell>
          <cell r="K194" t="str">
            <v>EUR</v>
          </cell>
          <cell r="L194" t="str">
            <v>E3A9442XXXX</v>
          </cell>
          <cell r="M194" t="str">
            <v>M</v>
          </cell>
          <cell r="N194" t="str">
            <v>E</v>
          </cell>
          <cell r="O194">
            <v>12</v>
          </cell>
          <cell r="P194" t="str">
            <v>○</v>
          </cell>
          <cell r="W194" t="str">
            <v>HUAJING LNG TRANSPORT PTE. LTD.</v>
          </cell>
          <cell r="Z194" t="str">
            <v>KURUMI MARITIMA S.A.</v>
          </cell>
          <cell r="AA194" t="str">
            <v/>
          </cell>
          <cell r="AB194" t="str">
            <v>HUAJING LNG TRANSPORT PTE. LTD.</v>
          </cell>
          <cell r="AC194" t="str">
            <v>単セグ</v>
          </cell>
          <cell r="AD194" t="str">
            <v/>
          </cell>
          <cell r="AE194" t="str">
            <v/>
          </cell>
          <cell r="AF194" t="str">
            <v/>
          </cell>
          <cell r="AG194" t="str">
            <v>KURUMI MARITIMA S.A.</v>
          </cell>
          <cell r="AH194">
            <v>189</v>
          </cell>
          <cell r="AI194">
            <v>189</v>
          </cell>
          <cell r="AJ194" t="str">
            <v>HUAJING LNG TRANSPORT PTE. LTD.</v>
          </cell>
          <cell r="AK194" t="str">
            <v>HUAJING LNG TRANSPORT PTE. LTD.</v>
          </cell>
          <cell r="AM194" t="str">
            <v>LNG</v>
          </cell>
        </row>
        <row r="195">
          <cell r="D195" t="str">
            <v>E3A9447XXXX</v>
          </cell>
          <cell r="E195" t="str">
            <v>HUASHAN LNG TRANSPORT PTE. LTD.</v>
          </cell>
          <cell r="F195" t="str">
            <v>HUASHAN LNG TRANSPORT PTE. LTD.</v>
          </cell>
          <cell r="G195" t="str">
            <v>HUASHAN LNG TRANSPORT PTE. LTD.</v>
          </cell>
          <cell r="H195" t="str">
            <v>E3A9447XXXX</v>
          </cell>
          <cell r="I195" t="str">
            <v>LNG</v>
          </cell>
          <cell r="J195" t="str">
            <v>LNG</v>
          </cell>
          <cell r="K195" t="str">
            <v>EUR</v>
          </cell>
          <cell r="L195" t="str">
            <v>E3A9447XXXX</v>
          </cell>
          <cell r="M195" t="str">
            <v>M</v>
          </cell>
          <cell r="N195" t="str">
            <v>E</v>
          </cell>
          <cell r="O195">
            <v>12</v>
          </cell>
          <cell r="P195" t="str">
            <v>○</v>
          </cell>
          <cell r="W195" t="str">
            <v>HUASHAN LNG TRANSPORT PTE. LTD.</v>
          </cell>
          <cell r="Z195" t="str">
            <v>KYORITSU ESTATE CO., LTD.</v>
          </cell>
          <cell r="AA195" t="str">
            <v/>
          </cell>
          <cell r="AB195" t="str">
            <v>HUASHAN LNG TRANSPORT PTE. LTD.</v>
          </cell>
          <cell r="AC195" t="str">
            <v>単セグ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>KYORITSU ESTATE CO., LTD.</v>
          </cell>
          <cell r="AH195">
            <v>190</v>
          </cell>
          <cell r="AI195">
            <v>190</v>
          </cell>
          <cell r="AJ195" t="str">
            <v>HUASHAN LNG TRANSPORT PTE. LTD.</v>
          </cell>
          <cell r="AK195" t="str">
            <v>HUASHAN LNG TRANSPORT PTE. LTD.</v>
          </cell>
          <cell r="AM195" t="str">
            <v>LNG</v>
          </cell>
        </row>
        <row r="196">
          <cell r="D196" t="str">
            <v>E3A9445XXXX</v>
          </cell>
          <cell r="E196" t="str">
            <v>HUAXIN LNG TRANSPORT PTE. LTD.</v>
          </cell>
          <cell r="F196" t="str">
            <v>HUAXIN LNG TRANSPORT PTE. LTD.</v>
          </cell>
          <cell r="G196" t="str">
            <v>HUAXIN LNG TRANSPORT PTE. LTD.</v>
          </cell>
          <cell r="H196" t="str">
            <v>E3A9445XXXX</v>
          </cell>
          <cell r="I196" t="str">
            <v>LNG</v>
          </cell>
          <cell r="J196" t="str">
            <v>LNG</v>
          </cell>
          <cell r="K196" t="str">
            <v>EUR</v>
          </cell>
          <cell r="L196" t="str">
            <v>E3A9445XXXX</v>
          </cell>
          <cell r="M196" t="str">
            <v>M</v>
          </cell>
          <cell r="N196" t="str">
            <v>E</v>
          </cell>
          <cell r="O196">
            <v>12</v>
          </cell>
          <cell r="P196" t="str">
            <v>○</v>
          </cell>
          <cell r="W196" t="str">
            <v>HUAXIN LNG TRANSPORT PTE. LTD.</v>
          </cell>
          <cell r="Z196" t="str">
            <v>LABRA SHIPHOLDING S.A.</v>
          </cell>
          <cell r="AA196" t="str">
            <v/>
          </cell>
          <cell r="AB196" t="str">
            <v>HUAXIN LNG TRANSPORT PTE. LTD.</v>
          </cell>
          <cell r="AC196" t="str">
            <v>単セグ</v>
          </cell>
          <cell r="AD196" t="str">
            <v/>
          </cell>
          <cell r="AE196" t="str">
            <v/>
          </cell>
          <cell r="AF196" t="str">
            <v/>
          </cell>
          <cell r="AG196" t="str">
            <v>LABRA SHIPHOLDING S.A.</v>
          </cell>
          <cell r="AH196">
            <v>191</v>
          </cell>
          <cell r="AI196">
            <v>191</v>
          </cell>
          <cell r="AJ196" t="str">
            <v>HUAXIN LNG TRANSPORT PTE. LTD.</v>
          </cell>
          <cell r="AK196" t="str">
            <v>HUAXIN LNG TRANSPORT PTE. LTD.</v>
          </cell>
          <cell r="AM196" t="str">
            <v>LNG</v>
          </cell>
        </row>
        <row r="197">
          <cell r="D197" t="str">
            <v>E3A9443XXXX</v>
          </cell>
          <cell r="E197" t="str">
            <v>HUAYE LNG TRANSPORT PTE. LTD.</v>
          </cell>
          <cell r="F197" t="str">
            <v>HUAYE LNG TRANSPORT PTE. LTD.</v>
          </cell>
          <cell r="G197" t="str">
            <v>HUAYE LNG TRANSPORT PTE. LTD.</v>
          </cell>
          <cell r="H197" t="str">
            <v>E3A9443XXXX</v>
          </cell>
          <cell r="I197" t="str">
            <v>LNG</v>
          </cell>
          <cell r="J197" t="str">
            <v>LNG</v>
          </cell>
          <cell r="K197" t="str">
            <v>EUR</v>
          </cell>
          <cell r="L197" t="str">
            <v>E3A9443XXXX</v>
          </cell>
          <cell r="M197" t="str">
            <v>M</v>
          </cell>
          <cell r="N197" t="str">
            <v>E</v>
          </cell>
          <cell r="O197">
            <v>12</v>
          </cell>
          <cell r="P197" t="str">
            <v>○</v>
          </cell>
          <cell r="W197" t="str">
            <v>HUAYE LNG TRANSPORT PTE. LTD.</v>
          </cell>
          <cell r="Z197" t="str">
            <v>LAEM CHABANG TRUCK TERMINAL CO., LTD.</v>
          </cell>
          <cell r="AA197" t="str">
            <v/>
          </cell>
          <cell r="AB197" t="str">
            <v>HUAYE LNG TRANSPORT PTE. LTD.</v>
          </cell>
          <cell r="AC197" t="str">
            <v>単セグ</v>
          </cell>
          <cell r="AD197" t="str">
            <v/>
          </cell>
          <cell r="AE197" t="str">
            <v/>
          </cell>
          <cell r="AF197" t="str">
            <v/>
          </cell>
          <cell r="AG197" t="str">
            <v>LAEM CHABANG TRUCK TERMINAL CO., LTD.</v>
          </cell>
          <cell r="AH197">
            <v>192</v>
          </cell>
          <cell r="AI197">
            <v>192</v>
          </cell>
          <cell r="AJ197" t="str">
            <v>HUAYE LNG TRANSPORT PTE. LTD.</v>
          </cell>
          <cell r="AK197" t="str">
            <v>HUAYE LNG TRANSPORT PTE. LTD.</v>
          </cell>
          <cell r="AM197" t="str">
            <v>LNG</v>
          </cell>
        </row>
        <row r="198">
          <cell r="D198" t="str">
            <v>E3A9446XXXX</v>
          </cell>
          <cell r="E198" t="str">
            <v>HUAYOU LNG TRANSPORT PTE. LTD.</v>
          </cell>
          <cell r="F198" t="str">
            <v>HUAYOU LNG TRANSPORT PTE. LTD.</v>
          </cell>
          <cell r="G198" t="str">
            <v>HUAYOU LNG TRANSPORT PTE. LTD.</v>
          </cell>
          <cell r="H198" t="str">
            <v>E3A9446XXXX</v>
          </cell>
          <cell r="I198" t="str">
            <v>LNG</v>
          </cell>
          <cell r="J198" t="str">
            <v>LNG</v>
          </cell>
          <cell r="K198" t="str">
            <v>EUR</v>
          </cell>
          <cell r="L198" t="str">
            <v>E3A9446XXXX</v>
          </cell>
          <cell r="M198" t="str">
            <v>M</v>
          </cell>
          <cell r="N198" t="str">
            <v>E</v>
          </cell>
          <cell r="O198">
            <v>12</v>
          </cell>
          <cell r="P198" t="str">
            <v>○</v>
          </cell>
          <cell r="W198" t="str">
            <v>HUAYOU LNG TRANSPORT PTE. LTD.</v>
          </cell>
          <cell r="Z198" t="str">
            <v>LAEMCHABANG INTERNATIONAL RO-RO TERMINAL LTD.</v>
          </cell>
          <cell r="AA198" t="str">
            <v/>
          </cell>
          <cell r="AB198" t="str">
            <v>HUAYOU LNG TRANSPORT PTE. LTD.</v>
          </cell>
          <cell r="AC198" t="str">
            <v>単セグ</v>
          </cell>
          <cell r="AD198" t="str">
            <v/>
          </cell>
          <cell r="AE198" t="str">
            <v/>
          </cell>
          <cell r="AF198" t="str">
            <v/>
          </cell>
          <cell r="AG198" t="str">
            <v>LAEMCHABANG INTERNATIONAL RO-RO TERMINAL LTD.</v>
          </cell>
          <cell r="AH198">
            <v>193</v>
          </cell>
          <cell r="AI198">
            <v>193</v>
          </cell>
          <cell r="AJ198" t="str">
            <v>HUAYOU LNG TRANSPORT PTE. LTD.</v>
          </cell>
          <cell r="AK198" t="str">
            <v>HUAYOU LNG TRANSPORT PTE. LTD.</v>
          </cell>
          <cell r="AM198" t="str">
            <v>LNG</v>
          </cell>
        </row>
        <row r="199">
          <cell r="D199" t="str">
            <v>C0C0828XXXX</v>
          </cell>
          <cell r="E199" t="str">
            <v>HYACINTH SHIPHOLDING S.A.</v>
          </cell>
          <cell r="F199" t="str">
            <v>HYACINTH SHIPHOLDING S.A.</v>
          </cell>
          <cell r="G199" t="str">
            <v>HYACINTH SHIPHOLDING S.A.</v>
          </cell>
          <cell r="H199" t="str">
            <v>C0C0828XXXX</v>
          </cell>
          <cell r="I199" t="str">
            <v>製紙原料</v>
          </cell>
          <cell r="J199" t="str">
            <v>Forest Products</v>
          </cell>
          <cell r="K199" t="str">
            <v>JPY</v>
          </cell>
          <cell r="L199" t="str">
            <v>C0C0828XXXX</v>
          </cell>
          <cell r="M199" t="str">
            <v>R</v>
          </cell>
          <cell r="N199" t="str">
            <v>J</v>
          </cell>
          <cell r="W199" t="str">
            <v>HYACINTH SHIPHOLDING S.A.</v>
          </cell>
          <cell r="Z199" t="str">
            <v>LARGO MARITIMA S.A.</v>
          </cell>
          <cell r="AA199" t="str">
            <v/>
          </cell>
          <cell r="AB199" t="str">
            <v>HYACINTH SHIPHOLDING S.A.</v>
          </cell>
          <cell r="AC199" t="str">
            <v>単セグ</v>
          </cell>
          <cell r="AD199">
            <v>194</v>
          </cell>
          <cell r="AE199">
            <v>149</v>
          </cell>
          <cell r="AF199" t="str">
            <v>HYACINTH SHIPHOLDING S.A.</v>
          </cell>
          <cell r="AG199" t="str">
            <v>LARGO MARITIMA S.A.</v>
          </cell>
          <cell r="AH199">
            <v>194</v>
          </cell>
          <cell r="AI199">
            <v>194</v>
          </cell>
          <cell r="AJ199" t="str">
            <v>HYACINTH SHIPHOLDING S.A.</v>
          </cell>
          <cell r="AK199" t="str">
            <v>HYACINTH SHIPHOLDING S.A.</v>
          </cell>
          <cell r="AM199" t="str">
            <v>Forest Products</v>
          </cell>
        </row>
        <row r="200">
          <cell r="D200" t="str">
            <v>S3A9204XXXX</v>
          </cell>
          <cell r="E200" t="str">
            <v>HYPERCOLD LOGISTICS SDN. BHD.</v>
          </cell>
          <cell r="F200" t="str">
            <v>HYPERCOLD LOGISTICS SDN. BHD.</v>
          </cell>
          <cell r="G200" t="str">
            <v>HYPERCOLD LOGISTICS SDN. BHD.</v>
          </cell>
          <cell r="H200" t="str">
            <v>S3A9204XXXX</v>
          </cell>
          <cell r="I200" t="str">
            <v>YLK</v>
          </cell>
          <cell r="J200" t="str">
            <v>YLK</v>
          </cell>
          <cell r="K200" t="str">
            <v>MYR</v>
          </cell>
          <cell r="L200" t="str">
            <v>S3A9204XXXX</v>
          </cell>
          <cell r="M200" t="str">
            <v>M</v>
          </cell>
          <cell r="N200" t="str">
            <v>E</v>
          </cell>
          <cell r="O200">
            <v>12</v>
          </cell>
          <cell r="W200" t="str">
            <v>HYPERCOLD LOGISTICS SDN. BHD.</v>
          </cell>
          <cell r="Z200" t="str">
            <v>LATTE MARITIMA S.A.</v>
          </cell>
          <cell r="AA200" t="str">
            <v/>
          </cell>
          <cell r="AB200" t="str">
            <v>HYPERCOLD LOGISTICS SDN. BHD.</v>
          </cell>
          <cell r="AC200" t="str">
            <v>単セグ</v>
          </cell>
          <cell r="AD200" t="str">
            <v/>
          </cell>
          <cell r="AE200" t="str">
            <v/>
          </cell>
          <cell r="AF200" t="str">
            <v/>
          </cell>
          <cell r="AG200" t="str">
            <v>LATTE MARITIMA S.A.</v>
          </cell>
          <cell r="AH200">
            <v>195</v>
          </cell>
          <cell r="AI200">
            <v>195</v>
          </cell>
          <cell r="AJ200" t="str">
            <v>HYPERCOLD LOGISTICS SDN. BHD.</v>
          </cell>
          <cell r="AK200" t="str">
            <v>HYPERCOLD LOGISTICS SDN. BHD.</v>
          </cell>
          <cell r="AM200" t="str">
            <v>YLK</v>
          </cell>
        </row>
        <row r="201">
          <cell r="D201" t="str">
            <v>E0A3969XXXX</v>
          </cell>
          <cell r="E201" t="str">
            <v>INDIA LNG TRANSPORT COMPANY (NO.1) LTD.</v>
          </cell>
          <cell r="F201" t="str">
            <v>INDIA LNG TRANSPORT COMPANY (NO.1) LTD.</v>
          </cell>
          <cell r="G201" t="str">
            <v>INDIA LNG TRANSPORT COMPANY (NO.1) LTD.</v>
          </cell>
          <cell r="H201" t="str">
            <v>E0A3969XXXX</v>
          </cell>
          <cell r="I201" t="str">
            <v>LNG</v>
          </cell>
          <cell r="J201" t="str">
            <v>LNG</v>
          </cell>
          <cell r="K201" t="str">
            <v>USD</v>
          </cell>
          <cell r="L201" t="str">
            <v>E0A3969XXXX</v>
          </cell>
          <cell r="M201" t="str">
            <v>M</v>
          </cell>
          <cell r="N201" t="str">
            <v>E</v>
          </cell>
          <cell r="O201">
            <v>12</v>
          </cell>
          <cell r="W201" t="str">
            <v>INDIA LNG TRANSPORT COMPANY (NO.1) LTD.</v>
          </cell>
          <cell r="Z201" t="str">
            <v>LIGHT MARINE S.A.</v>
          </cell>
          <cell r="AA201" t="str">
            <v/>
          </cell>
          <cell r="AB201" t="str">
            <v>INDIA LNG TRANSPORT COMPANY (NO.1) LTD.</v>
          </cell>
          <cell r="AC201" t="str">
            <v>単セグ</v>
          </cell>
          <cell r="AD201" t="str">
            <v/>
          </cell>
          <cell r="AE201" t="str">
            <v/>
          </cell>
          <cell r="AF201" t="str">
            <v/>
          </cell>
          <cell r="AG201" t="str">
            <v>LIGHT MARINE S.A.</v>
          </cell>
          <cell r="AH201">
            <v>196</v>
          </cell>
          <cell r="AI201">
            <v>196</v>
          </cell>
          <cell r="AJ201" t="str">
            <v>INDIA LNG TRANSPORT COMPANY (NO.1) LTD.</v>
          </cell>
          <cell r="AK201" t="str">
            <v>INDIA LNG TRANSPORT COMPANY (NO.1) LTD.</v>
          </cell>
          <cell r="AM201" t="str">
            <v>LNG</v>
          </cell>
        </row>
        <row r="202">
          <cell r="D202" t="str">
            <v>E0A3970XXXX</v>
          </cell>
          <cell r="E202" t="str">
            <v>INDIA LNG TRANSPORT COMPANY (NO.2) LTD.</v>
          </cell>
          <cell r="F202" t="str">
            <v>INDIA LNG TRANSPORT COMPANY (NO.2) LTD.</v>
          </cell>
          <cell r="G202" t="str">
            <v>INDIA LNG TRANSPORT COMPANY (NO.2) LTD.</v>
          </cell>
          <cell r="H202" t="str">
            <v>E0A3970XXXX</v>
          </cell>
          <cell r="I202" t="str">
            <v>LNG</v>
          </cell>
          <cell r="J202" t="str">
            <v>LNG</v>
          </cell>
          <cell r="K202" t="str">
            <v>USD</v>
          </cell>
          <cell r="L202" t="str">
            <v>E0A3970XXXX</v>
          </cell>
          <cell r="M202" t="str">
            <v>M</v>
          </cell>
          <cell r="N202" t="str">
            <v>E</v>
          </cell>
          <cell r="O202">
            <v>12</v>
          </cell>
          <cell r="W202" t="str">
            <v>INDIA LNG TRANSPORT COMPANY (NO.2) LTD.</v>
          </cell>
          <cell r="Z202" t="str">
            <v>LNG ALPHA SHIPPING PTE. LTD.</v>
          </cell>
          <cell r="AA202" t="str">
            <v/>
          </cell>
          <cell r="AB202" t="str">
            <v>INDIA LNG TRANSPORT COMPANY (NO.2) LTD.</v>
          </cell>
          <cell r="AC202" t="str">
            <v>単セグ</v>
          </cell>
          <cell r="AD202" t="str">
            <v/>
          </cell>
          <cell r="AE202" t="str">
            <v/>
          </cell>
          <cell r="AF202" t="str">
            <v/>
          </cell>
          <cell r="AG202" t="str">
            <v>LNG ALPHA SHIPPING PTE. LTD.</v>
          </cell>
          <cell r="AH202">
            <v>197</v>
          </cell>
          <cell r="AI202">
            <v>197</v>
          </cell>
          <cell r="AJ202" t="str">
            <v>INDIA LNG TRANSPORT COMPANY (NO.2) LTD.</v>
          </cell>
          <cell r="AK202" t="str">
            <v>INDIA LNG TRANSPORT COMPANY (NO.2) LTD.</v>
          </cell>
          <cell r="AM202" t="str">
            <v>LNG</v>
          </cell>
        </row>
        <row r="203">
          <cell r="D203" t="str">
            <v>E0C0077XXXX</v>
          </cell>
          <cell r="E203" t="str">
            <v>INDIA LNG TRANSPORT COMPANY (NO.3) LTD.</v>
          </cell>
          <cell r="F203" t="str">
            <v>INDIA LNG TRANSPORT COMPANY (NO.3) LTD.</v>
          </cell>
          <cell r="G203" t="str">
            <v>INDIA LNG TRANSPORT COMPANY (NO.3) LTD.</v>
          </cell>
          <cell r="H203" t="str">
            <v>E0C0077XXXX</v>
          </cell>
          <cell r="I203" t="str">
            <v>LNG</v>
          </cell>
          <cell r="J203" t="str">
            <v>LNG</v>
          </cell>
          <cell r="K203" t="str">
            <v>USD</v>
          </cell>
          <cell r="L203" t="str">
            <v>E0C0077XXXX</v>
          </cell>
          <cell r="M203" t="str">
            <v>M</v>
          </cell>
          <cell r="N203" t="str">
            <v>E</v>
          </cell>
          <cell r="O203">
            <v>12</v>
          </cell>
          <cell r="W203" t="str">
            <v>INDIA LNG TRANSPORT COMPANY (NO.3) LTD.</v>
          </cell>
          <cell r="Z203" t="str">
            <v>LNG BETA SHIPPING PTE. LTD.</v>
          </cell>
          <cell r="AA203" t="str">
            <v/>
          </cell>
          <cell r="AB203" t="str">
            <v>INDIA LNG TRANSPORT COMPANY (NO.3) LTD.</v>
          </cell>
          <cell r="AC203" t="str">
            <v>単セグ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>LNG BETA SHIPPING PTE. LTD.</v>
          </cell>
          <cell r="AH203">
            <v>198</v>
          </cell>
          <cell r="AI203">
            <v>198</v>
          </cell>
          <cell r="AJ203" t="str">
            <v>INDIA LNG TRANSPORT COMPANY (NO.3) LTD.</v>
          </cell>
          <cell r="AK203" t="str">
            <v>INDIA LNG TRANSPORT COMPANY (NO.3) LTD.</v>
          </cell>
          <cell r="AM203" t="str">
            <v>LNG</v>
          </cell>
        </row>
        <row r="204">
          <cell r="D204" t="str">
            <v>E0C0599XXXX</v>
          </cell>
          <cell r="E204" t="str">
            <v>INDIA LNG TRANSPORT COMPANY (NO.4) PTE. LTD.</v>
          </cell>
          <cell r="F204" t="str">
            <v>INDIA LNG TRANSPORT COMPANY (NO.4) PTE. LTD.</v>
          </cell>
          <cell r="G204" t="str">
            <v>INDIA LNG TRANSPORT COMPANY (NO.4) PTE. LTD.</v>
          </cell>
          <cell r="H204" t="str">
            <v>E0C0599XXXX</v>
          </cell>
          <cell r="I204" t="str">
            <v>LNG</v>
          </cell>
          <cell r="J204" t="str">
            <v>LNG</v>
          </cell>
          <cell r="K204" t="str">
            <v>USD</v>
          </cell>
          <cell r="L204" t="str">
            <v>E0C0599XXXX</v>
          </cell>
          <cell r="M204" t="str">
            <v>M</v>
          </cell>
          <cell r="N204" t="str">
            <v>E</v>
          </cell>
          <cell r="O204">
            <v>12</v>
          </cell>
          <cell r="W204" t="str">
            <v>INDIA LNG TRANSPORT COMPANY (NO.4) PTE. LTD.</v>
          </cell>
          <cell r="Z204" t="str">
            <v>LNG DELTA SHIPPING PTE. LTD.</v>
          </cell>
          <cell r="AA204" t="str">
            <v/>
          </cell>
          <cell r="AB204" t="str">
            <v>INDIA LNG TRANSPORT COMPANY (NO.4) PTE. LTD.</v>
          </cell>
          <cell r="AC204" t="str">
            <v>単セグ</v>
          </cell>
          <cell r="AD204" t="str">
            <v/>
          </cell>
          <cell r="AE204" t="str">
            <v/>
          </cell>
          <cell r="AF204" t="str">
            <v/>
          </cell>
          <cell r="AG204" t="str">
            <v>LNG DELTA SHIPPING PTE. LTD.</v>
          </cell>
          <cell r="AH204">
            <v>199</v>
          </cell>
          <cell r="AI204">
            <v>199</v>
          </cell>
          <cell r="AJ204" t="str">
            <v>INDIA LNG TRANSPORT COMPANY (NO.4) PTE. LTD.</v>
          </cell>
          <cell r="AK204" t="str">
            <v>INDIA LNG TRANSPORT COMPANY (NO.4) PTE. LTD.</v>
          </cell>
          <cell r="AM204" t="str">
            <v>LNG</v>
          </cell>
        </row>
        <row r="205">
          <cell r="D205" t="str">
            <v>C3A9436XXXX</v>
          </cell>
          <cell r="E205" t="str">
            <v>INDIGO MARINE S.A.</v>
          </cell>
          <cell r="F205" t="str">
            <v>INDIGO MARINE S.A.</v>
          </cell>
          <cell r="G205" t="str">
            <v>INDIGO MARINE S.A.</v>
          </cell>
          <cell r="H205" t="str">
            <v>C3A9436XXXX</v>
          </cell>
          <cell r="I205" t="str">
            <v>バルク・プロジェクト貨物輸送</v>
          </cell>
          <cell r="J205" t="str">
            <v>BULK &amp; PROJECTS CARRIERS</v>
          </cell>
          <cell r="K205" t="str">
            <v>USD</v>
          </cell>
          <cell r="L205" t="str">
            <v>C3A9436XXXX</v>
          </cell>
          <cell r="M205" t="str">
            <v>R</v>
          </cell>
          <cell r="N205" t="str">
            <v>J</v>
          </cell>
          <cell r="P205" t="str">
            <v>○</v>
          </cell>
          <cell r="W205" t="str">
            <v>INDIGO MARINE S.A.</v>
          </cell>
          <cell r="Z205" t="str">
            <v>LNG FLORA SHIPPING CO., S.A.</v>
          </cell>
          <cell r="AA205" t="str">
            <v/>
          </cell>
          <cell r="AB205" t="str">
            <v>INDIGO MARINE S.A.</v>
          </cell>
          <cell r="AC205" t="str">
            <v>単セグ</v>
          </cell>
          <cell r="AD205">
            <v>200</v>
          </cell>
          <cell r="AE205">
            <v>150</v>
          </cell>
          <cell r="AF205" t="str">
            <v>INDIGO MARINE S.A.</v>
          </cell>
          <cell r="AG205" t="str">
            <v>LNG FLORA SHIPPING CO., S.A.</v>
          </cell>
          <cell r="AH205">
            <v>200</v>
          </cell>
          <cell r="AI205">
            <v>200</v>
          </cell>
          <cell r="AJ205" t="str">
            <v>INDIGO MARINE S.A.</v>
          </cell>
          <cell r="AK205" t="str">
            <v>INDIGO MARINE S.A.</v>
          </cell>
          <cell r="AM205" t="str">
            <v>BULK &amp; PROJECTS CARRIERS</v>
          </cell>
        </row>
        <row r="206">
          <cell r="D206" t="str">
            <v>S3A9419XXXX</v>
          </cell>
          <cell r="E206" t="str">
            <v>INTERMAIL LTD.</v>
          </cell>
          <cell r="F206" t="str">
            <v>INTERMAIL LTD.</v>
          </cell>
          <cell r="G206" t="str">
            <v>INTERMAIL LTD.</v>
          </cell>
          <cell r="H206" t="str">
            <v>S3A9419XXXX</v>
          </cell>
          <cell r="I206" t="str">
            <v>YLK</v>
          </cell>
          <cell r="J206" t="str">
            <v>YLK</v>
          </cell>
          <cell r="K206" t="str">
            <v>GBP</v>
          </cell>
          <cell r="L206" t="str">
            <v>S3A9419XXXX</v>
          </cell>
          <cell r="M206" t="str">
            <v>R</v>
          </cell>
          <cell r="N206" t="str">
            <v>E</v>
          </cell>
          <cell r="W206" t="str">
            <v>INTERMAIL LTD.</v>
          </cell>
          <cell r="X206" t="str">
            <v>C3A9412XXXX</v>
          </cell>
          <cell r="Y206" t="str">
            <v>NOEL TOPCO LTD.</v>
          </cell>
          <cell r="Z206" t="str">
            <v>LNG GAMMA SHIPPING PTE. LTD.</v>
          </cell>
          <cell r="AA206" t="str">
            <v/>
          </cell>
          <cell r="AB206" t="str">
            <v>INTERMAIL LTD.</v>
          </cell>
          <cell r="AC206" t="str">
            <v>単セグ</v>
          </cell>
          <cell r="AD206">
            <v>201</v>
          </cell>
          <cell r="AE206">
            <v>151</v>
          </cell>
          <cell r="AF206" t="str">
            <v>INTERMAIL LTD.</v>
          </cell>
          <cell r="AG206" t="str">
            <v>LNG GAMMA SHIPPING PTE. LTD.</v>
          </cell>
          <cell r="AH206">
            <v>201</v>
          </cell>
          <cell r="AI206">
            <v>201</v>
          </cell>
          <cell r="AJ206" t="str">
            <v>INTERMAIL LTD.</v>
          </cell>
          <cell r="AK206" t="str">
            <v>INTERMAIL LTD.</v>
          </cell>
          <cell r="AM206" t="str">
            <v>YLK</v>
          </cell>
        </row>
        <row r="207">
          <cell r="D207" t="str">
            <v>C0A6486XXXX</v>
          </cell>
          <cell r="E207" t="str">
            <v>INTERNATIONAL CAR OPERATORS N.V.</v>
          </cell>
          <cell r="F207" t="str">
            <v>INTERNATIONAL CAR OPERATORS N.V.</v>
          </cell>
          <cell r="G207" t="str">
            <v>INTERNATIONAL CAR OPERATORS N.V.</v>
          </cell>
          <cell r="H207" t="str">
            <v>C0A6486XXXX</v>
          </cell>
          <cell r="I207" t="str">
            <v>自動車物流</v>
          </cell>
          <cell r="J207" t="str">
            <v>Auto Logistics</v>
          </cell>
          <cell r="K207" t="str">
            <v>EUR</v>
          </cell>
          <cell r="L207" t="str">
            <v>C0A6486XXXX</v>
          </cell>
          <cell r="M207" t="str">
            <v>R</v>
          </cell>
          <cell r="N207" t="str">
            <v>E</v>
          </cell>
          <cell r="W207" t="str">
            <v>INTERNATIONAL CAR OPERATORS N.V.</v>
          </cell>
          <cell r="Z207" t="str">
            <v>LNG LINK INVESTMENT AS</v>
          </cell>
          <cell r="AA207" t="str">
            <v/>
          </cell>
          <cell r="AB207" t="str">
            <v>INTERNATIONAL CAR OPERATORS N.V.</v>
          </cell>
          <cell r="AC207" t="str">
            <v>単セグ</v>
          </cell>
          <cell r="AD207">
            <v>202</v>
          </cell>
          <cell r="AE207">
            <v>152</v>
          </cell>
          <cell r="AF207" t="str">
            <v>INTERNATIONAL CAR OPERATORS N.V.</v>
          </cell>
          <cell r="AG207" t="str">
            <v>LNG LINK INVESTMENT AS</v>
          </cell>
          <cell r="AH207">
            <v>202</v>
          </cell>
          <cell r="AI207">
            <v>202</v>
          </cell>
          <cell r="AJ207" t="str">
            <v>INTERNATIONAL CAR OPERATORS N.V.</v>
          </cell>
          <cell r="AK207" t="str">
            <v>INTERNATIONAL CAR OPERATORS N.V.</v>
          </cell>
          <cell r="AM207" t="str">
            <v>Auto Logistics</v>
          </cell>
        </row>
        <row r="208">
          <cell r="D208" t="str">
            <v>C0C0857XXXX</v>
          </cell>
          <cell r="E208" t="str">
            <v>INTERNATIONAL LOGISTICS GROUP LTD.</v>
          </cell>
          <cell r="F208" t="str">
            <v>INTERNATIONAL LOGISTICS GROUP LTD.</v>
          </cell>
          <cell r="G208" t="str">
            <v>INTERNATIONAL LOGISTICS GROUP LTD.</v>
          </cell>
          <cell r="H208" t="str">
            <v>C0C0857XXXX</v>
          </cell>
          <cell r="I208" t="str">
            <v>YLK</v>
          </cell>
          <cell r="J208" t="str">
            <v>YLK</v>
          </cell>
          <cell r="K208" t="str">
            <v>GBP</v>
          </cell>
          <cell r="L208" t="str">
            <v>C0C0857XXXX</v>
          </cell>
          <cell r="M208" t="str">
            <v>R</v>
          </cell>
          <cell r="N208" t="str">
            <v>E</v>
          </cell>
          <cell r="W208" t="str">
            <v>INTERNATIONAL LOGISTICS GROUP LTD.</v>
          </cell>
          <cell r="Z208" t="str">
            <v>LNG NORTH-SOUTH SHIPPING COMPANY (SINGAPORE) PTE. LTD.</v>
          </cell>
          <cell r="AA208" t="str">
            <v/>
          </cell>
          <cell r="AB208" t="str">
            <v>INTERNATIONAL LOGISTICS GROUP LTD.</v>
          </cell>
          <cell r="AC208" t="str">
            <v>単セグ</v>
          </cell>
          <cell r="AD208">
            <v>203</v>
          </cell>
          <cell r="AE208">
            <v>153</v>
          </cell>
          <cell r="AF208" t="str">
            <v>INTERNATIONAL LOGISTICS GROUP LTD.</v>
          </cell>
          <cell r="AG208" t="str">
            <v>LNG NORTH-SOUTH SHIPPING COMPANY (SINGAPORE) PTE. LTD.</v>
          </cell>
          <cell r="AH208">
            <v>203</v>
          </cell>
          <cell r="AI208">
            <v>203</v>
          </cell>
          <cell r="AJ208" t="str">
            <v>INTERNATIONAL LOGISTICS GROUP LTD.</v>
          </cell>
          <cell r="AK208" t="str">
            <v>INTERNATIONAL LOGISTICS GROUP LTD.</v>
          </cell>
          <cell r="AM208" t="str">
            <v>YLK</v>
          </cell>
        </row>
        <row r="209">
          <cell r="D209" t="str">
            <v>C0C0716XXXX</v>
          </cell>
          <cell r="E209" t="str">
            <v>ISOPOD MARITIMA S.A.</v>
          </cell>
          <cell r="F209" t="str">
            <v>ISOPOD MARITIMA S.A.</v>
          </cell>
          <cell r="G209" t="str">
            <v>ISOPOD MARITIMA S.A.</v>
          </cell>
          <cell r="H209" t="str">
            <v>C0C0716XXXX</v>
          </cell>
          <cell r="I209" t="str">
            <v>製鉄原料</v>
          </cell>
          <cell r="J209" t="str">
            <v>Capesize Bulker</v>
          </cell>
          <cell r="K209" t="str">
            <v>USD</v>
          </cell>
          <cell r="L209" t="str">
            <v>C0C0716XXXX</v>
          </cell>
          <cell r="M209" t="str">
            <v>R</v>
          </cell>
          <cell r="N209" t="str">
            <v>J</v>
          </cell>
          <cell r="W209" t="str">
            <v>ISOPOD MARITIMA S.A.</v>
          </cell>
          <cell r="Z209" t="str">
            <v>LNG VANGUARD 1 LTD.</v>
          </cell>
          <cell r="AA209" t="str">
            <v/>
          </cell>
          <cell r="AB209" t="str">
            <v>ISOPOD MARITIMA S.A.</v>
          </cell>
          <cell r="AC209" t="str">
            <v>単セグ</v>
          </cell>
          <cell r="AD209">
            <v>204</v>
          </cell>
          <cell r="AE209">
            <v>154</v>
          </cell>
          <cell r="AF209" t="str">
            <v>ISOPOD MARITIMA S.A.</v>
          </cell>
          <cell r="AG209" t="str">
            <v>LNG VANGUARD 1 LTD.</v>
          </cell>
          <cell r="AH209">
            <v>204</v>
          </cell>
          <cell r="AI209">
            <v>204</v>
          </cell>
          <cell r="AJ209" t="str">
            <v>ISOPOD MARITIMA S.A.</v>
          </cell>
          <cell r="AK209" t="str">
            <v>ISOPOD MARITIMA S.A.</v>
          </cell>
          <cell r="AM209" t="str">
            <v>Capesize Bulker</v>
          </cell>
        </row>
        <row r="210">
          <cell r="D210" t="str">
            <v>C0C0429XXXX</v>
          </cell>
          <cell r="E210" t="str">
            <v>ISUZU MARINE S.A.</v>
          </cell>
          <cell r="F210" t="str">
            <v>ISUZU MARINE S.A.</v>
          </cell>
          <cell r="G210" t="str">
            <v>ISUZU MARINE S.A.</v>
          </cell>
          <cell r="H210" t="str">
            <v>C0C0429XXXX</v>
          </cell>
          <cell r="I210" t="str">
            <v>バルク・プロジェクト貨物輸送</v>
          </cell>
          <cell r="J210" t="str">
            <v>BULK &amp; PROJECTS CARRIERS</v>
          </cell>
          <cell r="K210" t="str">
            <v>JPY</v>
          </cell>
          <cell r="L210" t="str">
            <v>C0C0429XXXX</v>
          </cell>
          <cell r="M210" t="str">
            <v>R</v>
          </cell>
          <cell r="N210" t="str">
            <v>J</v>
          </cell>
          <cell r="W210" t="str">
            <v>ISUZU MARINE S.A.</v>
          </cell>
          <cell r="Z210" t="str">
            <v>LOLIGO MARITIMA S.A.</v>
          </cell>
          <cell r="AA210" t="str">
            <v/>
          </cell>
          <cell r="AB210" t="str">
            <v>ISUZU MARINE S.A.</v>
          </cell>
          <cell r="AC210" t="str">
            <v>単セグ</v>
          </cell>
          <cell r="AD210">
            <v>205</v>
          </cell>
          <cell r="AE210">
            <v>155</v>
          </cell>
          <cell r="AF210" t="str">
            <v>ISUZU MARINE S.A.</v>
          </cell>
          <cell r="AG210" t="str">
            <v>LOLIGO MARITIMA S.A.</v>
          </cell>
          <cell r="AH210">
            <v>205</v>
          </cell>
          <cell r="AI210">
            <v>205</v>
          </cell>
          <cell r="AJ210" t="str">
            <v>ISUZU MARINE S.A.</v>
          </cell>
          <cell r="AK210" t="str">
            <v>ISUZU MARINE S.A.</v>
          </cell>
          <cell r="AM210" t="str">
            <v>BULK &amp; PROJECTS CARRIERS</v>
          </cell>
        </row>
        <row r="211">
          <cell r="D211" t="str">
            <v>C3A9273XXXX</v>
          </cell>
          <cell r="E211" t="str">
            <v>IZUMO MARITIMA S.A.</v>
          </cell>
          <cell r="F211" t="str">
            <v>IZUMO MARITIMA S.A.</v>
          </cell>
          <cell r="G211" t="str">
            <v>IZUMO MARITIMA S.A.</v>
          </cell>
          <cell r="H211" t="str">
            <v>C3A9273XXXX</v>
          </cell>
          <cell r="I211" t="str">
            <v>製鉄原料</v>
          </cell>
          <cell r="J211" t="str">
            <v>Capesize Bulker</v>
          </cell>
          <cell r="K211" t="str">
            <v>USD</v>
          </cell>
          <cell r="L211" t="str">
            <v>C3A9273XXXX</v>
          </cell>
          <cell r="M211" t="str">
            <v>R</v>
          </cell>
          <cell r="N211" t="str">
            <v>J</v>
          </cell>
          <cell r="W211" t="str">
            <v>IZUMO MARITIMA S.A.</v>
          </cell>
          <cell r="Z211" t="str">
            <v>LOTUS SHIPHOLDING S.A.</v>
          </cell>
          <cell r="AA211" t="str">
            <v/>
          </cell>
          <cell r="AB211" t="str">
            <v>IZUMO MARITIMA S.A.</v>
          </cell>
          <cell r="AC211" t="str">
            <v>単セグ</v>
          </cell>
          <cell r="AD211">
            <v>206</v>
          </cell>
          <cell r="AE211">
            <v>156</v>
          </cell>
          <cell r="AF211" t="str">
            <v>IZUMO MARITIMA S.A.</v>
          </cell>
          <cell r="AG211" t="str">
            <v>LOTUS SHIPHOLDING S.A.</v>
          </cell>
          <cell r="AH211">
            <v>206</v>
          </cell>
          <cell r="AI211">
            <v>206</v>
          </cell>
          <cell r="AJ211" t="str">
            <v>IZUMO MARITIMA S.A.</v>
          </cell>
          <cell r="AK211" t="str">
            <v>IZUMO MARITIMA S.A.</v>
          </cell>
          <cell r="AM211" t="str">
            <v>Capesize Bulker</v>
          </cell>
        </row>
        <row r="212">
          <cell r="D212" t="str">
            <v>E0B2218XXXX</v>
          </cell>
          <cell r="E212" t="str">
            <v>J5 NAKILAT NO.1 LTD.</v>
          </cell>
          <cell r="F212" t="str">
            <v>J5 NAKILAT NO.1 LTD.</v>
          </cell>
          <cell r="G212" t="str">
            <v>J5 NAKILAT NO.1 LTD.</v>
          </cell>
          <cell r="H212" t="str">
            <v>E0B2218XXXX</v>
          </cell>
          <cell r="I212" t="str">
            <v>LNG</v>
          </cell>
          <cell r="J212" t="str">
            <v>LNG</v>
          </cell>
          <cell r="K212" t="str">
            <v>USD</v>
          </cell>
          <cell r="L212" t="str">
            <v>E0B2218XXXX</v>
          </cell>
          <cell r="M212" t="str">
            <v>M</v>
          </cell>
          <cell r="N212" t="str">
            <v>E</v>
          </cell>
          <cell r="O212">
            <v>12</v>
          </cell>
          <cell r="W212" t="str">
            <v>J5 NAKILAT NO.1 LTD.</v>
          </cell>
          <cell r="Z212" t="str">
            <v>LUCIFER MARITIMA S.A.</v>
          </cell>
          <cell r="AA212" t="str">
            <v/>
          </cell>
          <cell r="AB212" t="str">
            <v>J5 NAKILAT NO.1 LTD.</v>
          </cell>
          <cell r="AC212" t="str">
            <v>単セグ</v>
          </cell>
          <cell r="AD212" t="str">
            <v/>
          </cell>
          <cell r="AE212" t="str">
            <v/>
          </cell>
          <cell r="AF212" t="str">
            <v/>
          </cell>
          <cell r="AG212" t="str">
            <v>LUCIFER MARITIMA S.A.</v>
          </cell>
          <cell r="AH212">
            <v>207</v>
          </cell>
          <cell r="AI212">
            <v>207</v>
          </cell>
          <cell r="AJ212" t="str">
            <v>J5 NAKILAT NO.1 LTD.</v>
          </cell>
          <cell r="AK212" t="str">
            <v>J5 NAKILAT NO.1 LTD.</v>
          </cell>
          <cell r="AM212" t="str">
            <v>LNG</v>
          </cell>
        </row>
        <row r="213">
          <cell r="D213" t="str">
            <v>E0B2219XXXX</v>
          </cell>
          <cell r="E213" t="str">
            <v>J5 NAKILAT NO.2 LTD.</v>
          </cell>
          <cell r="F213" t="str">
            <v>J5 NAKILAT NO.2 LTD.</v>
          </cell>
          <cell r="G213" t="str">
            <v>J5 NAKILAT NO.2 LTD.</v>
          </cell>
          <cell r="H213" t="str">
            <v>E0B2219XXXX</v>
          </cell>
          <cell r="I213" t="str">
            <v>LNG</v>
          </cell>
          <cell r="J213" t="str">
            <v>LNG</v>
          </cell>
          <cell r="K213" t="str">
            <v>USD</v>
          </cell>
          <cell r="L213" t="str">
            <v>E0B2219XXXX</v>
          </cell>
          <cell r="M213" t="str">
            <v>M</v>
          </cell>
          <cell r="N213" t="str">
            <v>E</v>
          </cell>
          <cell r="O213">
            <v>12</v>
          </cell>
          <cell r="W213" t="str">
            <v>J5 NAKILAT NO.2 LTD.</v>
          </cell>
          <cell r="Z213" t="str">
            <v>LUGALIS SHIPPING PTE. LTD.</v>
          </cell>
          <cell r="AA213" t="str">
            <v/>
          </cell>
          <cell r="AB213" t="str">
            <v>J5 NAKILAT NO.2 LTD.</v>
          </cell>
          <cell r="AC213" t="str">
            <v>単セグ</v>
          </cell>
          <cell r="AD213" t="str">
            <v/>
          </cell>
          <cell r="AE213" t="str">
            <v/>
          </cell>
          <cell r="AF213" t="str">
            <v/>
          </cell>
          <cell r="AG213" t="str">
            <v>LUGALIS SHIPPING PTE. LTD.</v>
          </cell>
          <cell r="AH213">
            <v>208</v>
          </cell>
          <cell r="AI213">
            <v>208</v>
          </cell>
          <cell r="AJ213" t="str">
            <v>J5 NAKILAT NO.2 LTD.</v>
          </cell>
          <cell r="AK213" t="str">
            <v>J5 NAKILAT NO.2 LTD.</v>
          </cell>
          <cell r="AM213" t="str">
            <v>LNG</v>
          </cell>
        </row>
        <row r="214">
          <cell r="D214" t="str">
            <v>E0B2220XXXX</v>
          </cell>
          <cell r="E214" t="str">
            <v>J5 NAKILAT NO.3 LTD.</v>
          </cell>
          <cell r="F214" t="str">
            <v>J5 NAKILAT NO.3 LTD.</v>
          </cell>
          <cell r="G214" t="str">
            <v>J5 NAKILAT NO.3 LTD.</v>
          </cell>
          <cell r="H214" t="str">
            <v>E0B2220XXXX</v>
          </cell>
          <cell r="I214" t="str">
            <v>LNG</v>
          </cell>
          <cell r="J214" t="str">
            <v>LNG</v>
          </cell>
          <cell r="K214" t="str">
            <v>USD</v>
          </cell>
          <cell r="L214" t="str">
            <v>E0B2220XXXX</v>
          </cell>
          <cell r="M214" t="str">
            <v>M</v>
          </cell>
          <cell r="N214" t="str">
            <v>E</v>
          </cell>
          <cell r="O214">
            <v>12</v>
          </cell>
          <cell r="W214" t="str">
            <v>J5 NAKILAT NO.3 LTD.</v>
          </cell>
          <cell r="Z214" t="str">
            <v>LULA NORDESTE JAPAN S.A R.L.</v>
          </cell>
          <cell r="AA214" t="str">
            <v/>
          </cell>
          <cell r="AB214" t="str">
            <v>J5 NAKILAT NO.3 LTD.</v>
          </cell>
          <cell r="AC214" t="str">
            <v>単セグ</v>
          </cell>
          <cell r="AD214" t="str">
            <v/>
          </cell>
          <cell r="AE214" t="str">
            <v/>
          </cell>
          <cell r="AF214" t="str">
            <v/>
          </cell>
          <cell r="AG214" t="str">
            <v>LULA NORDESTE JAPAN S.A R.L.</v>
          </cell>
          <cell r="AH214">
            <v>209</v>
          </cell>
          <cell r="AI214">
            <v>209</v>
          </cell>
          <cell r="AJ214" t="str">
            <v>J5 NAKILAT NO.3 LTD.</v>
          </cell>
          <cell r="AK214" t="str">
            <v>J5 NAKILAT NO.3 LTD.</v>
          </cell>
          <cell r="AM214" t="str">
            <v>LNG</v>
          </cell>
        </row>
        <row r="215">
          <cell r="D215" t="str">
            <v>E0B2221XXXX</v>
          </cell>
          <cell r="E215" t="str">
            <v>J5 NAKILAT NO.4 LTD.</v>
          </cell>
          <cell r="F215" t="str">
            <v>J5 NAKILAT NO.4 LTD.</v>
          </cell>
          <cell r="G215" t="str">
            <v>J5 NAKILAT NO.4 LTD.</v>
          </cell>
          <cell r="H215" t="str">
            <v>E0B2221XXXX</v>
          </cell>
          <cell r="I215" t="str">
            <v>LNG</v>
          </cell>
          <cell r="J215" t="str">
            <v>LNG</v>
          </cell>
          <cell r="K215" t="str">
            <v>USD</v>
          </cell>
          <cell r="L215" t="str">
            <v>E0B2221XXXX</v>
          </cell>
          <cell r="M215" t="str">
            <v>M</v>
          </cell>
          <cell r="N215" t="str">
            <v>E</v>
          </cell>
          <cell r="O215">
            <v>12</v>
          </cell>
          <cell r="W215" t="str">
            <v>J5 NAKILAT NO.4 LTD.</v>
          </cell>
          <cell r="Z215" t="str">
            <v>MAGNOLIA SHIPHOLDING S.A.</v>
          </cell>
          <cell r="AA215" t="str">
            <v/>
          </cell>
          <cell r="AB215" t="str">
            <v>J5 NAKILAT NO.4 LTD.</v>
          </cell>
          <cell r="AC215" t="str">
            <v>単セグ</v>
          </cell>
          <cell r="AD215" t="str">
            <v/>
          </cell>
          <cell r="AE215" t="str">
            <v/>
          </cell>
          <cell r="AF215" t="str">
            <v/>
          </cell>
          <cell r="AG215" t="str">
            <v>MAGNOLIA SHIPHOLDING S.A.</v>
          </cell>
          <cell r="AH215">
            <v>210</v>
          </cell>
          <cell r="AI215">
            <v>210</v>
          </cell>
          <cell r="AJ215" t="str">
            <v>J5 NAKILAT NO.4 LTD.</v>
          </cell>
          <cell r="AK215" t="str">
            <v>J5 NAKILAT NO.4 LTD.</v>
          </cell>
          <cell r="AM215" t="str">
            <v>LNG</v>
          </cell>
        </row>
        <row r="216">
          <cell r="D216" t="str">
            <v>E0B2222XXXX</v>
          </cell>
          <cell r="E216" t="str">
            <v>J5 NAKILAT NO.5 LTD.</v>
          </cell>
          <cell r="F216" t="str">
            <v>J5 NAKILAT NO.5 LTD.</v>
          </cell>
          <cell r="G216" t="str">
            <v>J5 NAKILAT NO.5 LTD.</v>
          </cell>
          <cell r="H216" t="str">
            <v>E0B2222XXXX</v>
          </cell>
          <cell r="I216" t="str">
            <v>LNG</v>
          </cell>
          <cell r="J216" t="str">
            <v>LNG</v>
          </cell>
          <cell r="K216" t="str">
            <v>USD</v>
          </cell>
          <cell r="L216" t="str">
            <v>E0B2222XXXX</v>
          </cell>
          <cell r="M216" t="str">
            <v>M</v>
          </cell>
          <cell r="N216" t="str">
            <v>E</v>
          </cell>
          <cell r="O216">
            <v>12</v>
          </cell>
          <cell r="W216" t="str">
            <v>J5 NAKILAT NO.5 LTD.</v>
          </cell>
          <cell r="Z216" t="str">
            <v>MAHON SHIPPING SA/NV</v>
          </cell>
          <cell r="AA216" t="str">
            <v/>
          </cell>
          <cell r="AB216" t="str">
            <v>J5 NAKILAT NO.5 LTD.</v>
          </cell>
          <cell r="AC216" t="str">
            <v>単セグ</v>
          </cell>
          <cell r="AD216" t="str">
            <v/>
          </cell>
          <cell r="AE216" t="str">
            <v/>
          </cell>
          <cell r="AF216" t="str">
            <v/>
          </cell>
          <cell r="AG216" t="str">
            <v>MAHON SHIPPING SA/NV</v>
          </cell>
          <cell r="AH216">
            <v>211</v>
          </cell>
          <cell r="AI216">
            <v>211</v>
          </cell>
          <cell r="AJ216" t="str">
            <v>J5 NAKILAT NO.5 LTD.</v>
          </cell>
          <cell r="AK216" t="str">
            <v>J5 NAKILAT NO.5 LTD.</v>
          </cell>
          <cell r="AM216" t="str">
            <v>LNG</v>
          </cell>
        </row>
        <row r="217">
          <cell r="D217" t="str">
            <v>E0B2223XXXX</v>
          </cell>
          <cell r="E217" t="str">
            <v>J5 NAKILAT NO.6 LTD.</v>
          </cell>
          <cell r="F217" t="str">
            <v>J5 NAKILAT NO.6 LTD.</v>
          </cell>
          <cell r="G217" t="str">
            <v>J5 NAKILAT NO.6 LTD.</v>
          </cell>
          <cell r="H217" t="str">
            <v>E0B2223XXXX</v>
          </cell>
          <cell r="I217" t="str">
            <v>LNG</v>
          </cell>
          <cell r="J217" t="str">
            <v>LNG</v>
          </cell>
          <cell r="K217" t="str">
            <v>USD</v>
          </cell>
          <cell r="L217" t="str">
            <v>E0B2223XXXX</v>
          </cell>
          <cell r="M217" t="str">
            <v>M</v>
          </cell>
          <cell r="N217" t="str">
            <v>E</v>
          </cell>
          <cell r="O217">
            <v>12</v>
          </cell>
          <cell r="W217" t="str">
            <v>J5 NAKILAT NO.6 LTD.</v>
          </cell>
          <cell r="Z217" t="str">
            <v>MALACHITE MARITIMA S.A.</v>
          </cell>
          <cell r="AA217" t="str">
            <v/>
          </cell>
          <cell r="AB217" t="str">
            <v>J5 NAKILAT NO.6 LTD.</v>
          </cell>
          <cell r="AC217" t="str">
            <v>単セグ</v>
          </cell>
          <cell r="AD217" t="str">
            <v/>
          </cell>
          <cell r="AE217" t="str">
            <v/>
          </cell>
          <cell r="AF217" t="str">
            <v/>
          </cell>
          <cell r="AG217" t="str">
            <v>MALACHITE MARITIMA S.A.</v>
          </cell>
          <cell r="AH217">
            <v>212</v>
          </cell>
          <cell r="AI217">
            <v>212</v>
          </cell>
          <cell r="AJ217" t="str">
            <v>J5 NAKILAT NO.6 LTD.</v>
          </cell>
          <cell r="AK217" t="str">
            <v>J5 NAKILAT NO.6 LTD.</v>
          </cell>
          <cell r="AM217" t="str">
            <v>LNG</v>
          </cell>
        </row>
        <row r="218">
          <cell r="D218" t="str">
            <v>E0B2224XXXX</v>
          </cell>
          <cell r="E218" t="str">
            <v>J5 NAKILAT NO.7 LTD.</v>
          </cell>
          <cell r="F218" t="str">
            <v>J5 NAKILAT NO.7 LTD.</v>
          </cell>
          <cell r="G218" t="str">
            <v>J5 NAKILAT NO.7 LTD.</v>
          </cell>
          <cell r="H218" t="str">
            <v>E0B2224XXXX</v>
          </cell>
          <cell r="I218" t="str">
            <v>LNG</v>
          </cell>
          <cell r="J218" t="str">
            <v>LNG</v>
          </cell>
          <cell r="K218" t="str">
            <v>USD</v>
          </cell>
          <cell r="L218" t="str">
            <v>E0B2224XXXX</v>
          </cell>
          <cell r="M218" t="str">
            <v>M</v>
          </cell>
          <cell r="N218" t="str">
            <v>E</v>
          </cell>
          <cell r="O218">
            <v>12</v>
          </cell>
          <cell r="W218" t="str">
            <v>J5 NAKILAT NO.7 LTD.</v>
          </cell>
          <cell r="Z218" t="str">
            <v>MALVA SHIPHOLDING S.A.</v>
          </cell>
          <cell r="AA218" t="str">
            <v/>
          </cell>
          <cell r="AB218" t="str">
            <v>J5 NAKILAT NO.7 LTD.</v>
          </cell>
          <cell r="AC218" t="str">
            <v>単セグ</v>
          </cell>
          <cell r="AD218" t="str">
            <v/>
          </cell>
          <cell r="AE218" t="str">
            <v/>
          </cell>
          <cell r="AF218" t="str">
            <v/>
          </cell>
          <cell r="AG218" t="str">
            <v>MALVA SHIPHOLDING S.A.</v>
          </cell>
          <cell r="AH218">
            <v>213</v>
          </cell>
          <cell r="AI218">
            <v>213</v>
          </cell>
          <cell r="AJ218" t="str">
            <v>J5 NAKILAT NO.7 LTD.</v>
          </cell>
          <cell r="AK218" t="str">
            <v>J5 NAKILAT NO.7 LTD.</v>
          </cell>
          <cell r="AM218" t="str">
            <v>LNG</v>
          </cell>
        </row>
        <row r="219">
          <cell r="D219" t="str">
            <v>E0B2225XXXX</v>
          </cell>
          <cell r="E219" t="str">
            <v>J5 NAKILAT NO.8 LTD.</v>
          </cell>
          <cell r="F219" t="str">
            <v>J5 NAKILAT NO.8 LTD.</v>
          </cell>
          <cell r="G219" t="str">
            <v>J5 NAKILAT NO.8 LTD.</v>
          </cell>
          <cell r="H219" t="str">
            <v>E0B2225XXXX</v>
          </cell>
          <cell r="I219" t="str">
            <v>LNG</v>
          </cell>
          <cell r="J219" t="str">
            <v>LNG</v>
          </cell>
          <cell r="K219" t="str">
            <v>USD</v>
          </cell>
          <cell r="L219" t="str">
            <v>E0B2225XXXX</v>
          </cell>
          <cell r="M219" t="str">
            <v>M</v>
          </cell>
          <cell r="N219" t="str">
            <v>E</v>
          </cell>
          <cell r="O219">
            <v>12</v>
          </cell>
          <cell r="W219" t="str">
            <v>J5 NAKILAT NO.8 LTD.</v>
          </cell>
          <cell r="Z219" t="str">
            <v>MANA MARITIMA S.A.</v>
          </cell>
          <cell r="AA219" t="str">
            <v/>
          </cell>
          <cell r="AB219" t="str">
            <v>J5 NAKILAT NO.8 LTD.</v>
          </cell>
          <cell r="AC219" t="str">
            <v>単セグ</v>
          </cell>
          <cell r="AD219" t="str">
            <v/>
          </cell>
          <cell r="AE219" t="str">
            <v/>
          </cell>
          <cell r="AF219" t="str">
            <v/>
          </cell>
          <cell r="AG219" t="str">
            <v>MANA MARITIMA S.A.</v>
          </cell>
          <cell r="AH219">
            <v>214</v>
          </cell>
          <cell r="AI219">
            <v>214</v>
          </cell>
          <cell r="AJ219" t="str">
            <v>J5 NAKILAT NO.8 LTD.</v>
          </cell>
          <cell r="AK219" t="str">
            <v>J5 NAKILAT NO.8 LTD.</v>
          </cell>
          <cell r="AM219" t="str">
            <v>LNG</v>
          </cell>
        </row>
        <row r="220">
          <cell r="D220" t="str">
            <v>C0A1781XXXX</v>
          </cell>
          <cell r="E220" t="str">
            <v>JAMAL SHIPHOLDING S.A.</v>
          </cell>
          <cell r="F220" t="str">
            <v>JAMAL SHIPHOLDING S.A.</v>
          </cell>
          <cell r="G220" t="str">
            <v>JAMAL SHIPHOLDING S.A.</v>
          </cell>
          <cell r="H220" t="str">
            <v>C0A1781XXXX</v>
          </cell>
          <cell r="I220" t="str">
            <v>LNG</v>
          </cell>
          <cell r="J220" t="str">
            <v>LNG</v>
          </cell>
          <cell r="K220" t="str">
            <v>JPY</v>
          </cell>
          <cell r="L220" t="str">
            <v>C0A1781XXXX</v>
          </cell>
          <cell r="M220" t="str">
            <v>R</v>
          </cell>
          <cell r="N220" t="str">
            <v>J</v>
          </cell>
          <cell r="W220" t="str">
            <v>JAMAL SHIPHOLDING S.A.</v>
          </cell>
          <cell r="Z220" t="str">
            <v>MANATEE SHIPHOLDING S.A.</v>
          </cell>
          <cell r="AA220" t="str">
            <v/>
          </cell>
          <cell r="AB220" t="str">
            <v>JAMAL SHIPHOLDING S.A.</v>
          </cell>
          <cell r="AC220" t="str">
            <v>単セグ</v>
          </cell>
          <cell r="AD220">
            <v>215</v>
          </cell>
          <cell r="AE220">
            <v>157</v>
          </cell>
          <cell r="AF220" t="str">
            <v>JAMAL SHIPHOLDING S.A.</v>
          </cell>
          <cell r="AG220" t="str">
            <v>MANATEE SHIPHOLDING S.A.</v>
          </cell>
          <cell r="AH220">
            <v>215</v>
          </cell>
          <cell r="AI220">
            <v>215</v>
          </cell>
          <cell r="AJ220" t="str">
            <v>JAMAL SHIPHOLDING S.A.</v>
          </cell>
          <cell r="AK220" t="str">
            <v>JAMAL SHIPHOLDING S.A.</v>
          </cell>
          <cell r="AM220" t="str">
            <v>LNG</v>
          </cell>
        </row>
        <row r="221">
          <cell r="D221" t="str">
            <v>E0C0582XXXX</v>
          </cell>
          <cell r="E221" t="str">
            <v>JAPAN ALFA LULA ALTO HOLDING LTD.</v>
          </cell>
          <cell r="F221" t="str">
            <v>JAPAN ALFA LULA ALTO HOLDING LTD.</v>
          </cell>
          <cell r="G221" t="str">
            <v>JAPAN ALFA LULA ALTO HOLDING LTD.</v>
          </cell>
          <cell r="H221" t="str">
            <v>E0C0582XXXX</v>
          </cell>
          <cell r="I221" t="str">
            <v>海洋事業</v>
          </cell>
          <cell r="J221" t="str">
            <v>Offshore Business</v>
          </cell>
          <cell r="K221" t="str">
            <v>USD</v>
          </cell>
          <cell r="L221" t="str">
            <v>E0C0582XXXX</v>
          </cell>
          <cell r="M221" t="str">
            <v>M</v>
          </cell>
          <cell r="N221" t="str">
            <v>E</v>
          </cell>
          <cell r="O221">
            <v>12</v>
          </cell>
          <cell r="W221" t="str">
            <v>JAPAN ALFA LULA ALTO HOLDING LTD.</v>
          </cell>
          <cell r="Z221" t="str">
            <v>MARBEL SHIPHOLDING S.A.</v>
          </cell>
          <cell r="AA221" t="str">
            <v/>
          </cell>
          <cell r="AB221" t="str">
            <v>JAPAN ALFA LULA ALTO HOLDING LTD.</v>
          </cell>
          <cell r="AC221" t="str">
            <v>単セグ</v>
          </cell>
          <cell r="AD221" t="str">
            <v/>
          </cell>
          <cell r="AE221" t="str">
            <v/>
          </cell>
          <cell r="AF221" t="str">
            <v/>
          </cell>
          <cell r="AG221" t="str">
            <v>MARBEL SHIPHOLDING S.A.</v>
          </cell>
          <cell r="AH221">
            <v>216</v>
          </cell>
          <cell r="AI221">
            <v>216</v>
          </cell>
          <cell r="AJ221" t="str">
            <v>JAPAN ALFA LULA ALTO HOLDING LTD.</v>
          </cell>
          <cell r="AK221" t="str">
            <v>JAPAN ALFA LULA ALTO HOLDING LTD.</v>
          </cell>
          <cell r="AM221" t="str">
            <v>Offshore Business</v>
          </cell>
        </row>
        <row r="222">
          <cell r="D222" t="str">
            <v>E0C0580XXXX</v>
          </cell>
          <cell r="E222" t="str">
            <v>JAPAN ALFA LULA ALTO S.A R.L.</v>
          </cell>
          <cell r="F222" t="str">
            <v>JAPAN ALFA LULA ALTO S.A R.L.</v>
          </cell>
          <cell r="G222" t="str">
            <v>JAPAN ALFA LULA ALTO S.A R.L.</v>
          </cell>
          <cell r="H222" t="str">
            <v>E0C0580XXXX</v>
          </cell>
          <cell r="I222" t="str">
            <v>海洋事業</v>
          </cell>
          <cell r="J222" t="str">
            <v>Offshore Business</v>
          </cell>
          <cell r="K222" t="str">
            <v>USD</v>
          </cell>
          <cell r="L222" t="str">
            <v>E0C0580XXXX</v>
          </cell>
          <cell r="M222" t="str">
            <v>M</v>
          </cell>
          <cell r="N222" t="str">
            <v>E</v>
          </cell>
          <cell r="O222">
            <v>12</v>
          </cell>
          <cell r="W222" t="str">
            <v>JAPAN ALFA LULA ALTO S.A R.L.</v>
          </cell>
          <cell r="Z222" t="str">
            <v>MARCOPAY INC.</v>
          </cell>
          <cell r="AA222" t="str">
            <v/>
          </cell>
          <cell r="AB222" t="str">
            <v>JAPAN ALFA LULA ALTO S.A R.L.</v>
          </cell>
          <cell r="AC222" t="str">
            <v>単セグ</v>
          </cell>
          <cell r="AD222" t="str">
            <v/>
          </cell>
          <cell r="AE222" t="str">
            <v/>
          </cell>
          <cell r="AF222" t="str">
            <v/>
          </cell>
          <cell r="AG222" t="str">
            <v>MARCOPAY INC.</v>
          </cell>
          <cell r="AH222">
            <v>217</v>
          </cell>
          <cell r="AI222">
            <v>217</v>
          </cell>
          <cell r="AJ222" t="str">
            <v>JAPAN ALFA LULA ALTO S.A R.L.</v>
          </cell>
          <cell r="AK222" t="str">
            <v>JAPAN ALFA LULA ALTO S.A R.L.</v>
          </cell>
          <cell r="AM222" t="str">
            <v>Offshore Business</v>
          </cell>
        </row>
        <row r="223">
          <cell r="D223" t="str">
            <v>E0C0583XXXX</v>
          </cell>
          <cell r="E223" t="str">
            <v>JAPAN BETA LULA CENTRAL HOLDING LTD.</v>
          </cell>
          <cell r="F223" t="str">
            <v>JAPAN BETA LULA CENTRAL HOLDING LTD.</v>
          </cell>
          <cell r="G223" t="str">
            <v>JAPAN BETA LULA CENTRAL HOLDING LTD.</v>
          </cell>
          <cell r="H223" t="str">
            <v>E0C0583XXXX</v>
          </cell>
          <cell r="I223" t="str">
            <v>海洋事業</v>
          </cell>
          <cell r="J223" t="str">
            <v>Offshore Business</v>
          </cell>
          <cell r="K223" t="str">
            <v>USD</v>
          </cell>
          <cell r="L223" t="str">
            <v>E0C0583XXXX</v>
          </cell>
          <cell r="M223" t="str">
            <v>M</v>
          </cell>
          <cell r="N223" t="str">
            <v>E</v>
          </cell>
          <cell r="O223">
            <v>12</v>
          </cell>
          <cell r="W223" t="str">
            <v>JAPAN BETA LULA CENTRAL HOLDING LTD.</v>
          </cell>
          <cell r="Z223" t="str">
            <v>MARJORAM SHIPHOLDING S.A.</v>
          </cell>
          <cell r="AA223" t="str">
            <v/>
          </cell>
          <cell r="AB223" t="str">
            <v>JAPAN BETA LULA CENTRAL HOLDING LTD.</v>
          </cell>
          <cell r="AC223" t="str">
            <v>単セグ</v>
          </cell>
          <cell r="AD223" t="str">
            <v/>
          </cell>
          <cell r="AE223" t="str">
            <v/>
          </cell>
          <cell r="AF223" t="str">
            <v/>
          </cell>
          <cell r="AG223" t="str">
            <v>MARJORAM SHIPHOLDING S.A.</v>
          </cell>
          <cell r="AH223">
            <v>218</v>
          </cell>
          <cell r="AI223">
            <v>218</v>
          </cell>
          <cell r="AJ223" t="str">
            <v>JAPAN BETA LULA CENTRAL HOLDING LTD.</v>
          </cell>
          <cell r="AK223" t="str">
            <v>JAPAN BETA LULA CENTRAL HOLDING LTD.</v>
          </cell>
          <cell r="AM223" t="str">
            <v>Offshore Business</v>
          </cell>
        </row>
        <row r="224">
          <cell r="D224" t="str">
            <v>E0C0581XXXX</v>
          </cell>
          <cell r="E224" t="str">
            <v>JAPAN BETA LULA CENTRAL S.A R.L.</v>
          </cell>
          <cell r="F224" t="str">
            <v>JAPAN BETA LULA CENTRAL S.A R.L.</v>
          </cell>
          <cell r="G224" t="str">
            <v>JAPAN BETA LULA CENTRAL S.A R.L.</v>
          </cell>
          <cell r="H224" t="str">
            <v>E0C0581XXXX</v>
          </cell>
          <cell r="I224" t="str">
            <v>海洋事業</v>
          </cell>
          <cell r="J224" t="str">
            <v>Offshore Business</v>
          </cell>
          <cell r="K224" t="str">
            <v>USD</v>
          </cell>
          <cell r="L224" t="str">
            <v>E0C0581XXXX</v>
          </cell>
          <cell r="M224" t="str">
            <v>M</v>
          </cell>
          <cell r="N224" t="str">
            <v>E</v>
          </cell>
          <cell r="O224">
            <v>12</v>
          </cell>
          <cell r="W224" t="str">
            <v>JAPAN BETA LULA CENTRAL S.A R.L.</v>
          </cell>
          <cell r="Z224" t="str">
            <v>MATSUERI MARITIMA S.A.</v>
          </cell>
          <cell r="AA224" t="str">
            <v/>
          </cell>
          <cell r="AB224" t="str">
            <v>JAPAN BETA LULA CENTRAL S.A R.L.</v>
          </cell>
          <cell r="AC224" t="str">
            <v>単セグ</v>
          </cell>
          <cell r="AD224" t="str">
            <v/>
          </cell>
          <cell r="AE224" t="str">
            <v/>
          </cell>
          <cell r="AF224" t="str">
            <v/>
          </cell>
          <cell r="AG224" t="str">
            <v>MATSUERI MARITIMA S.A.</v>
          </cell>
          <cell r="AH224">
            <v>219</v>
          </cell>
          <cell r="AI224">
            <v>219</v>
          </cell>
          <cell r="AJ224" t="str">
            <v>JAPAN BETA LULA CENTRAL S.A R.L.</v>
          </cell>
          <cell r="AK224" t="str">
            <v>JAPAN BETA LULA CENTRAL S.A R.L.</v>
          </cell>
          <cell r="AM224" t="str">
            <v>Offshore Business</v>
          </cell>
        </row>
        <row r="225">
          <cell r="D225" t="str">
            <v>E0C0633XXXX</v>
          </cell>
          <cell r="E225" t="str">
            <v>JAPAN LNG INVESTMENT, LLC</v>
          </cell>
          <cell r="F225" t="str">
            <v>JAPAN LNG INVESTMENT, LLC</v>
          </cell>
          <cell r="G225" t="str">
            <v>JAPAN LNG INVESTMENT, LLC</v>
          </cell>
          <cell r="H225" t="str">
            <v>E0C0633XXXX</v>
          </cell>
          <cell r="I225" t="str">
            <v>LNG</v>
          </cell>
          <cell r="J225" t="str">
            <v>LNG</v>
          </cell>
          <cell r="K225" t="str">
            <v>USD</v>
          </cell>
          <cell r="L225" t="str">
            <v>E0C0633XXXX</v>
          </cell>
          <cell r="M225" t="str">
            <v>M</v>
          </cell>
          <cell r="N225" t="str">
            <v>E</v>
          </cell>
          <cell r="W225" t="str">
            <v>JAPAN LNG INVESTMENT, LLC</v>
          </cell>
          <cell r="Z225" t="str">
            <v>MAYA KEKAL SDN. BHD.</v>
          </cell>
          <cell r="AA225" t="str">
            <v/>
          </cell>
          <cell r="AB225" t="str">
            <v>JAPAN LNG INVESTMENT, LLC</v>
          </cell>
          <cell r="AC225" t="str">
            <v>単セグ</v>
          </cell>
          <cell r="AD225" t="str">
            <v/>
          </cell>
          <cell r="AE225" t="str">
            <v/>
          </cell>
          <cell r="AF225" t="str">
            <v/>
          </cell>
          <cell r="AG225" t="str">
            <v>MAYA KEKAL SDN. BHD.</v>
          </cell>
          <cell r="AH225">
            <v>220</v>
          </cell>
          <cell r="AI225">
            <v>220</v>
          </cell>
          <cell r="AJ225" t="str">
            <v>JAPAN LNG INVESTMENT, LLC</v>
          </cell>
          <cell r="AK225" t="str">
            <v>JAPAN LNG INVESTMENT, LLC</v>
          </cell>
          <cell r="AM225" t="str">
            <v>LNG</v>
          </cell>
        </row>
        <row r="226">
          <cell r="D226" t="str">
            <v>C008175XXXX</v>
          </cell>
          <cell r="E226" t="str">
            <v>JAPAN MARINE SCIENCE INC.</v>
          </cell>
          <cell r="F226" t="str">
            <v>（株）日本海洋科学</v>
          </cell>
          <cell r="G226" t="str">
            <v>JAPAN MARINE SCIENCE INC.</v>
          </cell>
          <cell r="H226" t="str">
            <v>C008175XXXX</v>
          </cell>
          <cell r="I226" t="str">
            <v>船舶・技術事業</v>
          </cell>
          <cell r="J226" t="str">
            <v>Ship &amp; Technology Business</v>
          </cell>
          <cell r="K226" t="str">
            <v>JPY</v>
          </cell>
          <cell r="L226" t="str">
            <v>C008175XXXX</v>
          </cell>
          <cell r="M226" t="str">
            <v>R</v>
          </cell>
          <cell r="N226" t="str">
            <v>J</v>
          </cell>
          <cell r="W226" t="str">
            <v>（株）日本海洋科学</v>
          </cell>
          <cell r="Z226" t="str">
            <v>MEJIRO SHIPHOLDING S.A.</v>
          </cell>
          <cell r="AA226" t="str">
            <v/>
          </cell>
          <cell r="AB226" t="str">
            <v>JAPAN MARINE SCIENCE INC.</v>
          </cell>
          <cell r="AC226" t="str">
            <v>単セグ</v>
          </cell>
          <cell r="AD226">
            <v>221</v>
          </cell>
          <cell r="AE226">
            <v>158</v>
          </cell>
          <cell r="AF226" t="str">
            <v>JAPAN MARINE SCIENCE INC.</v>
          </cell>
          <cell r="AG226" t="str">
            <v>MEJIRO SHIPHOLDING S.A.</v>
          </cell>
          <cell r="AH226">
            <v>221</v>
          </cell>
          <cell r="AI226">
            <v>221</v>
          </cell>
          <cell r="AJ226" t="str">
            <v>JAPAN MARINE SCIENCE INC.</v>
          </cell>
          <cell r="AK226" t="str">
            <v>JAPAN MARINE SCIENCE INC.</v>
          </cell>
          <cell r="AM226" t="str">
            <v>Ship &amp; Technology Business</v>
          </cell>
        </row>
        <row r="227">
          <cell r="D227" t="str">
            <v>E008001XXXX</v>
          </cell>
          <cell r="E227" t="str">
            <v>JAPAN POST PROPERTIES CO., LTD.</v>
          </cell>
          <cell r="F227" t="str">
            <v>JPプロパティーズ（株）</v>
          </cell>
          <cell r="G227" t="str">
            <v>JAPAN POST PROPERTIES CO., LTD.</v>
          </cell>
          <cell r="H227" t="str">
            <v>E008001XXXX</v>
          </cell>
          <cell r="I227" t="str">
            <v>不動産</v>
          </cell>
          <cell r="J227" t="str">
            <v>Real Estates</v>
          </cell>
          <cell r="K227" t="str">
            <v>JPY</v>
          </cell>
          <cell r="L227" t="str">
            <v>E008001XXXX</v>
          </cell>
          <cell r="M227" t="str">
            <v>M</v>
          </cell>
          <cell r="N227" t="str">
            <v>J</v>
          </cell>
          <cell r="W227" t="str">
            <v>JPプロパティーズ（株）</v>
          </cell>
          <cell r="Z227" t="str">
            <v>MENS SHIPPING PTE. LTD.</v>
          </cell>
          <cell r="AA227" t="str">
            <v/>
          </cell>
          <cell r="AB227" t="str">
            <v>JAPAN POST PROPERTIES CO., LTD.</v>
          </cell>
          <cell r="AC227" t="str">
            <v>単セグ</v>
          </cell>
          <cell r="AD227" t="str">
            <v/>
          </cell>
          <cell r="AE227" t="str">
            <v/>
          </cell>
          <cell r="AF227" t="str">
            <v/>
          </cell>
          <cell r="AG227" t="str">
            <v>MENS SHIPPING PTE. LTD.</v>
          </cell>
          <cell r="AH227">
            <v>222</v>
          </cell>
          <cell r="AI227">
            <v>222</v>
          </cell>
          <cell r="AJ227" t="str">
            <v>JAPAN POST PROPERTIES CO., LTD.</v>
          </cell>
          <cell r="AK227" t="str">
            <v>JAPAN POST PROPERTIES CO., LTD.</v>
          </cell>
          <cell r="AM227" t="str">
            <v>Real Estates</v>
          </cell>
        </row>
        <row r="228">
          <cell r="D228" t="str">
            <v>C3A9347XXXX</v>
          </cell>
          <cell r="E228" t="str">
            <v>JIN MARITIMA S.A.</v>
          </cell>
          <cell r="F228" t="str">
            <v>JIN MARITIMA S.A.</v>
          </cell>
          <cell r="G228" t="str">
            <v>JIN MARITIMA S.A.</v>
          </cell>
          <cell r="H228" t="str">
            <v>C3A9347XXXX</v>
          </cell>
          <cell r="I228" t="str">
            <v>自動車</v>
          </cell>
          <cell r="J228" t="str">
            <v>Car Carrier</v>
          </cell>
          <cell r="K228" t="str">
            <v>USD</v>
          </cell>
          <cell r="L228" t="str">
            <v>C3A9347XXXX</v>
          </cell>
          <cell r="M228" t="str">
            <v>R</v>
          </cell>
          <cell r="N228" t="str">
            <v>J</v>
          </cell>
          <cell r="W228" t="str">
            <v>JIN MARITIMA S.A.</v>
          </cell>
          <cell r="Z228" t="str">
            <v>MERCURIUS SHIPPING PTE. LTD.</v>
          </cell>
          <cell r="AA228" t="str">
            <v/>
          </cell>
          <cell r="AB228" t="str">
            <v>JIN MARITIMA S.A.</v>
          </cell>
          <cell r="AC228" t="str">
            <v>単セグ</v>
          </cell>
          <cell r="AD228">
            <v>223</v>
          </cell>
          <cell r="AE228">
            <v>159</v>
          </cell>
          <cell r="AF228" t="str">
            <v>JIN MARITIMA S.A.</v>
          </cell>
          <cell r="AG228" t="str">
            <v>MERCURIUS SHIPPING PTE. LTD.</v>
          </cell>
          <cell r="AH228">
            <v>223</v>
          </cell>
          <cell r="AI228">
            <v>223</v>
          </cell>
          <cell r="AJ228" t="str">
            <v>JIN MARITIMA S.A.</v>
          </cell>
          <cell r="AK228" t="str">
            <v>JIN MARITIMA S.A.</v>
          </cell>
          <cell r="AM228" t="str">
            <v>Car Carrier</v>
          </cell>
        </row>
        <row r="229">
          <cell r="D229" t="str">
            <v>C3A9437XXXX</v>
          </cell>
          <cell r="E229" t="str">
            <v>JOYFUL MARINE S.A.</v>
          </cell>
          <cell r="F229" t="str">
            <v>JOYFUL MARINE S.A.</v>
          </cell>
          <cell r="G229" t="str">
            <v>JOYFUL MARINE S.A.</v>
          </cell>
          <cell r="H229" t="str">
            <v>C3A9437XXXX</v>
          </cell>
          <cell r="I229" t="str">
            <v>バルク・プロジェクト貨物輸送</v>
          </cell>
          <cell r="J229" t="str">
            <v>BULK &amp; PROJECTS CARRIERS</v>
          </cell>
          <cell r="K229" t="str">
            <v>USD</v>
          </cell>
          <cell r="L229" t="str">
            <v>C3A9437XXXX</v>
          </cell>
          <cell r="M229" t="str">
            <v>R</v>
          </cell>
          <cell r="N229" t="str">
            <v>J</v>
          </cell>
          <cell r="P229" t="str">
            <v>○</v>
          </cell>
          <cell r="W229" t="str">
            <v>JOYFUL MARINE S.A.</v>
          </cell>
          <cell r="Z229" t="str">
            <v>MERIAH SELALU SDN BHD.</v>
          </cell>
          <cell r="AA229" t="str">
            <v/>
          </cell>
          <cell r="AB229" t="str">
            <v>JOYFUL MARINE S.A.</v>
          </cell>
          <cell r="AC229" t="str">
            <v>単セグ</v>
          </cell>
          <cell r="AD229">
            <v>224</v>
          </cell>
          <cell r="AE229">
            <v>160</v>
          </cell>
          <cell r="AF229" t="str">
            <v>JOYFUL MARINE S.A.</v>
          </cell>
          <cell r="AG229" t="str">
            <v>MERIAH SELALU SDN BHD.</v>
          </cell>
          <cell r="AH229">
            <v>224</v>
          </cell>
          <cell r="AI229">
            <v>224</v>
          </cell>
          <cell r="AJ229" t="str">
            <v>JOYFUL MARINE S.A.</v>
          </cell>
          <cell r="AK229" t="str">
            <v>JOYFUL MARINE S.A.</v>
          </cell>
          <cell r="AM229" t="str">
            <v>BULK &amp; PROJECTS CARRIERS</v>
          </cell>
        </row>
        <row r="230">
          <cell r="D230" t="str">
            <v>C0A8475XXXX</v>
          </cell>
          <cell r="E230" t="str">
            <v>JUBILO MARITIMA S.A.</v>
          </cell>
          <cell r="F230" t="str">
            <v>JUBILO MARITIMA S.A.</v>
          </cell>
          <cell r="G230" t="str">
            <v>JUBILO MARITIMA S.A.</v>
          </cell>
          <cell r="H230" t="str">
            <v>C0A8475XXXX</v>
          </cell>
          <cell r="I230" t="str">
            <v>船主パナマックス</v>
          </cell>
          <cell r="J230" t="str">
            <v>Fleet Panamax</v>
          </cell>
          <cell r="K230" t="str">
            <v>USD</v>
          </cell>
          <cell r="L230" t="str">
            <v>C0A8475XXXX</v>
          </cell>
          <cell r="M230" t="str">
            <v>R</v>
          </cell>
          <cell r="N230" t="str">
            <v>J</v>
          </cell>
          <cell r="W230" t="str">
            <v>JUBILO MARITIMA S.A.</v>
          </cell>
          <cell r="Z230" t="str">
            <v>MIKAWA MARINE S.A.</v>
          </cell>
          <cell r="AA230" t="str">
            <v/>
          </cell>
          <cell r="AB230" t="str">
            <v>JUBILO MARITIMA S.A.</v>
          </cell>
          <cell r="AC230" t="str">
            <v>単セグ</v>
          </cell>
          <cell r="AD230">
            <v>225</v>
          </cell>
          <cell r="AE230">
            <v>161</v>
          </cell>
          <cell r="AF230" t="str">
            <v>JUBILO MARITIMA S.A.</v>
          </cell>
          <cell r="AG230" t="str">
            <v>MIKAWA MARINE S.A.</v>
          </cell>
          <cell r="AH230">
            <v>225</v>
          </cell>
          <cell r="AI230">
            <v>225</v>
          </cell>
          <cell r="AJ230" t="str">
            <v>JUBILO MARITIMA S.A.</v>
          </cell>
          <cell r="AK230" t="str">
            <v>JUBILO MARITIMA S.A.</v>
          </cell>
          <cell r="AM230" t="str">
            <v>Fleet Panamax</v>
          </cell>
        </row>
        <row r="231">
          <cell r="D231" t="str">
            <v>C0C0557XXXX</v>
          </cell>
          <cell r="E231" t="str">
            <v>KAEDE SHIPHOLDING S.A.</v>
          </cell>
          <cell r="F231" t="str">
            <v>KAEDE SHIPHOLDING S.A.</v>
          </cell>
          <cell r="G231" t="str">
            <v>KAEDE SHIPHOLDING S.A.</v>
          </cell>
          <cell r="H231" t="str">
            <v>C0C0557XXXX</v>
          </cell>
          <cell r="I231" t="str">
            <v>LNG</v>
          </cell>
          <cell r="J231" t="str">
            <v>LNG</v>
          </cell>
          <cell r="K231" t="str">
            <v>JPY</v>
          </cell>
          <cell r="L231" t="str">
            <v>C0C0557XXXX</v>
          </cell>
          <cell r="M231" t="str">
            <v>R</v>
          </cell>
          <cell r="N231" t="str">
            <v>J</v>
          </cell>
          <cell r="W231" t="str">
            <v>KAEDE SHIPHOLDING S.A.</v>
          </cell>
          <cell r="Z231" t="str">
            <v>MILFORD SHIPHOLDING S.A.</v>
          </cell>
          <cell r="AA231" t="str">
            <v/>
          </cell>
          <cell r="AB231" t="str">
            <v>KAEDE SHIPHOLDING S.A.</v>
          </cell>
          <cell r="AC231" t="str">
            <v>単セグ</v>
          </cell>
          <cell r="AD231">
            <v>226</v>
          </cell>
          <cell r="AE231">
            <v>162</v>
          </cell>
          <cell r="AF231" t="str">
            <v>KAEDE SHIPHOLDING S.A.</v>
          </cell>
          <cell r="AG231" t="str">
            <v>MILFORD SHIPHOLDING S.A.</v>
          </cell>
          <cell r="AH231">
            <v>226</v>
          </cell>
          <cell r="AI231">
            <v>226</v>
          </cell>
          <cell r="AJ231" t="str">
            <v>KAEDE SHIPHOLDING S.A.</v>
          </cell>
          <cell r="AK231" t="str">
            <v>KAEDE SHIPHOLDING S.A.</v>
          </cell>
          <cell r="AM231" t="str">
            <v>LNG</v>
          </cell>
        </row>
        <row r="232">
          <cell r="D232" t="str">
            <v>C3A9195XXXX</v>
          </cell>
          <cell r="E232" t="str">
            <v>KAGASHIZUKU MARITIMA S.A.</v>
          </cell>
          <cell r="F232" t="str">
            <v>KAGASHIZUKU MARITIMA S.A.</v>
          </cell>
          <cell r="G232" t="str">
            <v>KAGASHIZUKU MARITIMA S.A.</v>
          </cell>
          <cell r="H232" t="str">
            <v>C3A9195XXXX</v>
          </cell>
          <cell r="I232" t="str">
            <v>ケミカルLPG</v>
          </cell>
          <cell r="J232" t="str">
            <v>Chemical and LPG</v>
          </cell>
          <cell r="K232" t="str">
            <v>USD</v>
          </cell>
          <cell r="L232" t="str">
            <v>C3A9195XXXX</v>
          </cell>
          <cell r="M232" t="str">
            <v>R</v>
          </cell>
          <cell r="N232" t="str">
            <v>J</v>
          </cell>
          <cell r="Q232" t="str">
            <v>○</v>
          </cell>
          <cell r="W232" t="str">
            <v>KAGASHIZUKU MARITIMA S.A.</v>
          </cell>
          <cell r="Z232" t="str">
            <v>MINNEOLA MARITIMA S.A.</v>
          </cell>
          <cell r="AA232" t="str">
            <v/>
          </cell>
          <cell r="AB232" t="str">
            <v>KAGASHIZUKU MARITIMA S.A.</v>
          </cell>
          <cell r="AC232" t="str">
            <v>単セグ</v>
          </cell>
          <cell r="AD232">
            <v>227</v>
          </cell>
          <cell r="AE232">
            <v>163</v>
          </cell>
          <cell r="AF232" t="str">
            <v>KAGASHIZUKU MARITIMA S.A.</v>
          </cell>
          <cell r="AG232" t="str">
            <v>MINNEOLA MARITIMA S.A.</v>
          </cell>
          <cell r="AH232">
            <v>227</v>
          </cell>
          <cell r="AI232">
            <v>227</v>
          </cell>
          <cell r="AJ232" t="str">
            <v>KAGASHIZUKU MARITIMA S.A.</v>
          </cell>
          <cell r="AK232" t="str">
            <v>KAGASHIZUKU MARITIMA S.A.</v>
          </cell>
          <cell r="AM232" t="str">
            <v>Chemical and LPG</v>
          </cell>
        </row>
        <row r="233">
          <cell r="D233" t="str">
            <v>C3A9276XXXX</v>
          </cell>
          <cell r="E233" t="str">
            <v>KAGAYAKI MARITIMA S.A.</v>
          </cell>
          <cell r="F233" t="str">
            <v>KAGAYAKI MARITIMA S.A.</v>
          </cell>
          <cell r="G233" t="str">
            <v>KAGAYAKI MARITIMA S.A.</v>
          </cell>
          <cell r="H233" t="str">
            <v>C3A9276XXXX</v>
          </cell>
          <cell r="I233" t="str">
            <v>ケミカルLPG</v>
          </cell>
          <cell r="J233" t="str">
            <v>Chemical and LPG</v>
          </cell>
          <cell r="K233" t="str">
            <v>USD</v>
          </cell>
          <cell r="L233" t="str">
            <v>C3A9276XXXX</v>
          </cell>
          <cell r="M233" t="str">
            <v>R</v>
          </cell>
          <cell r="N233" t="str">
            <v>J</v>
          </cell>
          <cell r="W233" t="str">
            <v>KAGAYAKI MARITIMA S.A.</v>
          </cell>
          <cell r="Z233" t="str">
            <v>MIRACLE MARINE S.A.</v>
          </cell>
          <cell r="AA233" t="str">
            <v/>
          </cell>
          <cell r="AB233" t="str">
            <v>KAGAYAKI MARITIMA S.A.</v>
          </cell>
          <cell r="AC233" t="str">
            <v>単セグ</v>
          </cell>
          <cell r="AD233">
            <v>228</v>
          </cell>
          <cell r="AE233">
            <v>164</v>
          </cell>
          <cell r="AF233" t="str">
            <v>KAGAYAKI MARITIMA S.A.</v>
          </cell>
          <cell r="AG233" t="str">
            <v>MIRACLE MARINE S.A.</v>
          </cell>
          <cell r="AH233">
            <v>228</v>
          </cell>
          <cell r="AI233">
            <v>228</v>
          </cell>
          <cell r="AJ233" t="str">
            <v>KAGAYAKI MARITIMA S.A.</v>
          </cell>
          <cell r="AK233" t="str">
            <v>KAGAYAKI MARITIMA S.A.</v>
          </cell>
          <cell r="AM233" t="str">
            <v>Chemical and LPG</v>
          </cell>
        </row>
        <row r="234">
          <cell r="D234" t="str">
            <v>C3A9147XXXX</v>
          </cell>
          <cell r="E234" t="str">
            <v>KAMAISHI MARITIMA S.A.</v>
          </cell>
          <cell r="F234" t="str">
            <v>KAMAISHI MARITIMA S.A.</v>
          </cell>
          <cell r="G234" t="str">
            <v>KAMAISHI MARITIMA S.A.</v>
          </cell>
          <cell r="H234" t="str">
            <v>C3A9147XXXX</v>
          </cell>
          <cell r="I234" t="str">
            <v>自動車</v>
          </cell>
          <cell r="J234" t="str">
            <v>Car Carrier</v>
          </cell>
          <cell r="K234" t="str">
            <v>USD</v>
          </cell>
          <cell r="L234" t="str">
            <v>C3A9147XXXX</v>
          </cell>
          <cell r="M234" t="str">
            <v>R</v>
          </cell>
          <cell r="N234" t="str">
            <v>J</v>
          </cell>
          <cell r="W234" t="str">
            <v>KAMAISHI MARITIMA S.A.</v>
          </cell>
          <cell r="Z234" t="str">
            <v>MITSUBISHI ORE TRANSPORT CO., LTD.</v>
          </cell>
          <cell r="AA234" t="str">
            <v/>
          </cell>
          <cell r="AB234" t="str">
            <v>KAMAISHI MARITIMA S.A.</v>
          </cell>
          <cell r="AC234" t="str">
            <v>単セグ</v>
          </cell>
          <cell r="AD234">
            <v>229</v>
          </cell>
          <cell r="AE234">
            <v>165</v>
          </cell>
          <cell r="AF234" t="str">
            <v>KAMAISHI MARITIMA S.A.</v>
          </cell>
          <cell r="AG234" t="str">
            <v>MITSUBISHI ORE TRANSPORT CO., LTD.</v>
          </cell>
          <cell r="AH234">
            <v>229</v>
          </cell>
          <cell r="AI234">
            <v>229</v>
          </cell>
          <cell r="AJ234" t="str">
            <v>KAMAISHI MARITIMA S.A.</v>
          </cell>
          <cell r="AK234" t="str">
            <v>KAMAISHI MARITIMA S.A.</v>
          </cell>
          <cell r="AM234" t="str">
            <v>Car Carrier</v>
          </cell>
        </row>
        <row r="235">
          <cell r="D235" t="str">
            <v>C3A9154XXXX</v>
          </cell>
          <cell r="E235" t="str">
            <v>KAMOME SHIPHOLDING S.A.</v>
          </cell>
          <cell r="F235" t="str">
            <v>KAMOME SHIPHOLDING S.A.</v>
          </cell>
          <cell r="G235" t="str">
            <v>KAMOME SHIPHOLDING S.A.</v>
          </cell>
          <cell r="H235" t="str">
            <v>C3A9154XXXX</v>
          </cell>
          <cell r="I235" t="str">
            <v>燃料炭</v>
          </cell>
          <cell r="J235" t="str">
            <v>Steaming Coal</v>
          </cell>
          <cell r="K235" t="str">
            <v>JPY</v>
          </cell>
          <cell r="L235" t="str">
            <v>C3A9154XXXX</v>
          </cell>
          <cell r="M235" t="str">
            <v>R</v>
          </cell>
          <cell r="N235" t="str">
            <v>J</v>
          </cell>
          <cell r="W235" t="str">
            <v>KAMOME SHIPHOLDING S.A.</v>
          </cell>
          <cell r="Z235" t="str">
            <v>MIYAKO MARITIMA S.A.</v>
          </cell>
          <cell r="AA235" t="str">
            <v/>
          </cell>
          <cell r="AB235" t="str">
            <v>KAMOME SHIPHOLDING S.A.</v>
          </cell>
          <cell r="AC235" t="str">
            <v>単セグ</v>
          </cell>
          <cell r="AD235">
            <v>230</v>
          </cell>
          <cell r="AE235">
            <v>166</v>
          </cell>
          <cell r="AF235" t="str">
            <v>KAMOME SHIPHOLDING S.A.</v>
          </cell>
          <cell r="AG235" t="str">
            <v>MIYAKO MARITIMA S.A.</v>
          </cell>
          <cell r="AH235">
            <v>230</v>
          </cell>
          <cell r="AI235">
            <v>230</v>
          </cell>
          <cell r="AJ235" t="str">
            <v>KAMOME SHIPHOLDING S.A.</v>
          </cell>
          <cell r="AK235" t="str">
            <v>KAMOME SHIPHOLDING S.A.</v>
          </cell>
          <cell r="AM235" t="str">
            <v>Steaming Coal</v>
          </cell>
        </row>
        <row r="236">
          <cell r="D236" t="str">
            <v>C008132XXXX</v>
          </cell>
          <cell r="E236" t="str">
            <v>KANTO EISEN KAISHA</v>
          </cell>
          <cell r="F236" t="str">
            <v>関東曳船（株）</v>
          </cell>
          <cell r="G236" t="str">
            <v>KANTO EISEN KAISHA</v>
          </cell>
          <cell r="H236" t="str">
            <v>C008132XXXX</v>
          </cell>
          <cell r="I236" t="str">
            <v>港湾-曳船</v>
          </cell>
          <cell r="J236" t="str">
            <v>Terminals-Tugboat</v>
          </cell>
          <cell r="K236" t="str">
            <v>JPY</v>
          </cell>
          <cell r="L236" t="str">
            <v>C008132XXXX</v>
          </cell>
          <cell r="M236" t="str">
            <v>R</v>
          </cell>
          <cell r="N236" t="str">
            <v>J</v>
          </cell>
          <cell r="W236" t="str">
            <v>関東曳船（株）</v>
          </cell>
          <cell r="Z236" t="str">
            <v>MOET SHIPHOLDING S.A.</v>
          </cell>
          <cell r="AA236" t="str">
            <v/>
          </cell>
          <cell r="AB236" t="str">
            <v>KANTO EISEN KAISHA</v>
          </cell>
          <cell r="AC236" t="str">
            <v>単セグ</v>
          </cell>
          <cell r="AD236">
            <v>231</v>
          </cell>
          <cell r="AE236">
            <v>167</v>
          </cell>
          <cell r="AF236" t="str">
            <v>KANTO EISEN KAISHA</v>
          </cell>
          <cell r="AG236" t="str">
            <v>MOET SHIPHOLDING S.A.</v>
          </cell>
          <cell r="AH236">
            <v>231</v>
          </cell>
          <cell r="AI236">
            <v>231</v>
          </cell>
          <cell r="AJ236" t="str">
            <v>KANTO EISEN KAISHA</v>
          </cell>
          <cell r="AK236" t="str">
            <v>KANTO EISEN KAISHA</v>
          </cell>
          <cell r="AM236" t="str">
            <v>Terminals-Tugboat</v>
          </cell>
        </row>
        <row r="237">
          <cell r="D237" t="str">
            <v>E007175XXXX</v>
          </cell>
          <cell r="E237" t="str">
            <v>KARLAMAR SHIPPING S.A.</v>
          </cell>
          <cell r="F237" t="str">
            <v>KARLAMAR SHIPPING S.A.</v>
          </cell>
          <cell r="G237" t="str">
            <v>KARLAMAR SHIPPING S.A.</v>
          </cell>
          <cell r="H237" t="str">
            <v>E007175XXXX</v>
          </cell>
          <cell r="I237" t="str">
            <v>自動車</v>
          </cell>
          <cell r="J237" t="str">
            <v>Car Carrier</v>
          </cell>
          <cell r="K237" t="str">
            <v>USD</v>
          </cell>
          <cell r="L237" t="str">
            <v>E007175XXXX</v>
          </cell>
          <cell r="M237" t="str">
            <v>M</v>
          </cell>
          <cell r="N237" t="str">
            <v>J</v>
          </cell>
          <cell r="O237">
            <v>12</v>
          </cell>
          <cell r="W237" t="str">
            <v>KARLAMAR SHIPPING S.A.</v>
          </cell>
          <cell r="Z237" t="str">
            <v>MONT BLANC SHIPHOLDING PTE. LTD.</v>
          </cell>
          <cell r="AA237" t="str">
            <v/>
          </cell>
          <cell r="AB237" t="str">
            <v>KARLAMAR SHIPPING S.A.</v>
          </cell>
          <cell r="AC237" t="str">
            <v>単セグ</v>
          </cell>
          <cell r="AD237" t="str">
            <v/>
          </cell>
          <cell r="AE237" t="str">
            <v/>
          </cell>
          <cell r="AF237" t="str">
            <v/>
          </cell>
          <cell r="AG237" t="str">
            <v>MONT BLANC SHIPHOLDING PTE. LTD.</v>
          </cell>
          <cell r="AH237">
            <v>232</v>
          </cell>
          <cell r="AI237">
            <v>232</v>
          </cell>
          <cell r="AJ237" t="str">
            <v>KARLAMAR SHIPPING S.A.</v>
          </cell>
          <cell r="AK237" t="str">
            <v>KARLAMAR SHIPPING S.A.</v>
          </cell>
          <cell r="AM237" t="str">
            <v>Car Carrier</v>
          </cell>
        </row>
        <row r="238">
          <cell r="D238" t="str">
            <v>C3A9342XXXX</v>
          </cell>
          <cell r="E238" t="str">
            <v>KEEL MARITIMA S.A.</v>
          </cell>
          <cell r="F238" t="str">
            <v>KEEL MARITIMA S.A.</v>
          </cell>
          <cell r="G238" t="str">
            <v>KEEL MARITIMA S.A.</v>
          </cell>
          <cell r="H238" t="str">
            <v>C3A9342XXXX</v>
          </cell>
          <cell r="I238" t="str">
            <v>船主パナマックス</v>
          </cell>
          <cell r="J238" t="str">
            <v>Fleet Panamax</v>
          </cell>
          <cell r="K238" t="str">
            <v>USD</v>
          </cell>
          <cell r="L238" t="str">
            <v>C3A9342XXXX</v>
          </cell>
          <cell r="M238" t="str">
            <v>R</v>
          </cell>
          <cell r="N238" t="str">
            <v>J</v>
          </cell>
          <cell r="W238" t="str">
            <v>KEEL MARITIMA S.A.</v>
          </cell>
          <cell r="Z238" t="str">
            <v>MTI CO., LTD.</v>
          </cell>
          <cell r="AA238" t="str">
            <v/>
          </cell>
          <cell r="AB238" t="str">
            <v>KEEL MARITIMA S.A.</v>
          </cell>
          <cell r="AC238" t="str">
            <v>単セグ</v>
          </cell>
          <cell r="AD238">
            <v>233</v>
          </cell>
          <cell r="AE238">
            <v>168</v>
          </cell>
          <cell r="AF238" t="str">
            <v>KEEL MARITIMA S.A.</v>
          </cell>
          <cell r="AG238" t="str">
            <v>MTI CO., LTD.</v>
          </cell>
          <cell r="AH238">
            <v>233</v>
          </cell>
          <cell r="AI238">
            <v>233</v>
          </cell>
          <cell r="AJ238" t="str">
            <v>KEEL MARITIMA S.A.</v>
          </cell>
          <cell r="AK238" t="str">
            <v>KEEL MARITIMA S.A.</v>
          </cell>
          <cell r="AM238" t="str">
            <v>Fleet Panamax</v>
          </cell>
        </row>
        <row r="239">
          <cell r="D239" t="str">
            <v>C3A9438XXXX</v>
          </cell>
          <cell r="E239" t="str">
            <v>KEEN MARINE S.A.</v>
          </cell>
          <cell r="F239" t="str">
            <v>KEEN MARINE S.A.</v>
          </cell>
          <cell r="G239" t="str">
            <v>KEEN MARINE S.A.</v>
          </cell>
          <cell r="H239" t="str">
            <v>C3A9438XXXX</v>
          </cell>
          <cell r="I239" t="str">
            <v>バルク・プロジェクト貨物輸送</v>
          </cell>
          <cell r="J239" t="str">
            <v>BULK &amp; PROJECTS CARRIERS</v>
          </cell>
          <cell r="K239" t="str">
            <v>USD</v>
          </cell>
          <cell r="L239" t="str">
            <v>C3A9438XXXX</v>
          </cell>
          <cell r="M239" t="str">
            <v>R</v>
          </cell>
          <cell r="N239" t="str">
            <v>J</v>
          </cell>
          <cell r="P239" t="str">
            <v>○</v>
          </cell>
          <cell r="W239" t="str">
            <v>KEEN MARINE S.A.</v>
          </cell>
          <cell r="Z239" t="str">
            <v>MURCOTT MARITIMA S.A.</v>
          </cell>
          <cell r="AA239" t="str">
            <v/>
          </cell>
          <cell r="AB239" t="str">
            <v>KEEN MARINE S.A.</v>
          </cell>
          <cell r="AC239" t="str">
            <v>単セグ</v>
          </cell>
          <cell r="AD239">
            <v>234</v>
          </cell>
          <cell r="AE239">
            <v>169</v>
          </cell>
          <cell r="AF239" t="str">
            <v>KEEN MARINE S.A.</v>
          </cell>
          <cell r="AG239" t="str">
            <v>MURCOTT MARITIMA S.A.</v>
          </cell>
          <cell r="AH239">
            <v>234</v>
          </cell>
          <cell r="AI239">
            <v>234</v>
          </cell>
          <cell r="AJ239" t="str">
            <v>KEEN MARINE S.A.</v>
          </cell>
          <cell r="AK239" t="str">
            <v>KEEN MARINE S.A.</v>
          </cell>
          <cell r="AM239" t="str">
            <v>BULK &amp; PROJECTS CARRIERS</v>
          </cell>
        </row>
        <row r="240">
          <cell r="D240" t="str">
            <v>C008122XXXX</v>
          </cell>
          <cell r="E240" t="str">
            <v>KEIHIN DOCK CO., LTD.</v>
          </cell>
          <cell r="F240" t="str">
            <v>京浜ドック（株）</v>
          </cell>
          <cell r="G240" t="str">
            <v>KEIHIN DOCK CO., LTD.</v>
          </cell>
          <cell r="H240" t="str">
            <v>C008122XXXX</v>
          </cell>
          <cell r="I240" t="str">
            <v>船舶・技術事業</v>
          </cell>
          <cell r="J240" t="str">
            <v>Ship &amp; Technology Business</v>
          </cell>
          <cell r="K240" t="str">
            <v>JPY</v>
          </cell>
          <cell r="L240" t="str">
            <v>C008122XXXX</v>
          </cell>
          <cell r="M240" t="str">
            <v>R</v>
          </cell>
          <cell r="N240" t="str">
            <v>J</v>
          </cell>
          <cell r="W240" t="str">
            <v>京浜ドック（株）</v>
          </cell>
          <cell r="Z240" t="str">
            <v>MURORAN MARINE S.A.</v>
          </cell>
          <cell r="AA240" t="str">
            <v/>
          </cell>
          <cell r="AB240" t="str">
            <v>KEIHIN DOCK CO., LTD.</v>
          </cell>
          <cell r="AC240" t="str">
            <v>単セグ</v>
          </cell>
          <cell r="AD240">
            <v>235</v>
          </cell>
          <cell r="AE240">
            <v>170</v>
          </cell>
          <cell r="AF240" t="str">
            <v>KEIHIN DOCK CO., LTD.</v>
          </cell>
          <cell r="AG240" t="str">
            <v>MURORAN MARINE S.A.</v>
          </cell>
          <cell r="AH240">
            <v>235</v>
          </cell>
          <cell r="AI240">
            <v>235</v>
          </cell>
          <cell r="AJ240" t="str">
            <v>KEIHIN DOCK CO., LTD.</v>
          </cell>
          <cell r="AK240" t="str">
            <v>KEIHIN DOCK CO., LTD.</v>
          </cell>
          <cell r="AM240" t="str">
            <v>Ship &amp; Technology Business</v>
          </cell>
        </row>
        <row r="241">
          <cell r="D241" t="str">
            <v>C0C0813XXXX</v>
          </cell>
          <cell r="E241" t="str">
            <v>KESWICK EUROPEAN HOLDINGS LTD.</v>
          </cell>
          <cell r="F241" t="str">
            <v>KESWICK EUROPEAN HOLDINGS LTD.</v>
          </cell>
          <cell r="G241" t="str">
            <v>KESWICK EUROPEAN HOLDINGS LTD.</v>
          </cell>
          <cell r="H241" t="str">
            <v>C0C0813XXXX</v>
          </cell>
          <cell r="I241" t="str">
            <v>YLK</v>
          </cell>
          <cell r="J241" t="str">
            <v>YLK</v>
          </cell>
          <cell r="K241" t="str">
            <v>GBP</v>
          </cell>
          <cell r="L241" t="str">
            <v>C0C0813XXXX</v>
          </cell>
          <cell r="M241" t="str">
            <v>R</v>
          </cell>
          <cell r="N241" t="str">
            <v>E</v>
          </cell>
          <cell r="W241" t="str">
            <v>KESWICK EUROPEAN HOLDINGS LTD.</v>
          </cell>
          <cell r="Z241" t="str">
            <v>MUTSU SHIPHOLDING S.A.</v>
          </cell>
          <cell r="AA241" t="str">
            <v/>
          </cell>
          <cell r="AB241" t="str">
            <v>KESWICK EUROPEAN HOLDINGS LTD.</v>
          </cell>
          <cell r="AC241" t="str">
            <v>単セグ</v>
          </cell>
          <cell r="AD241">
            <v>236</v>
          </cell>
          <cell r="AE241">
            <v>171</v>
          </cell>
          <cell r="AF241" t="str">
            <v>KESWICK EUROPEAN HOLDINGS LTD.</v>
          </cell>
          <cell r="AG241" t="str">
            <v>MUTSU SHIPHOLDING S.A.</v>
          </cell>
          <cell r="AH241">
            <v>236</v>
          </cell>
          <cell r="AI241">
            <v>236</v>
          </cell>
          <cell r="AJ241" t="str">
            <v>KESWICK EUROPEAN HOLDINGS LTD.</v>
          </cell>
          <cell r="AK241" t="str">
            <v>KESWICK EUROPEAN HOLDINGS LTD.</v>
          </cell>
          <cell r="AM241" t="str">
            <v>YLK</v>
          </cell>
        </row>
        <row r="242">
          <cell r="D242" t="str">
            <v>E3A9245XXXX</v>
          </cell>
          <cell r="E242" t="str">
            <v>KEYS BUNKERING WEST JAPAN LTD.</v>
          </cell>
          <cell r="F242" t="str">
            <v>KEYS BUNKERING WEST JAPAN（株）</v>
          </cell>
          <cell r="G242" t="str">
            <v>KEYS BUNKERING WEST JAPAN LTD.</v>
          </cell>
          <cell r="H242" t="str">
            <v>E3A9245XXXX</v>
          </cell>
          <cell r="I242" t="str">
            <v>グリーンビジネス</v>
          </cell>
          <cell r="J242" t="str">
            <v>Green Business</v>
          </cell>
          <cell r="K242" t="str">
            <v>JPY</v>
          </cell>
          <cell r="L242" t="str">
            <v>E3A9245XXXX</v>
          </cell>
          <cell r="M242" t="str">
            <v>M</v>
          </cell>
          <cell r="N242" t="str">
            <v>J</v>
          </cell>
          <cell r="W242" t="str">
            <v>KEYS BUNKERING WEST JAPAN（株）</v>
          </cell>
          <cell r="Z242" t="str">
            <v>MY TERMINALS HOLDINGS, LTD.</v>
          </cell>
          <cell r="AA242" t="str">
            <v/>
          </cell>
          <cell r="AB242" t="str">
            <v>KEYS BUNKERING WEST JAPAN LTD.</v>
          </cell>
          <cell r="AC242" t="str">
            <v>単セグ</v>
          </cell>
          <cell r="AD242" t="str">
            <v/>
          </cell>
          <cell r="AE242" t="str">
            <v/>
          </cell>
          <cell r="AF242" t="str">
            <v/>
          </cell>
          <cell r="AG242" t="str">
            <v>MY TERMINALS HOLDINGS, LTD.</v>
          </cell>
          <cell r="AH242">
            <v>237</v>
          </cell>
          <cell r="AI242">
            <v>237</v>
          </cell>
          <cell r="AJ242" t="str">
            <v>KEYS BUNKERING WEST JAPAN LTD.</v>
          </cell>
          <cell r="AK242" t="str">
            <v>KEYS BUNKERING WEST JAPAN LTD.</v>
          </cell>
          <cell r="AM242" t="str">
            <v>Green Business</v>
          </cell>
        </row>
        <row r="243">
          <cell r="D243" t="str">
            <v>C3A9274XXXX</v>
          </cell>
          <cell r="E243" t="str">
            <v>KIHA MARITIMA S.A.</v>
          </cell>
          <cell r="F243" t="str">
            <v>KIHA MARITIMA S.A.</v>
          </cell>
          <cell r="G243" t="str">
            <v>KIHA MARITIMA S.A.</v>
          </cell>
          <cell r="H243" t="str">
            <v>C3A9274XXXX</v>
          </cell>
          <cell r="I243" t="str">
            <v>製紙原料</v>
          </cell>
          <cell r="J243" t="str">
            <v>Forest Products</v>
          </cell>
          <cell r="K243" t="str">
            <v>USD</v>
          </cell>
          <cell r="L243" t="str">
            <v>C3A9274XXXX</v>
          </cell>
          <cell r="M243" t="str">
            <v>R</v>
          </cell>
          <cell r="N243" t="str">
            <v>J</v>
          </cell>
          <cell r="W243" t="str">
            <v>KIHA MARITIMA S.A.</v>
          </cell>
          <cell r="Z243" t="str">
            <v>N.Y.K. (THAILAND) CO., LTD.-Auto Logistics</v>
          </cell>
          <cell r="AA243" t="str">
            <v/>
          </cell>
          <cell r="AB243" t="str">
            <v>KIHA MARITIMA S.A.</v>
          </cell>
          <cell r="AC243" t="str">
            <v>単セグ</v>
          </cell>
          <cell r="AD243">
            <v>238</v>
          </cell>
          <cell r="AE243">
            <v>172</v>
          </cell>
          <cell r="AF243" t="str">
            <v>KIHA MARITIMA S.A.</v>
          </cell>
          <cell r="AG243" t="str">
            <v>N.Y.K. (THAILAND) CO., LTD.-Auto Logistics</v>
          </cell>
          <cell r="AH243">
            <v>238</v>
          </cell>
          <cell r="AI243">
            <v>238</v>
          </cell>
          <cell r="AJ243" t="str">
            <v>KIHA MARITIMA S.A.</v>
          </cell>
          <cell r="AK243" t="str">
            <v>KIHA MARITIMA S.A.</v>
          </cell>
          <cell r="AM243" t="str">
            <v>Forest Products</v>
          </cell>
        </row>
        <row r="244">
          <cell r="D244" t="str">
            <v>C0A1866XXXX</v>
          </cell>
          <cell r="E244" t="str">
            <v>KINGFISHER SHIPHOLDING S.A.</v>
          </cell>
          <cell r="F244" t="str">
            <v>KINGFISHER SHIPHOLDING S.A.</v>
          </cell>
          <cell r="G244" t="str">
            <v>KINGFISHER SHIPHOLDING S.A.</v>
          </cell>
          <cell r="H244" t="str">
            <v>C0A1866XXXX</v>
          </cell>
          <cell r="I244" t="str">
            <v>原油</v>
          </cell>
          <cell r="J244" t="str">
            <v>Crude Oil</v>
          </cell>
          <cell r="K244" t="str">
            <v>USD</v>
          </cell>
          <cell r="L244" t="str">
            <v>C0A1866XXXX</v>
          </cell>
          <cell r="M244" t="str">
            <v>R</v>
          </cell>
          <cell r="N244" t="str">
            <v>J</v>
          </cell>
          <cell r="W244" t="str">
            <v>KINGFISHER SHIPHOLDING S.A.</v>
          </cell>
          <cell r="Z244" t="str">
            <v>N.Y.K. (THAILAND) CO., LTD.-Car Carrier</v>
          </cell>
          <cell r="AA244" t="str">
            <v/>
          </cell>
          <cell r="AB244" t="str">
            <v>KINGFISHER SHIPHOLDING S.A.</v>
          </cell>
          <cell r="AC244" t="str">
            <v>単セグ</v>
          </cell>
          <cell r="AD244">
            <v>239</v>
          </cell>
          <cell r="AE244">
            <v>173</v>
          </cell>
          <cell r="AF244" t="str">
            <v>KINGFISHER SHIPHOLDING S.A.</v>
          </cell>
          <cell r="AG244" t="str">
            <v>N.Y.K. (THAILAND) CO., LTD.-Car Carrier</v>
          </cell>
          <cell r="AH244">
            <v>239</v>
          </cell>
          <cell r="AI244">
            <v>239</v>
          </cell>
          <cell r="AJ244" t="str">
            <v>KINGFISHER SHIPHOLDING S.A.</v>
          </cell>
          <cell r="AK244" t="str">
            <v>KINGFISHER SHIPHOLDING S.A.</v>
          </cell>
          <cell r="AM244" t="str">
            <v>Crude Oil</v>
          </cell>
        </row>
        <row r="245">
          <cell r="D245" t="str">
            <v>C0A7610XXXX</v>
          </cell>
          <cell r="E245" t="str">
            <v>KINKAI YUSEN KAISHA LTD.</v>
          </cell>
          <cell r="F245" t="str">
            <v>近海郵船（株）</v>
          </cell>
          <cell r="G245" t="str">
            <v>KINKAI YUSEN KAISHA LTD.</v>
          </cell>
          <cell r="H245" t="str">
            <v>C0A7610XXXX</v>
          </cell>
          <cell r="I245" t="str">
            <v>NYK LOGISTICS</v>
          </cell>
          <cell r="J245" t="str">
            <v>NYK LOGISTICS</v>
          </cell>
          <cell r="K245" t="str">
            <v>JPY</v>
          </cell>
          <cell r="L245" t="str">
            <v>C0A7610XXXX</v>
          </cell>
          <cell r="M245" t="str">
            <v>R</v>
          </cell>
          <cell r="N245" t="str">
            <v>J</v>
          </cell>
          <cell r="W245" t="str">
            <v>近海郵船（株）</v>
          </cell>
          <cell r="Z245" t="str">
            <v>N.Y.K. (THAILAND) CO., LTD.-Container-Others</v>
          </cell>
          <cell r="AA245" t="str">
            <v/>
          </cell>
          <cell r="AB245" t="str">
            <v>KINKAI YUSEN KAISHA LTD.</v>
          </cell>
          <cell r="AC245" t="str">
            <v>単セグ</v>
          </cell>
          <cell r="AD245">
            <v>240</v>
          </cell>
          <cell r="AE245">
            <v>174</v>
          </cell>
          <cell r="AF245" t="str">
            <v>KINKAI YUSEN KAISHA LTD.</v>
          </cell>
          <cell r="AG245" t="str">
            <v>N.Y.K. (THAILAND) CO., LTD.-Container-Others</v>
          </cell>
          <cell r="AH245">
            <v>240</v>
          </cell>
          <cell r="AI245">
            <v>240</v>
          </cell>
          <cell r="AJ245" t="str">
            <v>KINKAI YUSEN KAISHA LTD.</v>
          </cell>
          <cell r="AK245" t="str">
            <v>KINKAI YUSEN KAISHA LTD.</v>
          </cell>
          <cell r="AM245" t="str">
            <v>NYK LOGISTICS</v>
          </cell>
        </row>
        <row r="246">
          <cell r="D246" t="str">
            <v>C3A9104XXXX</v>
          </cell>
          <cell r="E246" t="str">
            <v>KINMOKUSEI SHIPHOLDING S.A.</v>
          </cell>
          <cell r="F246" t="str">
            <v>KINMOKUSEI SHIPHOLDING S.A.</v>
          </cell>
          <cell r="G246" t="str">
            <v>KINMOKUSEI SHIPHOLDING S.A.</v>
          </cell>
          <cell r="H246" t="str">
            <v>C3A9104XXXX</v>
          </cell>
          <cell r="I246" t="str">
            <v>原油</v>
          </cell>
          <cell r="J246" t="str">
            <v>Crude Oil</v>
          </cell>
          <cell r="K246" t="str">
            <v>JPY</v>
          </cell>
          <cell r="L246" t="str">
            <v>C3A9104XXXX</v>
          </cell>
          <cell r="M246" t="str">
            <v>R</v>
          </cell>
          <cell r="N246" t="str">
            <v>J</v>
          </cell>
          <cell r="W246" t="str">
            <v>KINMOKUSEI SHIPHOLDING S.A.</v>
          </cell>
          <cell r="Z246" t="str">
            <v>N.Y.K. (THAILAND) CO., LTD.-Finance</v>
          </cell>
          <cell r="AA246" t="str">
            <v/>
          </cell>
          <cell r="AB246" t="str">
            <v>KINMOKUSEI SHIPHOLDING S.A.</v>
          </cell>
          <cell r="AC246" t="str">
            <v>単セグ</v>
          </cell>
          <cell r="AD246">
            <v>241</v>
          </cell>
          <cell r="AE246">
            <v>175</v>
          </cell>
          <cell r="AF246" t="str">
            <v>KINMOKUSEI SHIPHOLDING S.A.</v>
          </cell>
          <cell r="AG246" t="str">
            <v>N.Y.K. (THAILAND) CO., LTD.-Finance</v>
          </cell>
          <cell r="AH246">
            <v>241</v>
          </cell>
          <cell r="AI246">
            <v>241</v>
          </cell>
          <cell r="AJ246" t="str">
            <v>KINMOKUSEI SHIPHOLDING S.A.</v>
          </cell>
          <cell r="AK246" t="str">
            <v>KINMOKUSEI SHIPHOLDING S.A.</v>
          </cell>
          <cell r="AM246" t="str">
            <v>Crude Oil</v>
          </cell>
        </row>
        <row r="247">
          <cell r="D247" t="str">
            <v>C3A9216XXXX</v>
          </cell>
          <cell r="E247" t="str">
            <v>KINSEI MARITIMA S.A.</v>
          </cell>
          <cell r="F247" t="str">
            <v>KINSEI MARITIMA S.A.</v>
          </cell>
          <cell r="G247" t="str">
            <v>KINSEI MARITIMA S.A.</v>
          </cell>
          <cell r="H247" t="str">
            <v>C3A9216XXXX</v>
          </cell>
          <cell r="I247" t="str">
            <v>船主ケープサイズ</v>
          </cell>
          <cell r="J247" t="str">
            <v>Fleet Cape</v>
          </cell>
          <cell r="K247" t="str">
            <v>USD</v>
          </cell>
          <cell r="L247" t="str">
            <v>C3A9216XXXX</v>
          </cell>
          <cell r="M247" t="str">
            <v>R</v>
          </cell>
          <cell r="N247" t="str">
            <v>J</v>
          </cell>
          <cell r="W247" t="str">
            <v>KINSEI MARITIMA S.A.</v>
          </cell>
          <cell r="Z247" t="str">
            <v>N.Y.K. DISTRIBUTION SERVICE (THAILAND) CO., LTD.</v>
          </cell>
          <cell r="AA247" t="str">
            <v/>
          </cell>
          <cell r="AB247" t="str">
            <v>KINSEI MARITIMA S.A.</v>
          </cell>
          <cell r="AC247" t="str">
            <v>単セグ</v>
          </cell>
          <cell r="AD247">
            <v>242</v>
          </cell>
          <cell r="AE247">
            <v>176</v>
          </cell>
          <cell r="AF247" t="str">
            <v>KINSEI MARITIMA S.A.</v>
          </cell>
          <cell r="AG247" t="str">
            <v>N.Y.K. DISTRIBUTION SERVICE (THAILAND) CO., LTD.</v>
          </cell>
          <cell r="AH247">
            <v>242</v>
          </cell>
          <cell r="AI247">
            <v>242</v>
          </cell>
          <cell r="AJ247" t="str">
            <v>KINSEI MARITIMA S.A.</v>
          </cell>
          <cell r="AK247" t="str">
            <v>KINSEI MARITIMA S.A.</v>
          </cell>
          <cell r="AM247" t="str">
            <v>Fleet Cape</v>
          </cell>
        </row>
        <row r="248">
          <cell r="D248" t="str">
            <v>C3A9110XXXX</v>
          </cell>
          <cell r="E248" t="str">
            <v>KINUHIKARI MARITIMA S.A.</v>
          </cell>
          <cell r="F248" t="str">
            <v>KINUHIKARI MARITIMA S.A.</v>
          </cell>
          <cell r="G248" t="str">
            <v>KINUHIKARI MARITIMA S.A.</v>
          </cell>
          <cell r="H248" t="str">
            <v>C3A9110XXXX</v>
          </cell>
          <cell r="I248" t="str">
            <v>自動車</v>
          </cell>
          <cell r="J248" t="str">
            <v>Car Carrier</v>
          </cell>
          <cell r="K248" t="str">
            <v>USD</v>
          </cell>
          <cell r="L248" t="str">
            <v>C3A9110XXXX</v>
          </cell>
          <cell r="M248" t="str">
            <v>R</v>
          </cell>
          <cell r="N248" t="str">
            <v>J</v>
          </cell>
          <cell r="W248" t="str">
            <v>KINUHIKARI MARITIMA S.A.</v>
          </cell>
          <cell r="Z248" t="str">
            <v>NADA V SHIPPING COMPANY LIMITED, INC.</v>
          </cell>
          <cell r="AA248" t="str">
            <v/>
          </cell>
          <cell r="AB248" t="str">
            <v>KINUHIKARI MARITIMA S.A.</v>
          </cell>
          <cell r="AC248" t="str">
            <v>単セグ</v>
          </cell>
          <cell r="AD248">
            <v>243</v>
          </cell>
          <cell r="AE248">
            <v>177</v>
          </cell>
          <cell r="AF248" t="str">
            <v>KINUHIKARI MARITIMA S.A.</v>
          </cell>
          <cell r="AG248" t="str">
            <v>NADA V SHIPPING COMPANY LIMITED, INC.</v>
          </cell>
          <cell r="AH248">
            <v>243</v>
          </cell>
          <cell r="AI248">
            <v>243</v>
          </cell>
          <cell r="AJ248" t="str">
            <v>KINUHIKARI MARITIMA S.A.</v>
          </cell>
          <cell r="AK248" t="str">
            <v>KINUHIKARI MARITIMA S.A.</v>
          </cell>
          <cell r="AM248" t="str">
            <v>Car Carrier</v>
          </cell>
        </row>
        <row r="249">
          <cell r="D249" t="str">
            <v>C0C0283XXXX</v>
          </cell>
          <cell r="E249" t="str">
            <v>KINYU SHIP MANAGEMENT CO., LTD</v>
          </cell>
          <cell r="F249" t="str">
            <v>近郵船舶管理（株）</v>
          </cell>
          <cell r="G249" t="str">
            <v>KINYU SHIP MANAGEMENT CO., LTD</v>
          </cell>
          <cell r="H249" t="str">
            <v>C0C0283XXXX</v>
          </cell>
          <cell r="I249" t="str">
            <v>NYK LOGISTICS</v>
          </cell>
          <cell r="J249" t="str">
            <v>NYK LOGISTICS</v>
          </cell>
          <cell r="K249" t="str">
            <v>JPY</v>
          </cell>
          <cell r="L249" t="str">
            <v>C0C0283XXXX</v>
          </cell>
          <cell r="M249" t="str">
            <v>R</v>
          </cell>
          <cell r="N249" t="str">
            <v>J</v>
          </cell>
          <cell r="W249" t="str">
            <v>近郵船舶管理（株）</v>
          </cell>
          <cell r="Z249" t="str">
            <v>NAGASAKI SHIPHOLDING PTE. LTD.</v>
          </cell>
          <cell r="AA249" t="str">
            <v/>
          </cell>
          <cell r="AB249" t="str">
            <v>KINYU SHIP MANAGEMENT CO., LTD</v>
          </cell>
          <cell r="AC249" t="str">
            <v>単セグ</v>
          </cell>
          <cell r="AD249">
            <v>244</v>
          </cell>
          <cell r="AE249">
            <v>178</v>
          </cell>
          <cell r="AF249" t="str">
            <v>KINYU SHIP MANAGEMENT CO., LTD</v>
          </cell>
          <cell r="AG249" t="str">
            <v>NAGASAKI SHIPHOLDING PTE. LTD.</v>
          </cell>
          <cell r="AH249">
            <v>244</v>
          </cell>
          <cell r="AI249">
            <v>244</v>
          </cell>
          <cell r="AJ249" t="str">
            <v>KINYU SHIP MANAGEMENT CO., LTD</v>
          </cell>
          <cell r="AK249" t="str">
            <v>KINYU SHIP MANAGEMENT CO., LTD</v>
          </cell>
          <cell r="AM249" t="str">
            <v>NYK LOGISTICS</v>
          </cell>
        </row>
        <row r="250">
          <cell r="D250" t="str">
            <v>C3A9240XXXX</v>
          </cell>
          <cell r="E250" t="str">
            <v>KIYOMI MARITIMA S.A.</v>
          </cell>
          <cell r="F250" t="str">
            <v>KIYOMI MARITIMA S.A.</v>
          </cell>
          <cell r="G250" t="str">
            <v>KIYOMI MARITIMA S.A.</v>
          </cell>
          <cell r="H250" t="str">
            <v>C3A9240XXXX</v>
          </cell>
          <cell r="I250" t="str">
            <v>自動車</v>
          </cell>
          <cell r="J250" t="str">
            <v>Car Carrier</v>
          </cell>
          <cell r="K250" t="str">
            <v>USD</v>
          </cell>
          <cell r="L250" t="str">
            <v>C3A9240XXXX</v>
          </cell>
          <cell r="M250" t="str">
            <v>R</v>
          </cell>
          <cell r="N250" t="str">
            <v>J</v>
          </cell>
          <cell r="W250" t="str">
            <v>KIYOMI MARITIMA S.A.</v>
          </cell>
          <cell r="Z250" t="str">
            <v>NAIKAI TUG BOAT SERVICE CO., LTD.</v>
          </cell>
          <cell r="AA250" t="str">
            <v/>
          </cell>
          <cell r="AB250" t="str">
            <v>KIYOMI MARITIMA S.A.</v>
          </cell>
          <cell r="AC250" t="str">
            <v>単セグ</v>
          </cell>
          <cell r="AD250">
            <v>245</v>
          </cell>
          <cell r="AE250">
            <v>179</v>
          </cell>
          <cell r="AF250" t="str">
            <v>KIYOMI MARITIMA S.A.</v>
          </cell>
          <cell r="AG250" t="str">
            <v>NAIKAI TUG BOAT SERVICE CO., LTD.</v>
          </cell>
          <cell r="AH250">
            <v>245</v>
          </cell>
          <cell r="AI250">
            <v>245</v>
          </cell>
          <cell r="AJ250" t="str">
            <v>KIYOMI MARITIMA S.A.</v>
          </cell>
          <cell r="AK250" t="str">
            <v>KIYOMI MARITIMA S.A.</v>
          </cell>
          <cell r="AM250" t="str">
            <v>Car Carrier</v>
          </cell>
        </row>
        <row r="251">
          <cell r="D251" t="str">
            <v>S0C0568XXXX</v>
          </cell>
          <cell r="E251" t="str">
            <v>KNOT FSO 1 AS</v>
          </cell>
          <cell r="F251" t="str">
            <v>KNOT FSO 1 AS</v>
          </cell>
          <cell r="G251" t="str">
            <v>KNOT FSO 1 AS</v>
          </cell>
          <cell r="H251" t="str">
            <v>S0C0568XXXX</v>
          </cell>
          <cell r="I251" t="str">
            <v>海洋事業</v>
          </cell>
          <cell r="J251" t="str">
            <v>Offshore Business</v>
          </cell>
          <cell r="K251" t="str">
            <v>USD</v>
          </cell>
          <cell r="L251" t="str">
            <v>S0C0568XXXX</v>
          </cell>
          <cell r="M251" t="str">
            <v>M</v>
          </cell>
          <cell r="N251" t="str">
            <v>J</v>
          </cell>
          <cell r="O251">
            <v>12</v>
          </cell>
          <cell r="W251" t="str">
            <v>KNOT FSO 1 AS</v>
          </cell>
          <cell r="Z251" t="str">
            <v>NANGETSU SHIPHOLDING S.A.</v>
          </cell>
          <cell r="AA251" t="str">
            <v/>
          </cell>
          <cell r="AB251" t="str">
            <v>KNOT FSO 1 AS</v>
          </cell>
          <cell r="AC251" t="str">
            <v>単セグ</v>
          </cell>
          <cell r="AD251" t="str">
            <v/>
          </cell>
          <cell r="AE251" t="str">
            <v/>
          </cell>
          <cell r="AF251" t="str">
            <v/>
          </cell>
          <cell r="AG251" t="str">
            <v>NANGETSU SHIPHOLDING S.A.</v>
          </cell>
          <cell r="AH251">
            <v>246</v>
          </cell>
          <cell r="AI251">
            <v>246</v>
          </cell>
          <cell r="AJ251" t="str">
            <v>KNOT FSO 1 AS</v>
          </cell>
          <cell r="AK251" t="str">
            <v>KNOT FSO 1 AS</v>
          </cell>
          <cell r="AM251" t="str">
            <v>Offshore Business</v>
          </cell>
        </row>
        <row r="252">
          <cell r="D252" t="str">
            <v>S0C0641XXXX</v>
          </cell>
          <cell r="E252" t="str">
            <v>KNOT FSO 2 AS</v>
          </cell>
          <cell r="F252" t="str">
            <v>KNOT FSO 2 AS</v>
          </cell>
          <cell r="G252" t="str">
            <v>KNOT FSO 2 AS</v>
          </cell>
          <cell r="H252" t="str">
            <v>S0C0641XXXX</v>
          </cell>
          <cell r="I252" t="str">
            <v>海洋事業</v>
          </cell>
          <cell r="J252" t="str">
            <v>Offshore Business</v>
          </cell>
          <cell r="K252" t="str">
            <v>USD</v>
          </cell>
          <cell r="L252" t="str">
            <v>S0C0641XXXX</v>
          </cell>
          <cell r="M252" t="str">
            <v>M</v>
          </cell>
          <cell r="N252" t="str">
            <v>J</v>
          </cell>
          <cell r="O252">
            <v>12</v>
          </cell>
          <cell r="W252" t="str">
            <v>KNOT FSO 2 AS</v>
          </cell>
          <cell r="Z252" t="str">
            <v>NANHAI BUSINESS SOLUTIONS PTE LTD.</v>
          </cell>
          <cell r="AA252" t="str">
            <v/>
          </cell>
          <cell r="AB252" t="str">
            <v>KNOT FSO 2 AS</v>
          </cell>
          <cell r="AC252" t="str">
            <v>単セグ</v>
          </cell>
          <cell r="AD252" t="str">
            <v/>
          </cell>
          <cell r="AE252" t="str">
            <v/>
          </cell>
          <cell r="AF252" t="str">
            <v/>
          </cell>
          <cell r="AG252" t="str">
            <v>NANHAI BUSINESS SOLUTIONS PTE LTD.</v>
          </cell>
          <cell r="AH252">
            <v>247</v>
          </cell>
          <cell r="AI252">
            <v>247</v>
          </cell>
          <cell r="AJ252" t="str">
            <v>KNOT FSO 2 AS</v>
          </cell>
          <cell r="AK252" t="str">
            <v>KNOT FSO 2 AS</v>
          </cell>
          <cell r="AM252" t="str">
            <v>Offshore Business</v>
          </cell>
        </row>
        <row r="253">
          <cell r="D253" t="str">
            <v>S0C0567XXXX</v>
          </cell>
          <cell r="E253" t="str">
            <v>KNOT FSO AS</v>
          </cell>
          <cell r="F253" t="str">
            <v>KNOT FSO AS</v>
          </cell>
          <cell r="G253" t="str">
            <v>KNOT FSO AS</v>
          </cell>
          <cell r="H253" t="str">
            <v>S0C0567XXXX</v>
          </cell>
          <cell r="I253" t="str">
            <v>海洋事業</v>
          </cell>
          <cell r="J253" t="str">
            <v>Offshore Business</v>
          </cell>
          <cell r="K253" t="str">
            <v>USD</v>
          </cell>
          <cell r="L253" t="str">
            <v>S0C0567XXXX</v>
          </cell>
          <cell r="M253" t="str">
            <v>M</v>
          </cell>
          <cell r="N253" t="str">
            <v>J</v>
          </cell>
          <cell r="O253">
            <v>12</v>
          </cell>
          <cell r="W253" t="str">
            <v>KNOT FSO AS</v>
          </cell>
          <cell r="Z253" t="str">
            <v>NANKI MARITIMA S.A.</v>
          </cell>
          <cell r="AA253" t="str">
            <v/>
          </cell>
          <cell r="AB253" t="str">
            <v>KNOT FSO AS</v>
          </cell>
          <cell r="AC253" t="str">
            <v>単セグ</v>
          </cell>
          <cell r="AD253" t="str">
            <v/>
          </cell>
          <cell r="AE253" t="str">
            <v/>
          </cell>
          <cell r="AF253" t="str">
            <v/>
          </cell>
          <cell r="AG253" t="str">
            <v>NANKI MARITIMA S.A.</v>
          </cell>
          <cell r="AH253">
            <v>248</v>
          </cell>
          <cell r="AI253">
            <v>248</v>
          </cell>
          <cell r="AJ253" t="str">
            <v>KNOT FSO AS</v>
          </cell>
          <cell r="AK253" t="str">
            <v>KNOT FSO AS</v>
          </cell>
          <cell r="AM253" t="str">
            <v>Offshore Business</v>
          </cell>
        </row>
        <row r="254">
          <cell r="D254" t="str">
            <v>S0C0393XXXX</v>
          </cell>
          <cell r="E254" t="str">
            <v>KNOT MANAGEMENT AS</v>
          </cell>
          <cell r="F254" t="str">
            <v>KNOT MANAGEMENT AS</v>
          </cell>
          <cell r="G254" t="str">
            <v>KNOT MANAGEMENT AS</v>
          </cell>
          <cell r="H254" t="str">
            <v>S0C0393XXXX</v>
          </cell>
          <cell r="I254" t="str">
            <v>海洋事業</v>
          </cell>
          <cell r="J254" t="str">
            <v>Offshore Business</v>
          </cell>
          <cell r="K254" t="str">
            <v>USD</v>
          </cell>
          <cell r="L254" t="str">
            <v>S0C0393XXXX</v>
          </cell>
          <cell r="M254" t="str">
            <v>M</v>
          </cell>
          <cell r="N254" t="str">
            <v>J</v>
          </cell>
          <cell r="O254">
            <v>12</v>
          </cell>
          <cell r="W254" t="str">
            <v>KNOT MANAGEMENT AS</v>
          </cell>
          <cell r="Z254" t="str">
            <v>NATSUHIME SHIPHOLDING S.A.</v>
          </cell>
          <cell r="AA254" t="str">
            <v/>
          </cell>
          <cell r="AB254" t="str">
            <v>KNOT MANAGEMENT AS</v>
          </cell>
          <cell r="AC254" t="str">
            <v>単セグ</v>
          </cell>
          <cell r="AD254" t="str">
            <v/>
          </cell>
          <cell r="AE254" t="str">
            <v/>
          </cell>
          <cell r="AF254" t="str">
            <v/>
          </cell>
          <cell r="AG254" t="str">
            <v>NATSUHIME SHIPHOLDING S.A.</v>
          </cell>
          <cell r="AH254">
            <v>249</v>
          </cell>
          <cell r="AI254">
            <v>249</v>
          </cell>
          <cell r="AJ254" t="str">
            <v>KNOT MANAGEMENT AS</v>
          </cell>
          <cell r="AK254" t="str">
            <v>KNOT MANAGEMENT AS</v>
          </cell>
          <cell r="AM254" t="str">
            <v>Offshore Business</v>
          </cell>
        </row>
        <row r="255">
          <cell r="D255" t="str">
            <v>S0C0609XXXX</v>
          </cell>
          <cell r="E255" t="str">
            <v>KNOT MANAGEMENT DENMARK A/S</v>
          </cell>
          <cell r="F255" t="str">
            <v>KNOT MANAGEMENT DENMARK A/S</v>
          </cell>
          <cell r="G255" t="str">
            <v>KNOT MANAGEMENT DENMARK A/S</v>
          </cell>
          <cell r="H255" t="str">
            <v>S0C0609XXXX</v>
          </cell>
          <cell r="I255" t="str">
            <v>海洋事業</v>
          </cell>
          <cell r="J255" t="str">
            <v>Offshore Business</v>
          </cell>
          <cell r="K255" t="str">
            <v>USD</v>
          </cell>
          <cell r="L255" t="str">
            <v>S0C0609XXXX</v>
          </cell>
          <cell r="M255" t="str">
            <v>M</v>
          </cell>
          <cell r="N255" t="str">
            <v>J</v>
          </cell>
          <cell r="O255">
            <v>12</v>
          </cell>
          <cell r="W255" t="str">
            <v>KNOT MANAGEMENT DENMARK A/S</v>
          </cell>
          <cell r="Z255" t="str">
            <v>NATURAL MARINE S.A.</v>
          </cell>
          <cell r="AA255" t="str">
            <v/>
          </cell>
          <cell r="AB255" t="str">
            <v>KNOT MANAGEMENT DENMARK A/S</v>
          </cell>
          <cell r="AC255" t="str">
            <v>単セグ</v>
          </cell>
          <cell r="AD255" t="str">
            <v/>
          </cell>
          <cell r="AE255" t="str">
            <v/>
          </cell>
          <cell r="AF255" t="str">
            <v/>
          </cell>
          <cell r="AG255" t="str">
            <v>NATURAL MARINE S.A.</v>
          </cell>
          <cell r="AH255">
            <v>250</v>
          </cell>
          <cell r="AI255">
            <v>250</v>
          </cell>
          <cell r="AJ255" t="str">
            <v>KNOT MANAGEMENT DENMARK A/S</v>
          </cell>
          <cell r="AK255" t="str">
            <v>KNOT MANAGEMENT DENMARK A/S</v>
          </cell>
          <cell r="AM255" t="str">
            <v>Offshore Business</v>
          </cell>
        </row>
        <row r="256">
          <cell r="D256" t="str">
            <v>S0C0402XXXX</v>
          </cell>
          <cell r="E256" t="str">
            <v>KNOT MANAGEMENT DO BRASIL LTDA.</v>
          </cell>
          <cell r="F256" t="str">
            <v>KNOT MANAGEMENT DO BRASIL LTDA.</v>
          </cell>
          <cell r="G256" t="str">
            <v>KNOT MANAGEMENT DO BRASIL LTDA.</v>
          </cell>
          <cell r="H256" t="str">
            <v>S0C0402XXXX</v>
          </cell>
          <cell r="I256" t="str">
            <v>海洋事業</v>
          </cell>
          <cell r="J256" t="str">
            <v>Offshore Business</v>
          </cell>
          <cell r="K256" t="str">
            <v>USD</v>
          </cell>
          <cell r="L256" t="str">
            <v>S0C0402XXXX</v>
          </cell>
          <cell r="M256" t="str">
            <v>M</v>
          </cell>
          <cell r="N256" t="str">
            <v>J</v>
          </cell>
          <cell r="O256">
            <v>12</v>
          </cell>
          <cell r="W256" t="str">
            <v>KNOT MANAGEMENT DO BRASIL LTDA.</v>
          </cell>
          <cell r="Z256" t="str">
            <v>NCA JAPAN CO., LTD.</v>
          </cell>
          <cell r="AA256" t="str">
            <v/>
          </cell>
          <cell r="AB256" t="str">
            <v>KNOT MANAGEMENT DO BRASIL LTDA.</v>
          </cell>
          <cell r="AC256" t="str">
            <v>単セグ</v>
          </cell>
          <cell r="AD256" t="str">
            <v/>
          </cell>
          <cell r="AE256" t="str">
            <v/>
          </cell>
          <cell r="AF256" t="str">
            <v/>
          </cell>
          <cell r="AG256" t="str">
            <v>NCA JAPAN CO., LTD.</v>
          </cell>
          <cell r="AH256">
            <v>251</v>
          </cell>
          <cell r="AI256">
            <v>251</v>
          </cell>
          <cell r="AJ256" t="str">
            <v>KNOT MANAGEMENT DO BRASIL LTDA.</v>
          </cell>
          <cell r="AK256" t="str">
            <v>KNOT MANAGEMENT DO BRASIL LTDA.</v>
          </cell>
          <cell r="AM256" t="str">
            <v>Offshore Business</v>
          </cell>
        </row>
        <row r="257">
          <cell r="D257" t="str">
            <v>S0C0563XXXX</v>
          </cell>
          <cell r="E257" t="str">
            <v>KNOT OFFSHORE PARTNERS GP LLC</v>
          </cell>
          <cell r="F257" t="str">
            <v>KNOT OFFSHORE PARTNERS GP LLC</v>
          </cell>
          <cell r="G257" t="str">
            <v>KNOT OFFSHORE PARTNERS GP LLC</v>
          </cell>
          <cell r="H257" t="str">
            <v>S0C0563XXXX</v>
          </cell>
          <cell r="I257" t="str">
            <v>海洋事業</v>
          </cell>
          <cell r="J257" t="str">
            <v>Offshore Business</v>
          </cell>
          <cell r="K257" t="str">
            <v>USD</v>
          </cell>
          <cell r="L257" t="str">
            <v>S0C0563XXXX</v>
          </cell>
          <cell r="M257" t="str">
            <v>M</v>
          </cell>
          <cell r="N257" t="str">
            <v>J</v>
          </cell>
          <cell r="O257">
            <v>12</v>
          </cell>
          <cell r="W257" t="str">
            <v>KNOT OFFSHORE PARTNERS GP LLC</v>
          </cell>
          <cell r="Z257" t="str">
            <v>NEBAMA SHIPHOLDING S.A.</v>
          </cell>
          <cell r="AA257" t="str">
            <v/>
          </cell>
          <cell r="AB257" t="str">
            <v>KNOT OFFSHORE PARTNERS GP LLC</v>
          </cell>
          <cell r="AC257" t="str">
            <v>単セグ</v>
          </cell>
          <cell r="AD257" t="str">
            <v/>
          </cell>
          <cell r="AE257" t="str">
            <v/>
          </cell>
          <cell r="AF257" t="str">
            <v/>
          </cell>
          <cell r="AG257" t="str">
            <v>NEBAMA SHIPHOLDING S.A.</v>
          </cell>
          <cell r="AH257">
            <v>252</v>
          </cell>
          <cell r="AI257">
            <v>252</v>
          </cell>
          <cell r="AJ257" t="str">
            <v>KNOT OFFSHORE PARTNERS GP LLC</v>
          </cell>
          <cell r="AK257" t="str">
            <v>KNOT OFFSHORE PARTNERS GP LLC</v>
          </cell>
          <cell r="AM257" t="str">
            <v>Offshore Business</v>
          </cell>
        </row>
        <row r="258">
          <cell r="D258" t="str">
            <v>S0C0564XXXX</v>
          </cell>
          <cell r="E258" t="str">
            <v>KNOT OFFSHORE PARTNERS LP</v>
          </cell>
          <cell r="F258" t="str">
            <v>KNOT OFFSHORE PARTNERS LP</v>
          </cell>
          <cell r="G258" t="str">
            <v>KNOT OFFSHORE PARTNERS LP</v>
          </cell>
          <cell r="H258" t="str">
            <v>S0C0564XXXX</v>
          </cell>
          <cell r="I258" t="str">
            <v>海洋事業</v>
          </cell>
          <cell r="J258" t="str">
            <v>Offshore Business</v>
          </cell>
          <cell r="K258" t="str">
            <v>USD</v>
          </cell>
          <cell r="L258" t="str">
            <v>S0C0564XXXX</v>
          </cell>
          <cell r="M258" t="str">
            <v>M</v>
          </cell>
          <cell r="N258" t="str">
            <v>J</v>
          </cell>
          <cell r="O258">
            <v>12</v>
          </cell>
          <cell r="W258" t="str">
            <v>KNOT OFFSHORE PARTNERS LP</v>
          </cell>
          <cell r="Z258" t="str">
            <v>NEROLI SHIPHOLDING S.A.</v>
          </cell>
          <cell r="AA258" t="str">
            <v/>
          </cell>
          <cell r="AB258" t="str">
            <v>KNOT OFFSHORE PARTNERS LP</v>
          </cell>
          <cell r="AC258" t="str">
            <v>単セグ</v>
          </cell>
          <cell r="AD258" t="str">
            <v/>
          </cell>
          <cell r="AE258" t="str">
            <v/>
          </cell>
          <cell r="AF258" t="str">
            <v/>
          </cell>
          <cell r="AG258" t="str">
            <v>NEROLI SHIPHOLDING S.A.</v>
          </cell>
          <cell r="AH258">
            <v>253</v>
          </cell>
          <cell r="AI258">
            <v>253</v>
          </cell>
          <cell r="AJ258" t="str">
            <v>KNOT OFFSHORE PARTNERS LP</v>
          </cell>
          <cell r="AK258" t="str">
            <v>KNOT OFFSHORE PARTNERS LP</v>
          </cell>
          <cell r="AM258" t="str">
            <v>Offshore Business</v>
          </cell>
        </row>
        <row r="259">
          <cell r="D259" t="str">
            <v>S0C0565XXXX</v>
          </cell>
          <cell r="E259" t="str">
            <v>KNOT OFFSHORE PARTNERS UK LLC</v>
          </cell>
          <cell r="F259" t="str">
            <v>KNOT OFFSHORE PARTNERS UK LLC</v>
          </cell>
          <cell r="G259" t="str">
            <v>KNOT OFFSHORE PARTNERS UK LLC</v>
          </cell>
          <cell r="H259" t="str">
            <v>S0C0565XXXX</v>
          </cell>
          <cell r="I259" t="str">
            <v>海洋事業</v>
          </cell>
          <cell r="J259" t="str">
            <v>Offshore Business</v>
          </cell>
          <cell r="K259" t="str">
            <v>USD</v>
          </cell>
          <cell r="L259" t="str">
            <v>S0C0565XXXX</v>
          </cell>
          <cell r="M259" t="str">
            <v>M</v>
          </cell>
          <cell r="N259" t="str">
            <v>J</v>
          </cell>
          <cell r="O259">
            <v>12</v>
          </cell>
          <cell r="W259" t="str">
            <v>KNOT OFFSHORE PARTNERS UK LLC</v>
          </cell>
          <cell r="Z259" t="str">
            <v>NIITAKA SHIPHOLDING S.A.</v>
          </cell>
          <cell r="AA259" t="str">
            <v/>
          </cell>
          <cell r="AB259" t="str">
            <v>KNOT OFFSHORE PARTNERS UK LLC</v>
          </cell>
          <cell r="AC259" t="str">
            <v>単セグ</v>
          </cell>
          <cell r="AD259" t="str">
            <v/>
          </cell>
          <cell r="AE259" t="str">
            <v/>
          </cell>
          <cell r="AF259" t="str">
            <v/>
          </cell>
          <cell r="AG259" t="str">
            <v>NIITAKA SHIPHOLDING S.A.</v>
          </cell>
          <cell r="AH259">
            <v>254</v>
          </cell>
          <cell r="AI259">
            <v>254</v>
          </cell>
          <cell r="AJ259" t="str">
            <v>KNOT OFFSHORE PARTNERS UK LLC</v>
          </cell>
          <cell r="AK259" t="str">
            <v>KNOT OFFSHORE PARTNERS UK LLC</v>
          </cell>
          <cell r="AM259" t="str">
            <v>Offshore Business</v>
          </cell>
        </row>
        <row r="260">
          <cell r="D260" t="str">
            <v>S0C0545XXXX</v>
          </cell>
          <cell r="E260" t="str">
            <v>KNOT SHUTTLE TANKERS 17 AS</v>
          </cell>
          <cell r="F260" t="str">
            <v>KNOT SHUTTLE TANKERS 17 AS</v>
          </cell>
          <cell r="G260" t="str">
            <v>KNOT SHUTTLE TANKERS 17 AS</v>
          </cell>
          <cell r="H260" t="str">
            <v>S0C0545XXXX</v>
          </cell>
          <cell r="I260" t="str">
            <v>海洋事業</v>
          </cell>
          <cell r="J260" t="str">
            <v>Offshore Business</v>
          </cell>
          <cell r="K260" t="str">
            <v>USD</v>
          </cell>
          <cell r="L260" t="str">
            <v>S0C0545XXXX</v>
          </cell>
          <cell r="M260" t="str">
            <v>M</v>
          </cell>
          <cell r="N260" t="str">
            <v>J</v>
          </cell>
          <cell r="O260">
            <v>12</v>
          </cell>
          <cell r="W260" t="str">
            <v>KNOT SHUTTLE TANKERS 17 AS</v>
          </cell>
          <cell r="Z260" t="str">
            <v>NIKKORI SHIPHOLDING S.A.</v>
          </cell>
          <cell r="AA260" t="str">
            <v/>
          </cell>
          <cell r="AB260" t="str">
            <v>KNOT SHUTTLE TANKERS 17 AS</v>
          </cell>
          <cell r="AC260" t="str">
            <v>単セグ</v>
          </cell>
          <cell r="AD260" t="str">
            <v/>
          </cell>
          <cell r="AE260" t="str">
            <v/>
          </cell>
          <cell r="AF260" t="str">
            <v/>
          </cell>
          <cell r="AG260" t="str">
            <v>NIKKORI SHIPHOLDING S.A.</v>
          </cell>
          <cell r="AH260">
            <v>255</v>
          </cell>
          <cell r="AI260">
            <v>255</v>
          </cell>
          <cell r="AJ260" t="str">
            <v>KNOT SHUTTLE TANKERS 17 AS</v>
          </cell>
          <cell r="AK260" t="str">
            <v>KNOT SHUTTLE TANKERS 17 AS</v>
          </cell>
          <cell r="AM260" t="str">
            <v>Offshore Business</v>
          </cell>
        </row>
        <row r="261">
          <cell r="D261" t="str">
            <v>S0C0546XXXX</v>
          </cell>
          <cell r="E261" t="str">
            <v>KNOT SHUTTLE TANKERS 18 AS</v>
          </cell>
          <cell r="F261" t="str">
            <v>KNOT SHUTTLE TANKERS 18 AS</v>
          </cell>
          <cell r="G261" t="str">
            <v>KNOT SHUTTLE TANKERS 18 AS</v>
          </cell>
          <cell r="H261" t="str">
            <v>S0C0546XXXX</v>
          </cell>
          <cell r="I261" t="str">
            <v>海洋事業</v>
          </cell>
          <cell r="J261" t="str">
            <v>Offshore Business</v>
          </cell>
          <cell r="K261" t="str">
            <v>USD</v>
          </cell>
          <cell r="L261" t="str">
            <v>S0C0546XXXX</v>
          </cell>
          <cell r="M261" t="str">
            <v>M</v>
          </cell>
          <cell r="N261" t="str">
            <v>J</v>
          </cell>
          <cell r="O261">
            <v>12</v>
          </cell>
          <cell r="W261" t="str">
            <v>KNOT SHUTTLE TANKERS 18 AS</v>
          </cell>
          <cell r="Z261" t="str">
            <v>NIPPON CARGO AIRLINES CO., LTD.</v>
          </cell>
          <cell r="AA261" t="str">
            <v/>
          </cell>
          <cell r="AB261" t="str">
            <v>KNOT SHUTTLE TANKERS 18 AS</v>
          </cell>
          <cell r="AC261" t="str">
            <v>単セグ</v>
          </cell>
          <cell r="AD261" t="str">
            <v/>
          </cell>
          <cell r="AE261" t="str">
            <v/>
          </cell>
          <cell r="AF261" t="str">
            <v/>
          </cell>
          <cell r="AG261" t="str">
            <v>NIPPON CARGO AIRLINES CO., LTD.</v>
          </cell>
          <cell r="AH261">
            <v>256</v>
          </cell>
          <cell r="AI261">
            <v>256</v>
          </cell>
          <cell r="AJ261" t="str">
            <v>KNOT SHUTTLE TANKERS 18 AS</v>
          </cell>
          <cell r="AK261" t="str">
            <v>KNOT SHUTTLE TANKERS 18 AS</v>
          </cell>
          <cell r="AM261" t="str">
            <v>Offshore Business</v>
          </cell>
        </row>
        <row r="262">
          <cell r="D262" t="str">
            <v>S0C0480XXXX</v>
          </cell>
          <cell r="E262" t="str">
            <v>KNOT SHUTTLE TANKERS 20 AS</v>
          </cell>
          <cell r="F262" t="str">
            <v>KNOT SHUTTLE TANKERS 20 AS</v>
          </cell>
          <cell r="G262" t="str">
            <v>KNOT SHUTTLE TANKERS 20 AS</v>
          </cell>
          <cell r="H262" t="str">
            <v>S0C0480XXXX</v>
          </cell>
          <cell r="I262" t="str">
            <v>海洋事業</v>
          </cell>
          <cell r="J262" t="str">
            <v>Offshore Business</v>
          </cell>
          <cell r="K262" t="str">
            <v>USD</v>
          </cell>
          <cell r="L262" t="str">
            <v>S0C0480XXXX</v>
          </cell>
          <cell r="M262" t="str">
            <v>M</v>
          </cell>
          <cell r="N262" t="str">
            <v>J</v>
          </cell>
          <cell r="O262">
            <v>12</v>
          </cell>
          <cell r="W262" t="str">
            <v>KNOT SHUTTLE TANKERS 20 AS</v>
          </cell>
          <cell r="Z262" t="str">
            <v>NIPPON CONTAINER YUSO CO., LTD.</v>
          </cell>
          <cell r="AA262" t="str">
            <v/>
          </cell>
          <cell r="AB262" t="str">
            <v>KNOT SHUTTLE TANKERS 20 AS</v>
          </cell>
          <cell r="AC262" t="str">
            <v>単セグ</v>
          </cell>
          <cell r="AD262" t="str">
            <v/>
          </cell>
          <cell r="AE262" t="str">
            <v/>
          </cell>
          <cell r="AF262" t="str">
            <v/>
          </cell>
          <cell r="AG262" t="str">
            <v>NIPPON CONTAINER YUSO CO., LTD.</v>
          </cell>
          <cell r="AH262">
            <v>257</v>
          </cell>
          <cell r="AI262">
            <v>257</v>
          </cell>
          <cell r="AJ262" t="str">
            <v>KNOT SHUTTLE TANKERS 20 AS</v>
          </cell>
          <cell r="AK262" t="str">
            <v>KNOT SHUTTLE TANKERS 20 AS</v>
          </cell>
          <cell r="AM262" t="str">
            <v>Offshore Business</v>
          </cell>
        </row>
        <row r="263">
          <cell r="D263" t="str">
            <v>S0C0569XXXX</v>
          </cell>
          <cell r="E263" t="str">
            <v>KNOT SHUTTLE TANKERS 21 AS</v>
          </cell>
          <cell r="F263" t="str">
            <v>KNOT SHUTTLE TANKERS 21 AS</v>
          </cell>
          <cell r="G263" t="str">
            <v>KNOT SHUTTLE TANKERS 21 AS</v>
          </cell>
          <cell r="H263" t="str">
            <v>S0C0569XXXX</v>
          </cell>
          <cell r="I263" t="str">
            <v>海洋事業</v>
          </cell>
          <cell r="J263" t="str">
            <v>Offshore Business</v>
          </cell>
          <cell r="K263" t="str">
            <v>USD</v>
          </cell>
          <cell r="L263" t="str">
            <v>S0C0569XXXX</v>
          </cell>
          <cell r="M263" t="str">
            <v>M</v>
          </cell>
          <cell r="N263" t="str">
            <v>J</v>
          </cell>
          <cell r="O263">
            <v>12</v>
          </cell>
          <cell r="W263" t="str">
            <v>KNOT SHUTTLE TANKERS 21 AS</v>
          </cell>
          <cell r="Z263" t="str">
            <v>NIPPON YUKA KOGYO CO., LTD.</v>
          </cell>
          <cell r="AA263" t="str">
            <v/>
          </cell>
          <cell r="AB263" t="str">
            <v>KNOT SHUTTLE TANKERS 21 AS</v>
          </cell>
          <cell r="AC263" t="str">
            <v>単セグ</v>
          </cell>
          <cell r="AD263" t="str">
            <v/>
          </cell>
          <cell r="AE263" t="str">
            <v/>
          </cell>
          <cell r="AF263" t="str">
            <v/>
          </cell>
          <cell r="AG263" t="str">
            <v>NIPPON YUKA KOGYO CO., LTD.</v>
          </cell>
          <cell r="AH263">
            <v>258</v>
          </cell>
          <cell r="AI263">
            <v>258</v>
          </cell>
          <cell r="AJ263" t="str">
            <v>KNOT SHUTTLE TANKERS 21 AS</v>
          </cell>
          <cell r="AK263" t="str">
            <v>KNOT SHUTTLE TANKERS 21 AS</v>
          </cell>
          <cell r="AM263" t="str">
            <v>Offshore Business</v>
          </cell>
        </row>
        <row r="264">
          <cell r="D264" t="str">
            <v>S0C0628XXXX</v>
          </cell>
          <cell r="E264" t="str">
            <v>KNOT SHUTTLE TANKERS 24 AS</v>
          </cell>
          <cell r="F264" t="str">
            <v>KNOT SHUTTLE TANKERS 24 AS</v>
          </cell>
          <cell r="G264" t="str">
            <v>KNOT SHUTTLE TANKERS 24 AS</v>
          </cell>
          <cell r="H264" t="str">
            <v>S0C0628XXXX</v>
          </cell>
          <cell r="I264" t="str">
            <v>海洋事業</v>
          </cell>
          <cell r="J264" t="str">
            <v>Offshore Business</v>
          </cell>
          <cell r="K264" t="str">
            <v>USD</v>
          </cell>
          <cell r="L264" t="str">
            <v>S0C0628XXXX</v>
          </cell>
          <cell r="M264" t="str">
            <v>M</v>
          </cell>
          <cell r="N264" t="str">
            <v>J</v>
          </cell>
          <cell r="O264">
            <v>12</v>
          </cell>
          <cell r="W264" t="str">
            <v>KNOT SHUTTLE TANKERS 24 AS</v>
          </cell>
          <cell r="Z264" t="str">
            <v>NOEL BIDCO LTD.</v>
          </cell>
          <cell r="AA264" t="str">
            <v/>
          </cell>
          <cell r="AB264" t="str">
            <v>KNOT SHUTTLE TANKERS 24 AS</v>
          </cell>
          <cell r="AC264" t="str">
            <v>単セグ</v>
          </cell>
          <cell r="AD264" t="str">
            <v/>
          </cell>
          <cell r="AE264" t="str">
            <v/>
          </cell>
          <cell r="AF264" t="str">
            <v/>
          </cell>
          <cell r="AG264" t="str">
            <v>NOEL BIDCO LTD.</v>
          </cell>
          <cell r="AH264">
            <v>259</v>
          </cell>
          <cell r="AI264">
            <v>259</v>
          </cell>
          <cell r="AJ264" t="str">
            <v>KNOT SHUTTLE TANKERS 24 AS</v>
          </cell>
          <cell r="AK264" t="str">
            <v>KNOT SHUTTLE TANKERS 24 AS</v>
          </cell>
          <cell r="AM264" t="str">
            <v>Offshore Business</v>
          </cell>
        </row>
        <row r="265">
          <cell r="D265" t="str">
            <v>S0C0629XXXX</v>
          </cell>
          <cell r="E265" t="str">
            <v>KNOT SHUTTLE TANKERS 25 AS</v>
          </cell>
          <cell r="F265" t="str">
            <v>KNOT SHUTTLE TANKERS 25 AS</v>
          </cell>
          <cell r="G265" t="str">
            <v>KNOT SHUTTLE TANKERS 25 AS</v>
          </cell>
          <cell r="H265" t="str">
            <v>S0C0629XXXX</v>
          </cell>
          <cell r="I265" t="str">
            <v>海洋事業</v>
          </cell>
          <cell r="J265" t="str">
            <v>Offshore Business</v>
          </cell>
          <cell r="K265" t="str">
            <v>USD</v>
          </cell>
          <cell r="L265" t="str">
            <v>S0C0629XXXX</v>
          </cell>
          <cell r="M265" t="str">
            <v>M</v>
          </cell>
          <cell r="N265" t="str">
            <v>J</v>
          </cell>
          <cell r="O265">
            <v>12</v>
          </cell>
          <cell r="W265" t="str">
            <v>KNOT SHUTTLE TANKERS 25 AS</v>
          </cell>
          <cell r="Z265" t="str">
            <v>NOEL CLEANCO LTD.</v>
          </cell>
          <cell r="AA265" t="str">
            <v/>
          </cell>
          <cell r="AB265" t="str">
            <v>KNOT SHUTTLE TANKERS 25 AS</v>
          </cell>
          <cell r="AC265" t="str">
            <v>単セグ</v>
          </cell>
          <cell r="AD265" t="str">
            <v/>
          </cell>
          <cell r="AE265" t="str">
            <v/>
          </cell>
          <cell r="AF265" t="str">
            <v/>
          </cell>
          <cell r="AG265" t="str">
            <v>NOEL CLEANCO LTD.</v>
          </cell>
          <cell r="AH265">
            <v>260</v>
          </cell>
          <cell r="AI265">
            <v>260</v>
          </cell>
          <cell r="AJ265" t="str">
            <v>KNOT SHUTTLE TANKERS 25 AS</v>
          </cell>
          <cell r="AK265" t="str">
            <v>KNOT SHUTTLE TANKERS 25 AS</v>
          </cell>
          <cell r="AM265" t="str">
            <v>Offshore Business</v>
          </cell>
        </row>
        <row r="266">
          <cell r="D266" t="str">
            <v>S0C0630XXXX</v>
          </cell>
          <cell r="E266" t="str">
            <v>KNOT SHUTTLE TANKERS 26 AS</v>
          </cell>
          <cell r="F266" t="str">
            <v>KNOT SHUTTLE TANKERS 26 AS</v>
          </cell>
          <cell r="G266" t="str">
            <v>KNOT SHUTTLE TANKERS 26 AS</v>
          </cell>
          <cell r="H266" t="str">
            <v>S0C0630XXXX</v>
          </cell>
          <cell r="I266" t="str">
            <v>海洋事業</v>
          </cell>
          <cell r="J266" t="str">
            <v>Offshore Business</v>
          </cell>
          <cell r="K266" t="str">
            <v>USD</v>
          </cell>
          <cell r="L266" t="str">
            <v>S0C0630XXXX</v>
          </cell>
          <cell r="M266" t="str">
            <v>M</v>
          </cell>
          <cell r="N266" t="str">
            <v>J</v>
          </cell>
          <cell r="O266">
            <v>12</v>
          </cell>
          <cell r="W266" t="str">
            <v>KNOT SHUTTLE TANKERS 26 AS</v>
          </cell>
          <cell r="Z266" t="str">
            <v>NOEL MIDCO LTD.</v>
          </cell>
          <cell r="AA266" t="str">
            <v/>
          </cell>
          <cell r="AB266" t="str">
            <v>KNOT SHUTTLE TANKERS 26 AS</v>
          </cell>
          <cell r="AC266" t="str">
            <v>単セグ</v>
          </cell>
          <cell r="AD266" t="str">
            <v/>
          </cell>
          <cell r="AE266" t="str">
            <v/>
          </cell>
          <cell r="AF266" t="str">
            <v/>
          </cell>
          <cell r="AG266" t="str">
            <v>NOEL MIDCO LTD.</v>
          </cell>
          <cell r="AH266">
            <v>261</v>
          </cell>
          <cell r="AI266">
            <v>261</v>
          </cell>
          <cell r="AJ266" t="str">
            <v>KNOT SHUTTLE TANKERS 26 AS</v>
          </cell>
          <cell r="AK266" t="str">
            <v>KNOT SHUTTLE TANKERS 26 AS</v>
          </cell>
          <cell r="AM266" t="str">
            <v>Offshore Business</v>
          </cell>
        </row>
        <row r="267">
          <cell r="D267" t="str">
            <v>S0C0631XXXX</v>
          </cell>
          <cell r="E267" t="str">
            <v>KNOT SHUTTLE TANKERS 27 AS</v>
          </cell>
          <cell r="F267" t="str">
            <v>KNOT SHUTTLE TANKERS 27 AS</v>
          </cell>
          <cell r="G267" t="str">
            <v>KNOT SHUTTLE TANKERS 27 AS</v>
          </cell>
          <cell r="H267" t="str">
            <v>S0C0631XXXX</v>
          </cell>
          <cell r="I267" t="str">
            <v>海洋事業</v>
          </cell>
          <cell r="J267" t="str">
            <v>Offshore Business</v>
          </cell>
          <cell r="K267" t="str">
            <v>USD</v>
          </cell>
          <cell r="L267" t="str">
            <v>S0C0631XXXX</v>
          </cell>
          <cell r="M267" t="str">
            <v>M</v>
          </cell>
          <cell r="N267" t="str">
            <v>J</v>
          </cell>
          <cell r="O267">
            <v>12</v>
          </cell>
          <cell r="W267" t="str">
            <v>KNOT SHUTTLE TANKERS 27 AS</v>
          </cell>
          <cell r="Z267" t="str">
            <v>NOEL TOPCO LTD.</v>
          </cell>
          <cell r="AA267" t="str">
            <v/>
          </cell>
          <cell r="AB267" t="str">
            <v>KNOT SHUTTLE TANKERS 27 AS</v>
          </cell>
          <cell r="AC267" t="str">
            <v>単セグ</v>
          </cell>
          <cell r="AD267" t="str">
            <v/>
          </cell>
          <cell r="AE267" t="str">
            <v/>
          </cell>
          <cell r="AF267" t="str">
            <v/>
          </cell>
          <cell r="AG267" t="str">
            <v>NOEL TOPCO LTD.</v>
          </cell>
          <cell r="AH267">
            <v>262</v>
          </cell>
          <cell r="AI267">
            <v>262</v>
          </cell>
          <cell r="AJ267" t="str">
            <v>KNOT SHUTTLE TANKERS 27 AS</v>
          </cell>
          <cell r="AK267" t="str">
            <v>KNOT SHUTTLE TANKERS 27 AS</v>
          </cell>
          <cell r="AM267" t="str">
            <v>Offshore Business</v>
          </cell>
        </row>
        <row r="268">
          <cell r="D268" t="str">
            <v>S0C0642XXXX</v>
          </cell>
          <cell r="E268" t="str">
            <v>KNOT SHUTTLE TANKERS 29 AS</v>
          </cell>
          <cell r="F268" t="str">
            <v>KNOT SHUTTLE TANKERS 29 AS</v>
          </cell>
          <cell r="G268" t="str">
            <v>KNOT SHUTTLE TANKERS 29 AS</v>
          </cell>
          <cell r="H268" t="str">
            <v>S0C0642XXXX</v>
          </cell>
          <cell r="I268" t="str">
            <v>海洋事業</v>
          </cell>
          <cell r="J268" t="str">
            <v>Offshore Business</v>
          </cell>
          <cell r="K268" t="str">
            <v>USD</v>
          </cell>
          <cell r="L268" t="str">
            <v>S0C0642XXXX</v>
          </cell>
          <cell r="M268" t="str">
            <v>M</v>
          </cell>
          <cell r="N268" t="str">
            <v>J</v>
          </cell>
          <cell r="O268">
            <v>12</v>
          </cell>
          <cell r="W268" t="str">
            <v>KNOT SHUTTLE TANKERS 29 AS</v>
          </cell>
          <cell r="Z268" t="str">
            <v>NONI MARITIMA S.A.</v>
          </cell>
          <cell r="AA268" t="str">
            <v/>
          </cell>
          <cell r="AB268" t="str">
            <v>KNOT SHUTTLE TANKERS 29 AS</v>
          </cell>
          <cell r="AC268" t="str">
            <v>単セグ</v>
          </cell>
          <cell r="AD268" t="str">
            <v/>
          </cell>
          <cell r="AE268" t="str">
            <v/>
          </cell>
          <cell r="AF268" t="str">
            <v/>
          </cell>
          <cell r="AG268" t="str">
            <v>NONI MARITIMA S.A.</v>
          </cell>
          <cell r="AH268">
            <v>263</v>
          </cell>
          <cell r="AI268">
            <v>263</v>
          </cell>
          <cell r="AJ268" t="str">
            <v>KNOT SHUTTLE TANKERS 29 AS</v>
          </cell>
          <cell r="AK268" t="str">
            <v>KNOT SHUTTLE TANKERS 29 AS</v>
          </cell>
          <cell r="AM268" t="str">
            <v>Offshore Business</v>
          </cell>
        </row>
        <row r="269">
          <cell r="D269" t="str">
            <v>S0C0645XXXX</v>
          </cell>
          <cell r="E269" t="str">
            <v>KNOT SHUTTLE TANKERS 30 AS</v>
          </cell>
          <cell r="F269" t="str">
            <v>KNOT SHUTTLE TANKERS 30 AS</v>
          </cell>
          <cell r="G269" t="str">
            <v>KNOT SHUTTLE TANKERS 30 AS</v>
          </cell>
          <cell r="H269" t="str">
            <v>S0C0645XXXX</v>
          </cell>
          <cell r="I269" t="str">
            <v>海洋事業</v>
          </cell>
          <cell r="J269" t="str">
            <v>Offshore Business</v>
          </cell>
          <cell r="K269" t="str">
            <v>USD</v>
          </cell>
          <cell r="L269" t="str">
            <v>S0C0645XXXX</v>
          </cell>
          <cell r="M269" t="str">
            <v>M</v>
          </cell>
          <cell r="N269" t="str">
            <v>J</v>
          </cell>
          <cell r="O269">
            <v>12</v>
          </cell>
          <cell r="W269" t="str">
            <v>KNOT SHUTTLE TANKERS 30 AS</v>
          </cell>
          <cell r="Z269" t="str">
            <v>NORTHERN OFFSHORE GROUP AB</v>
          </cell>
          <cell r="AA269" t="str">
            <v/>
          </cell>
          <cell r="AB269" t="str">
            <v>KNOT SHUTTLE TANKERS 30 AS</v>
          </cell>
          <cell r="AC269" t="str">
            <v>単セグ</v>
          </cell>
          <cell r="AD269" t="str">
            <v/>
          </cell>
          <cell r="AE269" t="str">
            <v/>
          </cell>
          <cell r="AF269" t="str">
            <v/>
          </cell>
          <cell r="AG269" t="str">
            <v>NORTHERN OFFSHORE GROUP AB</v>
          </cell>
          <cell r="AH269">
            <v>264</v>
          </cell>
          <cell r="AI269">
            <v>264</v>
          </cell>
          <cell r="AJ269" t="str">
            <v>KNOT SHUTTLE TANKERS 30 AS</v>
          </cell>
          <cell r="AK269" t="str">
            <v>KNOT SHUTTLE TANKERS 30 AS</v>
          </cell>
          <cell r="AM269" t="str">
            <v>Offshore Business</v>
          </cell>
        </row>
        <row r="270">
          <cell r="D270" t="str">
            <v>S0C0646XXXX</v>
          </cell>
          <cell r="E270" t="str">
            <v>KNOT SHUTTLE TANKERS 31 AS</v>
          </cell>
          <cell r="F270" t="str">
            <v>KNOT SHUTTLE TANKERS 31 AS</v>
          </cell>
          <cell r="G270" t="str">
            <v>KNOT SHUTTLE TANKERS 31 AS</v>
          </cell>
          <cell r="H270" t="str">
            <v>S0C0646XXXX</v>
          </cell>
          <cell r="I270" t="str">
            <v>海洋事業</v>
          </cell>
          <cell r="J270" t="str">
            <v>Offshore Business</v>
          </cell>
          <cell r="K270" t="str">
            <v>USD</v>
          </cell>
          <cell r="L270" t="str">
            <v>S0C0646XXXX</v>
          </cell>
          <cell r="M270" t="str">
            <v>M</v>
          </cell>
          <cell r="N270" t="str">
            <v>J</v>
          </cell>
          <cell r="O270">
            <v>12</v>
          </cell>
          <cell r="W270" t="str">
            <v>KNOT SHUTTLE TANKERS 31 AS</v>
          </cell>
          <cell r="Z270" t="str">
            <v>NORTHERN OFFSHORE SERVICES A/S</v>
          </cell>
          <cell r="AA270" t="str">
            <v/>
          </cell>
          <cell r="AB270" t="str">
            <v>KNOT SHUTTLE TANKERS 31 AS</v>
          </cell>
          <cell r="AC270" t="str">
            <v>単セグ</v>
          </cell>
          <cell r="AD270" t="str">
            <v/>
          </cell>
          <cell r="AE270" t="str">
            <v/>
          </cell>
          <cell r="AF270" t="str">
            <v/>
          </cell>
          <cell r="AG270" t="str">
            <v>NORTHERN OFFSHORE SERVICES A/S</v>
          </cell>
          <cell r="AH270">
            <v>265</v>
          </cell>
          <cell r="AI270">
            <v>265</v>
          </cell>
          <cell r="AJ270" t="str">
            <v>KNOT SHUTTLE TANKERS 31 AS</v>
          </cell>
          <cell r="AK270" t="str">
            <v>KNOT SHUTTLE TANKERS 31 AS</v>
          </cell>
          <cell r="AM270" t="str">
            <v>Offshore Business</v>
          </cell>
        </row>
        <row r="271">
          <cell r="D271" t="str">
            <v>S0C0819XXXX</v>
          </cell>
          <cell r="E271" t="str">
            <v>KNOT SHUTTLE TANKERS 33 AS</v>
          </cell>
          <cell r="F271" t="str">
            <v>KNOT SHUTTLE TANKERS 33 AS</v>
          </cell>
          <cell r="G271" t="str">
            <v>KNOT SHUTTLE TANKERS 33 AS</v>
          </cell>
          <cell r="H271" t="str">
            <v>S0C0819XXXX</v>
          </cell>
          <cell r="I271" t="str">
            <v>海洋事業</v>
          </cell>
          <cell r="J271" t="str">
            <v>Offshore Business</v>
          </cell>
          <cell r="K271" t="str">
            <v>USD</v>
          </cell>
          <cell r="L271" t="str">
            <v>S0C0819XXXX</v>
          </cell>
          <cell r="M271" t="str">
            <v>M</v>
          </cell>
          <cell r="N271" t="str">
            <v>J</v>
          </cell>
          <cell r="O271">
            <v>12</v>
          </cell>
          <cell r="W271" t="str">
            <v>KNOT SHUTTLE TANKERS 33 AS</v>
          </cell>
          <cell r="Z271" t="str">
            <v>NORTHERN OFFSHORE SERVICES AB</v>
          </cell>
          <cell r="AA271" t="str">
            <v/>
          </cell>
          <cell r="AB271" t="str">
            <v>KNOT SHUTTLE TANKERS 33 AS</v>
          </cell>
          <cell r="AC271" t="str">
            <v>単セグ</v>
          </cell>
          <cell r="AD271" t="str">
            <v/>
          </cell>
          <cell r="AE271" t="str">
            <v/>
          </cell>
          <cell r="AF271" t="str">
            <v/>
          </cell>
          <cell r="AG271" t="str">
            <v>NORTHERN OFFSHORE SERVICES AB</v>
          </cell>
          <cell r="AH271">
            <v>266</v>
          </cell>
          <cell r="AI271">
            <v>266</v>
          </cell>
          <cell r="AJ271" t="str">
            <v>KNOT SHUTTLE TANKERS 33 AS</v>
          </cell>
          <cell r="AK271" t="str">
            <v>KNOT SHUTTLE TANKERS 33 AS</v>
          </cell>
          <cell r="AM271" t="str">
            <v>Offshore Business</v>
          </cell>
        </row>
        <row r="272">
          <cell r="D272" t="str">
            <v>S0C0833XXXX</v>
          </cell>
          <cell r="E272" t="str">
            <v>KNOT SHUTTLE TANKERS 34 AS</v>
          </cell>
          <cell r="F272" t="str">
            <v>KNOT SHUTTLE TANKERS 34 AS</v>
          </cell>
          <cell r="G272" t="str">
            <v>KNOT SHUTTLE TANKERS 34 AS</v>
          </cell>
          <cell r="H272" t="str">
            <v>S0C0833XXXX</v>
          </cell>
          <cell r="I272" t="str">
            <v>海洋事業</v>
          </cell>
          <cell r="J272" t="str">
            <v>Offshore Business</v>
          </cell>
          <cell r="K272" t="str">
            <v>USD</v>
          </cell>
          <cell r="L272" t="str">
            <v>S0C0833XXXX</v>
          </cell>
          <cell r="M272" t="str">
            <v>M</v>
          </cell>
          <cell r="N272" t="str">
            <v>J</v>
          </cell>
          <cell r="O272">
            <v>12</v>
          </cell>
          <cell r="W272" t="str">
            <v>KNOT SHUTTLE TANKERS 34 AS</v>
          </cell>
          <cell r="Z272" t="str">
            <v>NORTHERN OFFSHORE SERVICES GMBH</v>
          </cell>
          <cell r="AA272" t="str">
            <v/>
          </cell>
          <cell r="AB272" t="str">
            <v>KNOT SHUTTLE TANKERS 34 AS</v>
          </cell>
          <cell r="AC272" t="str">
            <v>単セグ</v>
          </cell>
          <cell r="AD272" t="str">
            <v/>
          </cell>
          <cell r="AE272" t="str">
            <v/>
          </cell>
          <cell r="AF272" t="str">
            <v/>
          </cell>
          <cell r="AG272" t="str">
            <v>NORTHERN OFFSHORE SERVICES GMBH</v>
          </cell>
          <cell r="AH272">
            <v>267</v>
          </cell>
          <cell r="AI272">
            <v>267</v>
          </cell>
          <cell r="AJ272" t="str">
            <v>KNOT SHUTTLE TANKERS 34 AS</v>
          </cell>
          <cell r="AK272" t="str">
            <v>KNOT SHUTTLE TANKERS 34 AS</v>
          </cell>
          <cell r="AM272" t="str">
            <v>Offshore Business</v>
          </cell>
        </row>
        <row r="273">
          <cell r="D273" t="str">
            <v>S0C0834XXXX</v>
          </cell>
          <cell r="E273" t="str">
            <v>KNOT SHUTTLE TANKERS 35 AS</v>
          </cell>
          <cell r="F273" t="str">
            <v>KNOT SHUTTLE TANKERS 35 AS</v>
          </cell>
          <cell r="G273" t="str">
            <v>KNOT SHUTTLE TANKERS 35 AS</v>
          </cell>
          <cell r="H273" t="str">
            <v>S0C0834XXXX</v>
          </cell>
          <cell r="I273" t="str">
            <v>海洋事業</v>
          </cell>
          <cell r="J273" t="str">
            <v>Offshore Business</v>
          </cell>
          <cell r="K273" t="str">
            <v>USD</v>
          </cell>
          <cell r="L273" t="str">
            <v>S0C0834XXXX</v>
          </cell>
          <cell r="M273" t="str">
            <v>M</v>
          </cell>
          <cell r="N273" t="str">
            <v>J</v>
          </cell>
          <cell r="O273">
            <v>12</v>
          </cell>
          <cell r="W273" t="str">
            <v>KNOT SHUTTLE TANKERS 35 AS</v>
          </cell>
          <cell r="Z273" t="str">
            <v>NORTHERN OFFSHORE SERVICES LTD.</v>
          </cell>
          <cell r="AA273" t="str">
            <v/>
          </cell>
          <cell r="AB273" t="str">
            <v>KNOT SHUTTLE TANKERS 35 AS</v>
          </cell>
          <cell r="AC273" t="str">
            <v>単セグ</v>
          </cell>
          <cell r="AD273" t="str">
            <v/>
          </cell>
          <cell r="AE273" t="str">
            <v/>
          </cell>
          <cell r="AF273" t="str">
            <v/>
          </cell>
          <cell r="AG273" t="str">
            <v>NORTHERN OFFSHORE SERVICES LTD.</v>
          </cell>
          <cell r="AH273">
            <v>268</v>
          </cell>
          <cell r="AI273">
            <v>268</v>
          </cell>
          <cell r="AJ273" t="str">
            <v>KNOT SHUTTLE TANKERS 35 AS</v>
          </cell>
          <cell r="AK273" t="str">
            <v>KNOT SHUTTLE TANKERS 35 AS</v>
          </cell>
          <cell r="AM273" t="str">
            <v>Offshore Business</v>
          </cell>
        </row>
        <row r="274">
          <cell r="D274" t="str">
            <v>S3A9088XXXX</v>
          </cell>
          <cell r="E274" t="str">
            <v>KNOT SHUTTLE TANKERS 37 AS</v>
          </cell>
          <cell r="F274" t="str">
            <v>KNOT SHUTTLE TANKERS 37 AS</v>
          </cell>
          <cell r="G274" t="str">
            <v>KNOT SHUTTLE TANKERS 37 AS</v>
          </cell>
          <cell r="H274" t="str">
            <v>S3A9088XXXX</v>
          </cell>
          <cell r="I274" t="str">
            <v>海洋事業</v>
          </cell>
          <cell r="J274" t="str">
            <v>Offshore Business</v>
          </cell>
          <cell r="K274" t="str">
            <v>USD</v>
          </cell>
          <cell r="L274" t="str">
            <v>S3A9088XXXX</v>
          </cell>
          <cell r="M274" t="str">
            <v>M</v>
          </cell>
          <cell r="N274" t="str">
            <v>J</v>
          </cell>
          <cell r="O274">
            <v>12</v>
          </cell>
          <cell r="W274" t="str">
            <v>KNOT SHUTTLE TANKERS 37 AS</v>
          </cell>
          <cell r="Z274" t="str">
            <v>NORTHERN SHIP MANAGEMENT AB</v>
          </cell>
          <cell r="AA274" t="str">
            <v/>
          </cell>
          <cell r="AB274" t="str">
            <v>KNOT SHUTTLE TANKERS 37 AS</v>
          </cell>
          <cell r="AC274" t="str">
            <v>単セグ</v>
          </cell>
          <cell r="AD274" t="str">
            <v/>
          </cell>
          <cell r="AE274" t="str">
            <v/>
          </cell>
          <cell r="AF274" t="str">
            <v/>
          </cell>
          <cell r="AG274" t="str">
            <v>NORTHERN SHIP MANAGEMENT AB</v>
          </cell>
          <cell r="AH274">
            <v>269</v>
          </cell>
          <cell r="AI274">
            <v>269</v>
          </cell>
          <cell r="AJ274" t="str">
            <v>KNOT SHUTTLE TANKERS 37 AS</v>
          </cell>
          <cell r="AK274" t="str">
            <v>KNOT SHUTTLE TANKERS 37 AS</v>
          </cell>
          <cell r="AM274" t="str">
            <v>Offshore Business</v>
          </cell>
        </row>
        <row r="275">
          <cell r="D275" t="str">
            <v>S3A9132XXXX</v>
          </cell>
          <cell r="E275" t="str">
            <v>KNOT SHUTTLE TANKERS 41 AS</v>
          </cell>
          <cell r="F275" t="str">
            <v>KNOT SHUTTLE TANKERS 41 AS</v>
          </cell>
          <cell r="G275" t="str">
            <v>KNOT SHUTTLE TANKERS 41 AS</v>
          </cell>
          <cell r="H275" t="str">
            <v>S3A9132XXXX</v>
          </cell>
          <cell r="I275" t="str">
            <v>海洋事業</v>
          </cell>
          <cell r="J275" t="str">
            <v>Offshore Business</v>
          </cell>
          <cell r="K275" t="str">
            <v>USD</v>
          </cell>
          <cell r="L275" t="str">
            <v>S3A9132XXXX</v>
          </cell>
          <cell r="M275" t="str">
            <v>M</v>
          </cell>
          <cell r="N275" t="str">
            <v>J</v>
          </cell>
          <cell r="O275">
            <v>12</v>
          </cell>
          <cell r="W275" t="str">
            <v>KNOT SHUTTLE TANKERS 41 AS</v>
          </cell>
          <cell r="Z275" t="str">
            <v>N-O-S SHIPS APS</v>
          </cell>
          <cell r="AA275" t="str">
            <v/>
          </cell>
          <cell r="AB275" t="str">
            <v>KNOT SHUTTLE TANKERS 41 AS</v>
          </cell>
          <cell r="AC275" t="str">
            <v>単セグ</v>
          </cell>
          <cell r="AD275" t="str">
            <v/>
          </cell>
          <cell r="AE275" t="str">
            <v/>
          </cell>
          <cell r="AF275" t="str">
            <v/>
          </cell>
          <cell r="AG275" t="str">
            <v>N-O-S SHIPS APS</v>
          </cell>
          <cell r="AH275">
            <v>270</v>
          </cell>
          <cell r="AI275">
            <v>270</v>
          </cell>
          <cell r="AJ275" t="str">
            <v>KNOT SHUTTLE TANKERS 41 AS</v>
          </cell>
          <cell r="AK275" t="str">
            <v>KNOT SHUTTLE TANKERS 41 AS</v>
          </cell>
          <cell r="AM275" t="str">
            <v>Offshore Business</v>
          </cell>
        </row>
        <row r="276">
          <cell r="D276" t="str">
            <v>S3A9134 XXXX</v>
          </cell>
          <cell r="E276" t="str">
            <v>KNOT SHUTTLE TANKERS 42 AS</v>
          </cell>
          <cell r="F276" t="str">
            <v>KNOT SHUTTLE TANKERS 42 AS</v>
          </cell>
          <cell r="G276" t="str">
            <v>KNOT SHUTTLE TANKERS 42 AS</v>
          </cell>
          <cell r="H276" t="str">
            <v>S3A9134 XXXX</v>
          </cell>
          <cell r="I276" t="str">
            <v>海洋事業</v>
          </cell>
          <cell r="J276" t="str">
            <v>Offshore Business</v>
          </cell>
          <cell r="K276" t="str">
            <v>USD</v>
          </cell>
          <cell r="L276" t="str">
            <v>S3A9134 XXXX</v>
          </cell>
          <cell r="M276" t="str">
            <v>M</v>
          </cell>
          <cell r="N276" t="str">
            <v>J</v>
          </cell>
          <cell r="O276">
            <v>12</v>
          </cell>
          <cell r="W276" t="str">
            <v>KNOT SHUTTLE TANKERS 42 AS</v>
          </cell>
          <cell r="Z276" t="str">
            <v>N-O-S SKAGERAK AB</v>
          </cell>
          <cell r="AA276" t="str">
            <v/>
          </cell>
          <cell r="AB276" t="str">
            <v>KNOT SHUTTLE TANKERS 42 AS</v>
          </cell>
          <cell r="AC276" t="str">
            <v>単セグ</v>
          </cell>
          <cell r="AD276" t="str">
            <v/>
          </cell>
          <cell r="AE276" t="str">
            <v/>
          </cell>
          <cell r="AF276" t="str">
            <v/>
          </cell>
          <cell r="AG276" t="str">
            <v>N-O-S SKAGERAK AB</v>
          </cell>
          <cell r="AH276">
            <v>271</v>
          </cell>
          <cell r="AI276">
            <v>271</v>
          </cell>
          <cell r="AJ276" t="str">
            <v>KNOT SHUTTLE TANKERS 42 AS</v>
          </cell>
          <cell r="AK276" t="str">
            <v>KNOT SHUTTLE TANKERS 42 AS</v>
          </cell>
          <cell r="AM276" t="str">
            <v>Offshore Business</v>
          </cell>
        </row>
        <row r="277">
          <cell r="D277" t="str">
            <v>S3A9390XXXX</v>
          </cell>
          <cell r="E277" t="str">
            <v>KNOT SHUTTLE TANKERS 43 AS</v>
          </cell>
          <cell r="F277" t="str">
            <v>KNOT SHUTTLE TANKERS 43 AS</v>
          </cell>
          <cell r="G277" t="str">
            <v>KNOT SHUTTLE TANKERS 43 AS</v>
          </cell>
          <cell r="H277" t="str">
            <v>S3A9390XXXX</v>
          </cell>
          <cell r="I277" t="str">
            <v>海洋事業</v>
          </cell>
          <cell r="J277" t="str">
            <v>Offshore Business</v>
          </cell>
          <cell r="K277" t="str">
            <v>NOK</v>
          </cell>
          <cell r="L277" t="str">
            <v>S3A9390XXXX</v>
          </cell>
          <cell r="M277" t="str">
            <v>M</v>
          </cell>
          <cell r="N277" t="str">
            <v>J</v>
          </cell>
          <cell r="O277">
            <v>12</v>
          </cell>
          <cell r="W277" t="str">
            <v>KNOT SHUTTLE TANKERS 43 AS</v>
          </cell>
          <cell r="Z277" t="str">
            <v>NOZOMI SHIPHOLDING S.A.</v>
          </cell>
          <cell r="AA277" t="str">
            <v/>
          </cell>
          <cell r="AB277" t="str">
            <v>KNOT SHUTTLE TANKERS 43 AS</v>
          </cell>
          <cell r="AC277" t="str">
            <v>単セグ</v>
          </cell>
          <cell r="AD277" t="str">
            <v/>
          </cell>
          <cell r="AE277" t="str">
            <v/>
          </cell>
          <cell r="AF277" t="str">
            <v/>
          </cell>
          <cell r="AG277" t="str">
            <v>NOZOMI SHIPHOLDING S.A.</v>
          </cell>
          <cell r="AH277">
            <v>272</v>
          </cell>
          <cell r="AI277">
            <v>272</v>
          </cell>
          <cell r="AJ277" t="str">
            <v>KNOT SHUTTLE TANKERS 43 AS</v>
          </cell>
          <cell r="AK277" t="str">
            <v>KNOT SHUTTLE TANKERS 43 AS</v>
          </cell>
          <cell r="AM277" t="str">
            <v>Offshore Business</v>
          </cell>
        </row>
        <row r="278">
          <cell r="D278" t="str">
            <v>S3A9391XXXX</v>
          </cell>
          <cell r="E278" t="str">
            <v>KNOT SHUTTLE TANKERS 44 AS</v>
          </cell>
          <cell r="F278" t="str">
            <v>KNOT SHUTTLE TANKERS 44 AS</v>
          </cell>
          <cell r="G278" t="str">
            <v>KNOT SHUTTLE TANKERS 44 AS</v>
          </cell>
          <cell r="H278" t="str">
            <v>S3A9391XXXX</v>
          </cell>
          <cell r="I278" t="str">
            <v>海洋事業</v>
          </cell>
          <cell r="J278" t="str">
            <v>Offshore Business</v>
          </cell>
          <cell r="K278" t="str">
            <v>NOK</v>
          </cell>
          <cell r="L278" t="str">
            <v>S3A9391XXXX</v>
          </cell>
          <cell r="M278" t="str">
            <v>M</v>
          </cell>
          <cell r="N278" t="str">
            <v>J</v>
          </cell>
          <cell r="O278">
            <v>12</v>
          </cell>
          <cell r="W278" t="str">
            <v>KNOT SHUTTLE TANKERS 44 AS</v>
          </cell>
          <cell r="Z278" t="str">
            <v>NTN B.V.</v>
          </cell>
          <cell r="AA278" t="str">
            <v/>
          </cell>
          <cell r="AB278" t="str">
            <v>KNOT SHUTTLE TANKERS 44 AS</v>
          </cell>
          <cell r="AC278" t="str">
            <v>単セグ</v>
          </cell>
          <cell r="AD278" t="str">
            <v/>
          </cell>
          <cell r="AE278" t="str">
            <v/>
          </cell>
          <cell r="AF278" t="str">
            <v/>
          </cell>
          <cell r="AG278" t="str">
            <v>NTN B.V.</v>
          </cell>
          <cell r="AH278">
            <v>273</v>
          </cell>
          <cell r="AI278">
            <v>273</v>
          </cell>
          <cell r="AJ278" t="str">
            <v>KNOT SHUTTLE TANKERS 44 AS</v>
          </cell>
          <cell r="AK278" t="str">
            <v>KNOT SHUTTLE TANKERS 44 AS</v>
          </cell>
          <cell r="AM278" t="str">
            <v>Offshore Business</v>
          </cell>
        </row>
        <row r="279">
          <cell r="D279" t="str">
            <v>S3A9392XXXX</v>
          </cell>
          <cell r="E279" t="str">
            <v>KNOT SHUTTLE TANKERS 45 AS</v>
          </cell>
          <cell r="F279" t="str">
            <v>KNOT SHUTTLE TANKERS 45 AS</v>
          </cell>
          <cell r="G279" t="str">
            <v>KNOT SHUTTLE TANKERS 45 AS</v>
          </cell>
          <cell r="H279" t="str">
            <v>S3A9392XXXX</v>
          </cell>
          <cell r="I279" t="str">
            <v>海洋事業</v>
          </cell>
          <cell r="J279" t="str">
            <v>Offshore Business</v>
          </cell>
          <cell r="K279" t="str">
            <v>NOK</v>
          </cell>
          <cell r="L279" t="str">
            <v>S3A9392XXXX</v>
          </cell>
          <cell r="M279" t="str">
            <v>M</v>
          </cell>
          <cell r="N279" t="str">
            <v>J</v>
          </cell>
          <cell r="O279">
            <v>12</v>
          </cell>
          <cell r="W279" t="str">
            <v>KNOT SHUTTLE TANKERS 45 AS</v>
          </cell>
          <cell r="Z279" t="str">
            <v>NUWARAERIYA SHIPHOLDING S.A.</v>
          </cell>
          <cell r="AA279" t="str">
            <v/>
          </cell>
          <cell r="AB279" t="str">
            <v>KNOT SHUTTLE TANKERS 45 AS</v>
          </cell>
          <cell r="AC279" t="str">
            <v>単セグ</v>
          </cell>
          <cell r="AD279" t="str">
            <v/>
          </cell>
          <cell r="AE279" t="str">
            <v/>
          </cell>
          <cell r="AF279" t="str">
            <v/>
          </cell>
          <cell r="AG279" t="str">
            <v>NUWARAERIYA SHIPHOLDING S.A.</v>
          </cell>
          <cell r="AH279">
            <v>274</v>
          </cell>
          <cell r="AI279">
            <v>274</v>
          </cell>
          <cell r="AJ279" t="str">
            <v>KNOT SHUTTLE TANKERS 45 AS</v>
          </cell>
          <cell r="AK279" t="str">
            <v>KNOT SHUTTLE TANKERS 45 AS</v>
          </cell>
          <cell r="AM279" t="str">
            <v>Offshore Business</v>
          </cell>
        </row>
        <row r="280">
          <cell r="D280" t="str">
            <v>S3A9453XXXX</v>
          </cell>
          <cell r="E280" t="str">
            <v>KNOT SHUTTLE TANKERS 46 AS</v>
          </cell>
          <cell r="F280" t="str">
            <v>KNOT SHUTTLE TANKERS 46 AS</v>
          </cell>
          <cell r="G280" t="str">
            <v>KNOT SHUTTLE TANKERS 46 AS</v>
          </cell>
          <cell r="H280" t="str">
            <v>S3A9453XXXX</v>
          </cell>
          <cell r="I280" t="str">
            <v>海洋事業</v>
          </cell>
          <cell r="J280" t="str">
            <v>Offshore Business</v>
          </cell>
          <cell r="K280" t="str">
            <v>NOK</v>
          </cell>
          <cell r="L280" t="str">
            <v>S3A9453XXXX</v>
          </cell>
          <cell r="M280" t="str">
            <v>M</v>
          </cell>
          <cell r="N280" t="str">
            <v>E</v>
          </cell>
          <cell r="O280">
            <v>12</v>
          </cell>
          <cell r="P280" t="str">
            <v>○</v>
          </cell>
          <cell r="W280" t="str">
            <v>KNOT SHUTTLE TANKERS 46 AS</v>
          </cell>
          <cell r="Z280" t="str">
            <v>NYK ACCOUNTING CO., LTD.</v>
          </cell>
          <cell r="AA280" t="str">
            <v/>
          </cell>
          <cell r="AB280" t="str">
            <v>KNOT SHUTTLE TANKERS 46 AS</v>
          </cell>
          <cell r="AC280" t="str">
            <v>単セグ</v>
          </cell>
          <cell r="AD280" t="str">
            <v/>
          </cell>
          <cell r="AE280" t="str">
            <v/>
          </cell>
          <cell r="AF280" t="str">
            <v/>
          </cell>
          <cell r="AG280" t="str">
            <v>NYK ACCOUNTING CO., LTD.</v>
          </cell>
          <cell r="AH280">
            <v>275</v>
          </cell>
          <cell r="AI280">
            <v>275</v>
          </cell>
          <cell r="AJ280" t="str">
            <v>KNOT SHUTTLE TANKERS 46 AS</v>
          </cell>
          <cell r="AK280" t="str">
            <v>KNOT SHUTTLE TANKERS 46 AS</v>
          </cell>
          <cell r="AM280" t="str">
            <v>Offshore Business</v>
          </cell>
        </row>
        <row r="281">
          <cell r="D281" t="str">
            <v>S3A9483XXXX</v>
          </cell>
          <cell r="E281" t="str">
            <v>KNOT SHUTTLE TANKERS 47 AS</v>
          </cell>
          <cell r="F281" t="str">
            <v>KNOT SHUTTLE TANKERS 47 AS</v>
          </cell>
          <cell r="G281" t="str">
            <v>KNOT SHUTTLE TANKERS 47 AS</v>
          </cell>
          <cell r="H281" t="str">
            <v>S3A9483XXXX</v>
          </cell>
          <cell r="I281" t="str">
            <v>海洋事業</v>
          </cell>
          <cell r="J281" t="str">
            <v>Offshore Business</v>
          </cell>
          <cell r="K281" t="str">
            <v>NOK</v>
          </cell>
          <cell r="L281" t="str">
            <v>S3A9483XXXX</v>
          </cell>
          <cell r="M281" t="str">
            <v>M</v>
          </cell>
          <cell r="N281" t="str">
            <v>E</v>
          </cell>
          <cell r="O281">
            <v>12</v>
          </cell>
          <cell r="P281" t="str">
            <v>○</v>
          </cell>
          <cell r="W281" t="str">
            <v>KNOT SHUTTLE TANKERS 47 AS</v>
          </cell>
          <cell r="Z281" t="str">
            <v>NYK ATLAS CORPORATION</v>
          </cell>
          <cell r="AA281" t="str">
            <v/>
          </cell>
          <cell r="AB281" t="str">
            <v>KNOT SHUTTLE TANKERS 47 AS</v>
          </cell>
          <cell r="AC281" t="str">
            <v>単セグ</v>
          </cell>
          <cell r="AD281" t="str">
            <v/>
          </cell>
          <cell r="AE281" t="str">
            <v/>
          </cell>
          <cell r="AF281" t="str">
            <v/>
          </cell>
          <cell r="AG281" t="str">
            <v>NYK ATLAS CORPORATION</v>
          </cell>
          <cell r="AH281">
            <v>276</v>
          </cell>
          <cell r="AI281">
            <v>276</v>
          </cell>
          <cell r="AJ281" t="str">
            <v>KNOT SHUTTLE TANKERS 47 AS</v>
          </cell>
          <cell r="AK281" t="str">
            <v>KNOT SHUTTLE TANKERS 47 AS</v>
          </cell>
          <cell r="AM281" t="str">
            <v>Offshore Business</v>
          </cell>
        </row>
        <row r="282">
          <cell r="D282" t="str">
            <v>S3A9490XXXX</v>
          </cell>
          <cell r="E282" t="str">
            <v>KNOT SHUTTLE TANKERS 48 AS</v>
          </cell>
          <cell r="F282" t="str">
            <v>KNOT SHUTTLE TANKERS 48 AS</v>
          </cell>
          <cell r="G282" t="str">
            <v>KNOT SHUTTLE TANKERS 48 AS</v>
          </cell>
          <cell r="H282" t="str">
            <v>S3A9490XXXX</v>
          </cell>
          <cell r="I282" t="str">
            <v>海洋事業</v>
          </cell>
          <cell r="J282" t="str">
            <v>Offshore Business</v>
          </cell>
          <cell r="K282" t="str">
            <v>NOK</v>
          </cell>
          <cell r="L282" t="str">
            <v>S3A9490XXXX</v>
          </cell>
          <cell r="M282" t="str">
            <v>M</v>
          </cell>
          <cell r="N282" t="str">
            <v>E</v>
          </cell>
          <cell r="O282">
            <v>12</v>
          </cell>
          <cell r="P282" t="str">
            <v>○</v>
          </cell>
          <cell r="W282" t="str">
            <v>KNOT SHUTTLE TANKERS 48 AS</v>
          </cell>
          <cell r="Z282" t="str">
            <v>NYK AUSTRALIA PTY. LTD.-Car Carrier</v>
          </cell>
          <cell r="AA282" t="str">
            <v/>
          </cell>
          <cell r="AB282" t="str">
            <v>KNOT SHUTTLE TANKERS 48 AS</v>
          </cell>
          <cell r="AC282" t="str">
            <v>単セグ</v>
          </cell>
          <cell r="AD282" t="str">
            <v/>
          </cell>
          <cell r="AE282" t="str">
            <v/>
          </cell>
          <cell r="AF282" t="str">
            <v/>
          </cell>
          <cell r="AG282" t="str">
            <v>NYK AUSTRALIA PTY. LTD.-Car Carrier</v>
          </cell>
          <cell r="AH282">
            <v>277</v>
          </cell>
          <cell r="AI282">
            <v>277</v>
          </cell>
          <cell r="AJ282" t="str">
            <v>KNOT SHUTTLE TANKERS 48 AS</v>
          </cell>
          <cell r="AK282" t="str">
            <v>KNOT SHUTTLE TANKERS 48 AS</v>
          </cell>
          <cell r="AM282" t="str">
            <v>Offshore Business</v>
          </cell>
        </row>
        <row r="283">
          <cell r="D283" t="str">
            <v>S3A9491XXXX</v>
          </cell>
          <cell r="E283" t="str">
            <v>KNOT SHUTTLE TANKERS 49 AS</v>
          </cell>
          <cell r="F283" t="str">
            <v>KNOT SHUTTLE TANKERS 49 AS</v>
          </cell>
          <cell r="G283" t="str">
            <v>KNOT SHUTTLE TANKERS 49 AS</v>
          </cell>
          <cell r="H283" t="str">
            <v>S3A9491XXXX</v>
          </cell>
          <cell r="I283" t="str">
            <v>海洋事業</v>
          </cell>
          <cell r="J283" t="str">
            <v>Offshore Business</v>
          </cell>
          <cell r="K283" t="str">
            <v>NOK</v>
          </cell>
          <cell r="L283" t="str">
            <v>S3A9491XXXX</v>
          </cell>
          <cell r="M283" t="str">
            <v>M</v>
          </cell>
          <cell r="N283" t="str">
            <v>E</v>
          </cell>
          <cell r="O283">
            <v>12</v>
          </cell>
          <cell r="P283" t="str">
            <v>○</v>
          </cell>
          <cell r="W283" t="str">
            <v>KNOT SHUTTLE TANKERS 49 AS</v>
          </cell>
          <cell r="Z283" t="str">
            <v>NYK AUSTRALIA PTY. LTD.-LNG</v>
          </cell>
          <cell r="AA283" t="str">
            <v/>
          </cell>
          <cell r="AB283" t="str">
            <v>KNOT SHUTTLE TANKERS 49 AS</v>
          </cell>
          <cell r="AC283" t="str">
            <v>単セグ</v>
          </cell>
          <cell r="AD283" t="str">
            <v/>
          </cell>
          <cell r="AE283" t="str">
            <v/>
          </cell>
          <cell r="AF283" t="str">
            <v/>
          </cell>
          <cell r="AG283" t="str">
            <v>NYK AUSTRALIA PTY. LTD.-LNG</v>
          </cell>
          <cell r="AH283">
            <v>278</v>
          </cell>
          <cell r="AI283">
            <v>278</v>
          </cell>
          <cell r="AJ283" t="str">
            <v>KNOT SHUTTLE TANKERS 49 AS</v>
          </cell>
          <cell r="AK283" t="str">
            <v>KNOT SHUTTLE TANKERS 49 AS</v>
          </cell>
          <cell r="AM283" t="str">
            <v>Offshore Business</v>
          </cell>
        </row>
        <row r="284">
          <cell r="D284" t="str">
            <v>S3A9492XXXX</v>
          </cell>
          <cell r="E284" t="str">
            <v>KNOT SHUTTLE TANKERS 50 AS</v>
          </cell>
          <cell r="F284" t="str">
            <v>KNOT SHUTTLE TANKERS 50 AS</v>
          </cell>
          <cell r="G284" t="str">
            <v>KNOT SHUTTLE TANKERS 50 AS</v>
          </cell>
          <cell r="H284" t="str">
            <v>S3A9492XXXX</v>
          </cell>
          <cell r="I284" t="str">
            <v>海洋事業</v>
          </cell>
          <cell r="J284" t="str">
            <v>Offshore Business</v>
          </cell>
          <cell r="K284" t="str">
            <v>NOK</v>
          </cell>
          <cell r="L284" t="str">
            <v>S3A9492XXXX</v>
          </cell>
          <cell r="M284" t="str">
            <v>M</v>
          </cell>
          <cell r="N284" t="str">
            <v>E</v>
          </cell>
          <cell r="O284">
            <v>12</v>
          </cell>
          <cell r="P284" t="str">
            <v>○</v>
          </cell>
          <cell r="W284" t="str">
            <v>KNOT SHUTTLE TANKERS 50 AS</v>
          </cell>
          <cell r="Z284" t="str">
            <v>NYK AUSTRALIA PTY. LTD.-YLK</v>
          </cell>
          <cell r="AA284" t="str">
            <v/>
          </cell>
          <cell r="AB284" t="str">
            <v>KNOT SHUTTLE TANKERS 50 AS</v>
          </cell>
          <cell r="AC284" t="str">
            <v>単セグ</v>
          </cell>
          <cell r="AD284" t="str">
            <v/>
          </cell>
          <cell r="AE284" t="str">
            <v/>
          </cell>
          <cell r="AF284" t="str">
            <v/>
          </cell>
          <cell r="AG284" t="str">
            <v>NYK AUSTRALIA PTY. LTD.-YLK</v>
          </cell>
          <cell r="AH284">
            <v>279</v>
          </cell>
          <cell r="AI284">
            <v>279</v>
          </cell>
          <cell r="AJ284" t="str">
            <v>KNOT SHUTTLE TANKERS 50 AS</v>
          </cell>
          <cell r="AK284" t="str">
            <v>KNOT SHUTTLE TANKERS 50 AS</v>
          </cell>
          <cell r="AM284" t="str">
            <v>Offshore Business</v>
          </cell>
        </row>
        <row r="285">
          <cell r="D285" t="str">
            <v>S3A9493XXXX</v>
          </cell>
          <cell r="E285" t="str">
            <v>KNOT SHUTTLE TANKERS 51 AS</v>
          </cell>
          <cell r="F285" t="str">
            <v>KNOT SHUTTLE TANKERS 51 AS</v>
          </cell>
          <cell r="G285" t="str">
            <v>KNOT SHUTTLE TANKERS 51 AS</v>
          </cell>
          <cell r="H285" t="str">
            <v>S3A9493XXXX</v>
          </cell>
          <cell r="I285" t="str">
            <v>海洋事業</v>
          </cell>
          <cell r="J285" t="str">
            <v>Offshore Business</v>
          </cell>
          <cell r="K285" t="str">
            <v>NOK</v>
          </cell>
          <cell r="L285" t="str">
            <v>S3A9493XXXX</v>
          </cell>
          <cell r="M285" t="str">
            <v>M</v>
          </cell>
          <cell r="N285" t="str">
            <v>E</v>
          </cell>
          <cell r="O285">
            <v>12</v>
          </cell>
          <cell r="P285" t="str">
            <v>○</v>
          </cell>
          <cell r="W285" t="str">
            <v>KNOT SHUTTLE TANKERS 51 AS</v>
          </cell>
          <cell r="Z285" t="str">
            <v>NYK AUTO LOGISTICS (KAZAKHSTAN) LLP</v>
          </cell>
          <cell r="AA285" t="str">
            <v/>
          </cell>
          <cell r="AB285" t="str">
            <v>KNOT SHUTTLE TANKERS 51 AS</v>
          </cell>
          <cell r="AC285" t="str">
            <v>単セグ</v>
          </cell>
          <cell r="AD285" t="str">
            <v/>
          </cell>
          <cell r="AE285" t="str">
            <v/>
          </cell>
          <cell r="AF285" t="str">
            <v/>
          </cell>
          <cell r="AG285" t="str">
            <v>NYK AUTO LOGISTICS (KAZAKHSTAN) LLP</v>
          </cell>
          <cell r="AH285">
            <v>280</v>
          </cell>
          <cell r="AI285">
            <v>280</v>
          </cell>
          <cell r="AJ285" t="str">
            <v>KNOT SHUTTLE TANKERS 51 AS</v>
          </cell>
          <cell r="AK285" t="str">
            <v>KNOT SHUTTLE TANKERS 51 AS</v>
          </cell>
          <cell r="AM285" t="str">
            <v>Offshore Business</v>
          </cell>
        </row>
        <row r="286">
          <cell r="D286" t="str">
            <v>S0C0544XXXX</v>
          </cell>
          <cell r="E286" t="str">
            <v>KNOT SHUTTLE TANKERS AS</v>
          </cell>
          <cell r="F286" t="str">
            <v>KNOT SHUTTLE TANKERS AS</v>
          </cell>
          <cell r="G286" t="str">
            <v>KNOT SHUTTLE TANKERS AS</v>
          </cell>
          <cell r="H286" t="str">
            <v>S0C0544XXXX</v>
          </cell>
          <cell r="I286" t="str">
            <v>海洋事業</v>
          </cell>
          <cell r="J286" t="str">
            <v>Offshore Business</v>
          </cell>
          <cell r="K286" t="str">
            <v>USD</v>
          </cell>
          <cell r="L286" t="str">
            <v>S0C0544XXXX</v>
          </cell>
          <cell r="M286" t="str">
            <v>M</v>
          </cell>
          <cell r="N286" t="str">
            <v>J</v>
          </cell>
          <cell r="O286">
            <v>12</v>
          </cell>
          <cell r="W286" t="str">
            <v>KNOT SHUTTLE TANKERS AS</v>
          </cell>
          <cell r="Z286" t="str">
            <v>NYK AUTO LOGISTICS (THAILAND) CO., LTD.</v>
          </cell>
          <cell r="AA286" t="str">
            <v/>
          </cell>
          <cell r="AB286" t="str">
            <v>KNOT SHUTTLE TANKERS AS</v>
          </cell>
          <cell r="AC286" t="str">
            <v>単セグ</v>
          </cell>
          <cell r="AD286" t="str">
            <v/>
          </cell>
          <cell r="AE286" t="str">
            <v/>
          </cell>
          <cell r="AF286" t="str">
            <v/>
          </cell>
          <cell r="AG286" t="str">
            <v>NYK AUTO LOGISTICS (THAILAND) CO., LTD.</v>
          </cell>
          <cell r="AH286">
            <v>281</v>
          </cell>
          <cell r="AI286">
            <v>281</v>
          </cell>
          <cell r="AJ286" t="str">
            <v>KNOT SHUTTLE TANKERS AS</v>
          </cell>
          <cell r="AK286" t="str">
            <v>KNOT SHUTTLE TANKERS AS</v>
          </cell>
          <cell r="AM286" t="str">
            <v>Offshore Business</v>
          </cell>
        </row>
        <row r="287">
          <cell r="D287" t="str">
            <v>S0C0799XXXX</v>
          </cell>
          <cell r="E287" t="str">
            <v>KNOT SHUTTLE TANKERS 32 AS</v>
          </cell>
          <cell r="F287" t="str">
            <v>KNOT SHUTTLE TANKERS 32 AS</v>
          </cell>
          <cell r="G287" t="str">
            <v>KNOT SHUTTLE TANKERS 32 AS</v>
          </cell>
          <cell r="H287" t="str">
            <v>S0C0799XXXX</v>
          </cell>
          <cell r="I287" t="str">
            <v>海洋事業</v>
          </cell>
          <cell r="J287" t="str">
            <v>Offshore Business</v>
          </cell>
          <cell r="K287" t="str">
            <v>USD</v>
          </cell>
          <cell r="L287" t="str">
            <v>S0C0799XXXX</v>
          </cell>
          <cell r="M287" t="str">
            <v>M</v>
          </cell>
          <cell r="N287" t="str">
            <v>J</v>
          </cell>
          <cell r="O287">
            <v>12</v>
          </cell>
          <cell r="W287" t="str">
            <v>KNOT SHUTTLE TANKERS 32 AS</v>
          </cell>
          <cell r="Z287" t="str">
            <v>NYK AUTOMOTIVE LOGISTICS (CHINA) CO., LTD.</v>
          </cell>
          <cell r="AA287" t="str">
            <v/>
          </cell>
          <cell r="AB287" t="str">
            <v>KNOT SHUTTLE TANKERS 32 AS</v>
          </cell>
          <cell r="AC287" t="str">
            <v>単セグ</v>
          </cell>
          <cell r="AD287" t="str">
            <v/>
          </cell>
          <cell r="AE287" t="str">
            <v/>
          </cell>
          <cell r="AF287" t="str">
            <v/>
          </cell>
          <cell r="AG287" t="str">
            <v>NYK AUTOMOTIVE LOGISTICS (CHINA) CO., LTD.</v>
          </cell>
          <cell r="AH287">
            <v>282</v>
          </cell>
          <cell r="AI287">
            <v>282</v>
          </cell>
          <cell r="AJ287" t="str">
            <v>KNOT SHUTTLE TANKERS 32 AS</v>
          </cell>
          <cell r="AK287" t="str">
            <v>KNOT SHUTTLE TANKERS 32 AS</v>
          </cell>
          <cell r="AM287" t="str">
            <v>Offshore Business</v>
          </cell>
        </row>
        <row r="288">
          <cell r="D288" t="str">
            <v>S0C0394XXXX</v>
          </cell>
          <cell r="E288" t="str">
            <v>KNUTSEN ATLANTIC CHARTERING AS</v>
          </cell>
          <cell r="F288" t="str">
            <v>KNUTSEN ATLANTIC CHARTERING AS</v>
          </cell>
          <cell r="G288" t="str">
            <v>KNUTSEN ATLANTIC CHARTERING AS</v>
          </cell>
          <cell r="H288" t="str">
            <v>S0C0394XXXX</v>
          </cell>
          <cell r="I288" t="str">
            <v>海洋事業</v>
          </cell>
          <cell r="J288" t="str">
            <v>Offshore Business</v>
          </cell>
          <cell r="K288" t="str">
            <v>USD</v>
          </cell>
          <cell r="L288" t="str">
            <v>S0C0394XXXX</v>
          </cell>
          <cell r="M288" t="str">
            <v>M</v>
          </cell>
          <cell r="N288" t="str">
            <v>J</v>
          </cell>
          <cell r="O288">
            <v>12</v>
          </cell>
          <cell r="W288" t="str">
            <v>KNUTSEN ATLANTIC CHARTERING AS</v>
          </cell>
          <cell r="Z288" t="str">
            <v>NYK BULK &amp; PROJECTS CARRIERS LTD.</v>
          </cell>
          <cell r="AA288" t="str">
            <v/>
          </cell>
          <cell r="AB288" t="str">
            <v>KNUTSEN ATLANTIC CHARTERING AS</v>
          </cell>
          <cell r="AC288" t="str">
            <v>単セグ</v>
          </cell>
          <cell r="AD288" t="str">
            <v/>
          </cell>
          <cell r="AE288" t="str">
            <v/>
          </cell>
          <cell r="AF288" t="str">
            <v/>
          </cell>
          <cell r="AG288" t="str">
            <v>NYK BULK &amp; PROJECTS CARRIERS LTD.</v>
          </cell>
          <cell r="AH288">
            <v>283</v>
          </cell>
          <cell r="AI288">
            <v>283</v>
          </cell>
          <cell r="AJ288" t="str">
            <v>KNUTSEN ATLANTIC CHARTERING AS</v>
          </cell>
          <cell r="AK288" t="str">
            <v>KNUTSEN ATLANTIC CHARTERING AS</v>
          </cell>
          <cell r="AM288" t="str">
            <v>Offshore Business</v>
          </cell>
        </row>
        <row r="289">
          <cell r="D289" t="str">
            <v>S0C0401XXXX</v>
          </cell>
          <cell r="E289" t="str">
            <v>KNUTSEN CANADIAN CHARTERING AS</v>
          </cell>
          <cell r="F289" t="str">
            <v>KNUTSEN CANADIAN CHARTERING AS</v>
          </cell>
          <cell r="G289" t="str">
            <v>KNUTSEN CANADIAN CHARTERING AS</v>
          </cell>
          <cell r="H289" t="str">
            <v>S0C0401XXXX</v>
          </cell>
          <cell r="I289" t="str">
            <v>海洋事業</v>
          </cell>
          <cell r="J289" t="str">
            <v>Offshore Business</v>
          </cell>
          <cell r="K289" t="str">
            <v>USD</v>
          </cell>
          <cell r="L289" t="str">
            <v>S0C0401XXXX</v>
          </cell>
          <cell r="M289" t="str">
            <v>M</v>
          </cell>
          <cell r="N289" t="str">
            <v>J</v>
          </cell>
          <cell r="O289">
            <v>12</v>
          </cell>
          <cell r="W289" t="str">
            <v>KNUTSEN CANADIAN CHARTERING AS</v>
          </cell>
          <cell r="Z289" t="str">
            <v>NYK BULKSHIP (ASIA) PTE. LTD.</v>
          </cell>
          <cell r="AA289" t="str">
            <v/>
          </cell>
          <cell r="AB289" t="str">
            <v>KNUTSEN CANADIAN CHARTERING AS</v>
          </cell>
          <cell r="AC289" t="str">
            <v>単セグ</v>
          </cell>
          <cell r="AD289" t="str">
            <v/>
          </cell>
          <cell r="AE289" t="str">
            <v/>
          </cell>
          <cell r="AF289" t="str">
            <v/>
          </cell>
          <cell r="AG289" t="str">
            <v>NYK BULKSHIP (ASIA) PTE. LTD.</v>
          </cell>
          <cell r="AH289">
            <v>284</v>
          </cell>
          <cell r="AI289">
            <v>284</v>
          </cell>
          <cell r="AJ289" t="str">
            <v>KNUTSEN CANADIAN CHARTERING AS</v>
          </cell>
          <cell r="AK289" t="str">
            <v>KNUTSEN CANADIAN CHARTERING AS</v>
          </cell>
          <cell r="AM289" t="str">
            <v>Offshore Business</v>
          </cell>
        </row>
        <row r="290">
          <cell r="D290" t="str">
            <v>S0C0403XXXX</v>
          </cell>
          <cell r="E290" t="str">
            <v>KNUTSEN NEWFOUNDLAND CHARTERING AS</v>
          </cell>
          <cell r="F290" t="str">
            <v>KNUTSEN NEWFOUNDLAND CHARTERING AS</v>
          </cell>
          <cell r="G290" t="str">
            <v>KNUTSEN NEWFOUNDLAND CHARTERING AS</v>
          </cell>
          <cell r="H290" t="str">
            <v>S0C0403XXXX</v>
          </cell>
          <cell r="I290" t="str">
            <v>海洋事業</v>
          </cell>
          <cell r="J290" t="str">
            <v>Offshore Business</v>
          </cell>
          <cell r="K290" t="str">
            <v>USD</v>
          </cell>
          <cell r="L290" t="str">
            <v>S0C0403XXXX</v>
          </cell>
          <cell r="M290" t="str">
            <v>M</v>
          </cell>
          <cell r="N290" t="str">
            <v>J</v>
          </cell>
          <cell r="O290">
            <v>12</v>
          </cell>
          <cell r="W290" t="str">
            <v>KNUTSEN NEWFOUNDLAND CHARTERING AS</v>
          </cell>
          <cell r="Z290" t="str">
            <v>NYK BULKSHIP (ATLANTIC) N.V.</v>
          </cell>
          <cell r="AA290" t="str">
            <v/>
          </cell>
          <cell r="AB290" t="str">
            <v>KNUTSEN NEWFOUNDLAND CHARTERING AS</v>
          </cell>
          <cell r="AC290" t="str">
            <v>単セグ</v>
          </cell>
          <cell r="AD290" t="str">
            <v/>
          </cell>
          <cell r="AE290" t="str">
            <v/>
          </cell>
          <cell r="AF290" t="str">
            <v/>
          </cell>
          <cell r="AG290" t="str">
            <v>NYK BULKSHIP (ATLANTIC) N.V.</v>
          </cell>
          <cell r="AH290">
            <v>285</v>
          </cell>
          <cell r="AI290">
            <v>285</v>
          </cell>
          <cell r="AJ290" t="str">
            <v>KNUTSEN NEWFOUNDLAND CHARTERING AS</v>
          </cell>
          <cell r="AK290" t="str">
            <v>KNUTSEN NEWFOUNDLAND CHARTERING AS</v>
          </cell>
          <cell r="AM290" t="str">
            <v>Offshore Business</v>
          </cell>
        </row>
        <row r="291">
          <cell r="D291" t="str">
            <v>E3A9230XXXX</v>
          </cell>
          <cell r="E291" t="str">
            <v>KNUTSEN NYK CARBON CARRIERS AS</v>
          </cell>
          <cell r="F291" t="str">
            <v>KNUTSEN NYK CARBON CARRIERS AS</v>
          </cell>
          <cell r="G291" t="str">
            <v>KNUTSEN NYK CARBON CARRIERS AS</v>
          </cell>
          <cell r="H291" t="str">
            <v>E3A9230XXXX</v>
          </cell>
          <cell r="I291" t="str">
            <v>グリーンビジネス</v>
          </cell>
          <cell r="J291" t="str">
            <v>Green Business</v>
          </cell>
          <cell r="K291" t="str">
            <v>USD</v>
          </cell>
          <cell r="L291" t="str">
            <v>E3A9230XXXX</v>
          </cell>
          <cell r="M291" t="str">
            <v>M</v>
          </cell>
          <cell r="N291" t="str">
            <v>E</v>
          </cell>
          <cell r="O291">
            <v>12</v>
          </cell>
          <cell r="W291" t="str">
            <v>KNUTSEN NYK CARBON CARRIERS AS</v>
          </cell>
          <cell r="Z291" t="str">
            <v>NYK BULKSHIP (KOREA) CO., LTD.</v>
          </cell>
          <cell r="AA291" t="str">
            <v/>
          </cell>
          <cell r="AB291" t="str">
            <v>KNUTSEN NYK CARBON CARRIERS AS</v>
          </cell>
          <cell r="AC291" t="str">
            <v>単セグ</v>
          </cell>
          <cell r="AD291" t="str">
            <v/>
          </cell>
          <cell r="AE291" t="str">
            <v/>
          </cell>
          <cell r="AF291" t="str">
            <v/>
          </cell>
          <cell r="AG291" t="str">
            <v>NYK BULKSHIP (KOREA) CO., LTD.</v>
          </cell>
          <cell r="AH291">
            <v>286</v>
          </cell>
          <cell r="AI291">
            <v>286</v>
          </cell>
          <cell r="AJ291" t="str">
            <v>KNUTSEN NYK CARBON CARRIERS AS</v>
          </cell>
          <cell r="AK291" t="str">
            <v>KNUTSEN NYK CARBON CARRIERS AS</v>
          </cell>
          <cell r="AM291" t="str">
            <v>Green Business</v>
          </cell>
        </row>
        <row r="292">
          <cell r="D292" t="str">
            <v>S3A9399XXXX</v>
          </cell>
          <cell r="E292" t="str">
            <v>KNUTSEN NYK FRANCE AS</v>
          </cell>
          <cell r="F292" t="str">
            <v>KNUTSEN NYK FRANCE AS</v>
          </cell>
          <cell r="G292" t="str">
            <v>KNUTSEN NYK FRANCE AS</v>
          </cell>
          <cell r="H292" t="str">
            <v>S3A9399XXXX</v>
          </cell>
          <cell r="I292" t="str">
            <v>LNG</v>
          </cell>
          <cell r="J292" t="str">
            <v>LNG</v>
          </cell>
          <cell r="K292" t="str">
            <v>EUR</v>
          </cell>
          <cell r="L292" t="str">
            <v>S3A9399XXXX</v>
          </cell>
          <cell r="M292" t="str">
            <v>M</v>
          </cell>
          <cell r="N292" t="str">
            <v>J</v>
          </cell>
          <cell r="O292">
            <v>12</v>
          </cell>
          <cell r="W292" t="str">
            <v>KNUTSEN NYK FRANCE AS</v>
          </cell>
          <cell r="Z292" t="str">
            <v>NYK BUSINESS SYSTEMS AMERICAS INC.</v>
          </cell>
          <cell r="AA292" t="str">
            <v/>
          </cell>
          <cell r="AB292" t="str">
            <v>KNUTSEN NYK FRANCE AS</v>
          </cell>
          <cell r="AC292" t="str">
            <v>単セグ</v>
          </cell>
          <cell r="AD292" t="str">
            <v/>
          </cell>
          <cell r="AE292" t="str">
            <v/>
          </cell>
          <cell r="AF292" t="str">
            <v/>
          </cell>
          <cell r="AG292" t="str">
            <v>NYK BUSINESS SYSTEMS AMERICAS INC.</v>
          </cell>
          <cell r="AH292">
            <v>287</v>
          </cell>
          <cell r="AI292">
            <v>287</v>
          </cell>
          <cell r="AJ292" t="str">
            <v>KNUTSEN NYK FRANCE AS</v>
          </cell>
          <cell r="AK292" t="str">
            <v>KNUTSEN NYK FRANCE AS</v>
          </cell>
          <cell r="AM292" t="str">
            <v>LNG</v>
          </cell>
        </row>
        <row r="293">
          <cell r="D293" t="str">
            <v>E0C0752XXXX</v>
          </cell>
          <cell r="E293" t="str">
            <v>KNUTSEN NYK LNG HOLDING AS</v>
          </cell>
          <cell r="F293" t="str">
            <v>KNUTSEN NYK LNG HOLDING AS</v>
          </cell>
          <cell r="G293" t="str">
            <v>KNUTSEN NYK LNG HOLDING AS</v>
          </cell>
          <cell r="H293" t="str">
            <v>E0C0752XXXX</v>
          </cell>
          <cell r="I293" t="str">
            <v>LNG</v>
          </cell>
          <cell r="J293" t="str">
            <v>LNG</v>
          </cell>
          <cell r="K293" t="str">
            <v>USD</v>
          </cell>
          <cell r="L293" t="str">
            <v>E0C0752XXXX</v>
          </cell>
          <cell r="M293" t="str">
            <v>M</v>
          </cell>
          <cell r="N293" t="str">
            <v>E</v>
          </cell>
          <cell r="O293">
            <v>12</v>
          </cell>
          <cell r="W293" t="str">
            <v>KNUTSEN NYK LNG HOLDING AS</v>
          </cell>
          <cell r="Z293" t="str">
            <v>NYK BUSINESS SYSTEMS CO., LTD.</v>
          </cell>
          <cell r="AA293" t="str">
            <v/>
          </cell>
          <cell r="AB293" t="str">
            <v>KNUTSEN NYK LNG HOLDING AS</v>
          </cell>
          <cell r="AC293" t="str">
            <v>単セグ</v>
          </cell>
          <cell r="AD293" t="str">
            <v/>
          </cell>
          <cell r="AE293" t="str">
            <v/>
          </cell>
          <cell r="AF293" t="str">
            <v/>
          </cell>
          <cell r="AG293" t="str">
            <v>NYK BUSINESS SYSTEMS CO., LTD.</v>
          </cell>
          <cell r="AH293">
            <v>288</v>
          </cell>
          <cell r="AI293">
            <v>288</v>
          </cell>
          <cell r="AJ293" t="str">
            <v>KNUTSEN NYK LNG HOLDING AS</v>
          </cell>
          <cell r="AK293" t="str">
            <v>KNUTSEN NYK LNG HOLDING AS</v>
          </cell>
          <cell r="AM293" t="str">
            <v>LNG</v>
          </cell>
        </row>
        <row r="294">
          <cell r="D294" t="str">
            <v>S0C0768XXXX</v>
          </cell>
          <cell r="E294" t="str">
            <v>KNUTSEN NYK LNG HOLDING VIII AS</v>
          </cell>
          <cell r="F294" t="str">
            <v>KNUTSEN NYK LNG HOLDING VIII AS</v>
          </cell>
          <cell r="G294" t="str">
            <v>KNUTSEN NYK LNG HOLDING VIII AS</v>
          </cell>
          <cell r="H294" t="str">
            <v>S0C0768XXXX</v>
          </cell>
          <cell r="I294" t="str">
            <v>LNG</v>
          </cell>
          <cell r="J294" t="str">
            <v>LNG</v>
          </cell>
          <cell r="K294" t="str">
            <v>USD</v>
          </cell>
          <cell r="L294" t="str">
            <v>S0C0768XXXX</v>
          </cell>
          <cell r="M294" t="str">
            <v>M</v>
          </cell>
          <cell r="N294" t="str">
            <v>J</v>
          </cell>
          <cell r="O294">
            <v>12</v>
          </cell>
          <cell r="W294" t="str">
            <v>KNUTSEN NYK LNG HOLDING VIII AS</v>
          </cell>
          <cell r="Z294" t="str">
            <v>NYK BUSINESS SYSTEMS EUROPE LTD.</v>
          </cell>
          <cell r="AA294" t="str">
            <v/>
          </cell>
          <cell r="AB294" t="str">
            <v>KNUTSEN NYK LNG HOLDING VIII AS</v>
          </cell>
          <cell r="AC294" t="str">
            <v>単セグ</v>
          </cell>
          <cell r="AD294" t="str">
            <v/>
          </cell>
          <cell r="AE294" t="str">
            <v/>
          </cell>
          <cell r="AF294" t="str">
            <v/>
          </cell>
          <cell r="AG294" t="str">
            <v>NYK BUSINESS SYSTEMS EUROPE LTD.</v>
          </cell>
          <cell r="AH294">
            <v>289</v>
          </cell>
          <cell r="AI294">
            <v>289</v>
          </cell>
          <cell r="AJ294" t="str">
            <v>KNUTSEN NYK LNG HOLDING VIII AS</v>
          </cell>
          <cell r="AK294" t="str">
            <v>KNUTSEN NYK LNG HOLDING VIII AS</v>
          </cell>
          <cell r="AM294" t="str">
            <v>LNG</v>
          </cell>
        </row>
        <row r="295">
          <cell r="D295" t="str">
            <v>E0C0390XXXX</v>
          </cell>
          <cell r="E295" t="str">
            <v>KNUTSEN NYK OFFSHORE TANKERS AS</v>
          </cell>
          <cell r="F295" t="str">
            <v>KNUTSEN NYK OFFSHORE TANKERS AS</v>
          </cell>
          <cell r="G295" t="str">
            <v>KNUTSEN NYK OFFSHORE TANKERS AS</v>
          </cell>
          <cell r="H295" t="str">
            <v>E0C0390XXXX</v>
          </cell>
          <cell r="I295" t="str">
            <v>海洋事業</v>
          </cell>
          <cell r="J295" t="str">
            <v>Offshore Business</v>
          </cell>
          <cell r="K295" t="str">
            <v>USD</v>
          </cell>
          <cell r="L295" t="str">
            <v>E0C0390XXXX</v>
          </cell>
          <cell r="M295" t="str">
            <v>M</v>
          </cell>
          <cell r="N295" t="str">
            <v>E</v>
          </cell>
          <cell r="O295">
            <v>12</v>
          </cell>
          <cell r="W295" t="str">
            <v>KNUTSEN NYK OFFSHORE TANKERS AS</v>
          </cell>
          <cell r="Z295" t="str">
            <v>NYK BUSINESS SYSTEMS SOUTH ASIA PTE. LTD.</v>
          </cell>
          <cell r="AA295" t="str">
            <v/>
          </cell>
          <cell r="AB295" t="str">
            <v>KNUTSEN NYK OFFSHORE TANKERS AS</v>
          </cell>
          <cell r="AC295" t="str">
            <v>単セグ</v>
          </cell>
          <cell r="AD295" t="str">
            <v/>
          </cell>
          <cell r="AE295" t="str">
            <v/>
          </cell>
          <cell r="AF295" t="str">
            <v/>
          </cell>
          <cell r="AG295" t="str">
            <v>NYK BUSINESS SYSTEMS SOUTH ASIA PTE. LTD.</v>
          </cell>
          <cell r="AH295">
            <v>290</v>
          </cell>
          <cell r="AI295">
            <v>290</v>
          </cell>
          <cell r="AJ295" t="str">
            <v>KNUTSEN NYK OFFSHORE TANKERS AS</v>
          </cell>
          <cell r="AK295" t="str">
            <v>KNUTSEN NYK OFFSHORE TANKERS AS</v>
          </cell>
          <cell r="AM295" t="str">
            <v>Offshore Business</v>
          </cell>
        </row>
        <row r="296">
          <cell r="D296" t="str">
            <v>S0C0479XXXX</v>
          </cell>
          <cell r="E296" t="str">
            <v>KNUTSEN NYK SHUTTLE TANKERS 16 AS</v>
          </cell>
          <cell r="F296" t="str">
            <v>KNUTSEN NYK SHUTTLE TANKERS 16 AS</v>
          </cell>
          <cell r="G296" t="str">
            <v>KNUTSEN NYK SHUTTLE TANKERS 16 AS</v>
          </cell>
          <cell r="H296" t="str">
            <v>S0C0479XXXX</v>
          </cell>
          <cell r="I296" t="str">
            <v>海洋事業</v>
          </cell>
          <cell r="J296" t="str">
            <v>Offshore Business</v>
          </cell>
          <cell r="K296" t="str">
            <v>USD</v>
          </cell>
          <cell r="L296" t="str">
            <v>S0C0479XXXX</v>
          </cell>
          <cell r="M296" t="str">
            <v>M</v>
          </cell>
          <cell r="N296" t="str">
            <v>J</v>
          </cell>
          <cell r="O296">
            <v>12</v>
          </cell>
          <cell r="W296" t="str">
            <v>KNUTSEN NYK SHUTTLE TANKERS 16 AS</v>
          </cell>
          <cell r="Z296" t="str">
            <v>NYK CAMERON LNG HOLDINGS, INC.</v>
          </cell>
          <cell r="AA296" t="str">
            <v/>
          </cell>
          <cell r="AB296" t="str">
            <v>KNUTSEN NYK SHUTTLE TANKERS 16 AS</v>
          </cell>
          <cell r="AC296" t="str">
            <v>単セグ</v>
          </cell>
          <cell r="AD296" t="str">
            <v/>
          </cell>
          <cell r="AE296" t="str">
            <v/>
          </cell>
          <cell r="AF296" t="str">
            <v/>
          </cell>
          <cell r="AG296" t="str">
            <v>NYK CAMERON LNG HOLDINGS, INC.</v>
          </cell>
          <cell r="AH296">
            <v>291</v>
          </cell>
          <cell r="AI296">
            <v>291</v>
          </cell>
          <cell r="AJ296" t="str">
            <v>KNUTSEN NYK SHUTTLE TANKERS 16 AS</v>
          </cell>
          <cell r="AK296" t="str">
            <v>KNUTSEN NYK SHUTTLE TANKERS 16 AS</v>
          </cell>
          <cell r="AM296" t="str">
            <v>Offshore Business</v>
          </cell>
        </row>
        <row r="297">
          <cell r="D297" t="str">
            <v>S0C0456XXXX</v>
          </cell>
          <cell r="E297" t="str">
            <v>KNUTSEN SHUTTLE TANKERS 13 AS</v>
          </cell>
          <cell r="F297" t="str">
            <v>KNUTSEN SHUTTLE TANKERS 13 AS</v>
          </cell>
          <cell r="G297" t="str">
            <v>KNUTSEN SHUTTLE TANKERS 13 AS</v>
          </cell>
          <cell r="H297" t="str">
            <v>S0C0456XXXX</v>
          </cell>
          <cell r="I297" t="str">
            <v>海洋事業</v>
          </cell>
          <cell r="J297" t="str">
            <v>Offshore Business</v>
          </cell>
          <cell r="K297" t="str">
            <v>USD</v>
          </cell>
          <cell r="L297" t="str">
            <v>S0C0456XXXX</v>
          </cell>
          <cell r="M297" t="str">
            <v>M</v>
          </cell>
          <cell r="N297" t="str">
            <v>J</v>
          </cell>
          <cell r="O297">
            <v>12</v>
          </cell>
          <cell r="W297" t="str">
            <v>KNUTSEN SHUTTLE TANKERS 13 AS</v>
          </cell>
          <cell r="Z297" t="str">
            <v>NYK CAR CARRIER (CHINA) CO., LTD.</v>
          </cell>
          <cell r="AA297" t="str">
            <v/>
          </cell>
          <cell r="AB297" t="str">
            <v>KNUTSEN SHUTTLE TANKERS 13 AS</v>
          </cell>
          <cell r="AC297" t="str">
            <v>単セグ</v>
          </cell>
          <cell r="AD297" t="str">
            <v/>
          </cell>
          <cell r="AE297" t="str">
            <v/>
          </cell>
          <cell r="AF297" t="str">
            <v/>
          </cell>
          <cell r="AG297" t="str">
            <v>NYK CAR CARRIER (CHINA) CO., LTD.</v>
          </cell>
          <cell r="AH297">
            <v>292</v>
          </cell>
          <cell r="AI297">
            <v>292</v>
          </cell>
          <cell r="AJ297" t="str">
            <v>KNUTSEN SHUTTLE TANKERS 13 AS</v>
          </cell>
          <cell r="AK297" t="str">
            <v>KNUTSEN SHUTTLE TANKERS 13 AS</v>
          </cell>
          <cell r="AM297" t="str">
            <v>Offshore Business</v>
          </cell>
        </row>
        <row r="298">
          <cell r="D298" t="str">
            <v>S0C0455XXXX</v>
          </cell>
          <cell r="E298" t="str">
            <v>KNUTSEN SHUTTLE TANKERS 14 AS</v>
          </cell>
          <cell r="F298" t="str">
            <v>KNUTSEN SHUTTLE TANKERS 14 AS</v>
          </cell>
          <cell r="G298" t="str">
            <v>KNUTSEN SHUTTLE TANKERS 14 AS</v>
          </cell>
          <cell r="H298" t="str">
            <v>S0C0455XXXX</v>
          </cell>
          <cell r="I298" t="str">
            <v>海洋事業</v>
          </cell>
          <cell r="J298" t="str">
            <v>Offshore Business</v>
          </cell>
          <cell r="K298" t="str">
            <v>USD</v>
          </cell>
          <cell r="L298" t="str">
            <v>S0C0455XXXX</v>
          </cell>
          <cell r="M298" t="str">
            <v>M</v>
          </cell>
          <cell r="N298" t="str">
            <v>J</v>
          </cell>
          <cell r="O298">
            <v>12</v>
          </cell>
          <cell r="W298" t="str">
            <v>KNUTSEN SHUTTLE TANKERS 14 AS</v>
          </cell>
          <cell r="Z298" t="str">
            <v>NYK DE MEXICO, S.A. DE C.V.</v>
          </cell>
          <cell r="AA298" t="str">
            <v/>
          </cell>
          <cell r="AB298" t="str">
            <v>KNUTSEN SHUTTLE TANKERS 14 AS</v>
          </cell>
          <cell r="AC298" t="str">
            <v>単セグ</v>
          </cell>
          <cell r="AD298" t="str">
            <v/>
          </cell>
          <cell r="AE298" t="str">
            <v/>
          </cell>
          <cell r="AF298" t="str">
            <v/>
          </cell>
          <cell r="AG298" t="str">
            <v>NYK DE MEXICO, S.A. DE C.V.</v>
          </cell>
          <cell r="AH298">
            <v>293</v>
          </cell>
          <cell r="AI298">
            <v>293</v>
          </cell>
          <cell r="AJ298" t="str">
            <v>KNUTSEN SHUTTLE TANKERS 14 AS</v>
          </cell>
          <cell r="AK298" t="str">
            <v>KNUTSEN SHUTTLE TANKERS 14 AS</v>
          </cell>
          <cell r="AM298" t="str">
            <v>Offshore Business</v>
          </cell>
        </row>
        <row r="299">
          <cell r="D299" t="str">
            <v>S0C0462XXXX</v>
          </cell>
          <cell r="E299" t="str">
            <v>KNUTSEN SHUTTLE TANKERS 15 AS</v>
          </cell>
          <cell r="F299" t="str">
            <v>KNUTSEN SHUTTLE TANKERS 15 AS</v>
          </cell>
          <cell r="G299" t="str">
            <v>KNUTSEN SHUTTLE TANKERS 15 AS</v>
          </cell>
          <cell r="H299" t="str">
            <v>S0C0462XXXX</v>
          </cell>
          <cell r="I299" t="str">
            <v>海洋事業</v>
          </cell>
          <cell r="J299" t="str">
            <v>Offshore Business</v>
          </cell>
          <cell r="K299" t="str">
            <v>USD</v>
          </cell>
          <cell r="L299" t="str">
            <v>S0C0462XXXX</v>
          </cell>
          <cell r="M299" t="str">
            <v>M</v>
          </cell>
          <cell r="N299" t="str">
            <v>J</v>
          </cell>
          <cell r="O299">
            <v>12</v>
          </cell>
          <cell r="W299" t="str">
            <v>KNUTSEN SHUTTLE TANKERS 15 AS</v>
          </cell>
          <cell r="Z299" t="str">
            <v>NYK DEMETER CORPORATION</v>
          </cell>
          <cell r="AA299" t="str">
            <v/>
          </cell>
          <cell r="AB299" t="str">
            <v>KNUTSEN SHUTTLE TANKERS 15 AS</v>
          </cell>
          <cell r="AC299" t="str">
            <v>単セグ</v>
          </cell>
          <cell r="AD299" t="str">
            <v/>
          </cell>
          <cell r="AE299" t="str">
            <v/>
          </cell>
          <cell r="AF299" t="str">
            <v/>
          </cell>
          <cell r="AG299" t="str">
            <v>NYK DEMETER CORPORATION</v>
          </cell>
          <cell r="AH299">
            <v>294</v>
          </cell>
          <cell r="AI299">
            <v>294</v>
          </cell>
          <cell r="AJ299" t="str">
            <v>KNUTSEN SHUTTLE TANKERS 15 AS</v>
          </cell>
          <cell r="AK299" t="str">
            <v>KNUTSEN SHUTTLE TANKERS 15 AS</v>
          </cell>
          <cell r="AM299" t="str">
            <v>Offshore Business</v>
          </cell>
        </row>
        <row r="300">
          <cell r="D300" t="str">
            <v>S0C0549XXXX</v>
          </cell>
          <cell r="E300" t="str">
            <v>KNUTSEN SHUTTLE TANKERS 19 AS</v>
          </cell>
          <cell r="F300" t="str">
            <v>KNUTSEN SHUTTLE TANKERS 19 AS</v>
          </cell>
          <cell r="G300" t="str">
            <v>KNUTSEN SHUTTLE TANKERS 19 AS</v>
          </cell>
          <cell r="H300" t="str">
            <v>S0C0549XXXX</v>
          </cell>
          <cell r="I300" t="str">
            <v>海洋事業</v>
          </cell>
          <cell r="J300" t="str">
            <v>Offshore Business</v>
          </cell>
          <cell r="K300" t="str">
            <v>USD</v>
          </cell>
          <cell r="L300" t="str">
            <v>S0C0549XXXX</v>
          </cell>
          <cell r="M300" t="str">
            <v>M</v>
          </cell>
          <cell r="N300" t="str">
            <v>J</v>
          </cell>
          <cell r="O300">
            <v>12</v>
          </cell>
          <cell r="W300" t="str">
            <v>KNUTSEN SHUTTLE TANKERS 19 AS</v>
          </cell>
          <cell r="Z300" t="str">
            <v>NYK DIANA CORPORATION</v>
          </cell>
          <cell r="AA300" t="str">
            <v/>
          </cell>
          <cell r="AB300" t="str">
            <v>KNUTSEN SHUTTLE TANKERS 19 AS</v>
          </cell>
          <cell r="AC300" t="str">
            <v>単セグ</v>
          </cell>
          <cell r="AD300" t="str">
            <v/>
          </cell>
          <cell r="AE300" t="str">
            <v/>
          </cell>
          <cell r="AF300" t="str">
            <v/>
          </cell>
          <cell r="AG300" t="str">
            <v>NYK DIANA CORPORATION</v>
          </cell>
          <cell r="AH300">
            <v>295</v>
          </cell>
          <cell r="AI300">
            <v>295</v>
          </cell>
          <cell r="AJ300" t="str">
            <v>KNUTSEN SHUTTLE TANKERS 19 AS</v>
          </cell>
          <cell r="AK300" t="str">
            <v>KNUTSEN SHUTTLE TANKERS 19 AS</v>
          </cell>
          <cell r="AM300" t="str">
            <v>Offshore Business</v>
          </cell>
        </row>
        <row r="301">
          <cell r="D301" t="str">
            <v>S0C0408XXXX</v>
          </cell>
          <cell r="E301" t="str">
            <v>KNUTSEN SHUTTLE TANKERS 3 AS</v>
          </cell>
          <cell r="F301" t="str">
            <v>KNUTSEN SHUTTLE TANKERS 3 AS</v>
          </cell>
          <cell r="G301" t="str">
            <v>KNUTSEN SHUTTLE TANKERS 3 AS</v>
          </cell>
          <cell r="H301" t="str">
            <v>S0C0408XXXX</v>
          </cell>
          <cell r="I301" t="str">
            <v>海洋事業</v>
          </cell>
          <cell r="J301" t="str">
            <v>Offshore Business</v>
          </cell>
          <cell r="K301" t="str">
            <v>USD</v>
          </cell>
          <cell r="L301" t="str">
            <v>S0C0408XXXX</v>
          </cell>
          <cell r="M301" t="str">
            <v>M</v>
          </cell>
          <cell r="N301" t="str">
            <v>J</v>
          </cell>
          <cell r="O301">
            <v>12</v>
          </cell>
          <cell r="W301" t="str">
            <v>KNUTSEN SHUTTLE TANKERS 3 AS</v>
          </cell>
          <cell r="Z301" t="str">
            <v>NYK DO BRASIL (TRANSPORTE MARITIMO) LTDA.</v>
          </cell>
          <cell r="AA301" t="str">
            <v/>
          </cell>
          <cell r="AB301" t="str">
            <v>KNUTSEN SHUTTLE TANKERS 3 AS</v>
          </cell>
          <cell r="AC301" t="str">
            <v>単セグ</v>
          </cell>
          <cell r="AD301" t="str">
            <v/>
          </cell>
          <cell r="AE301" t="str">
            <v/>
          </cell>
          <cell r="AF301" t="str">
            <v/>
          </cell>
          <cell r="AG301" t="str">
            <v>NYK DO BRASIL (TRANSPORTE MARITIMO) LTDA.</v>
          </cell>
          <cell r="AH301">
            <v>296</v>
          </cell>
          <cell r="AI301">
            <v>296</v>
          </cell>
          <cell r="AJ301" t="str">
            <v>KNUTSEN SHUTTLE TANKERS 3 AS</v>
          </cell>
          <cell r="AK301" t="str">
            <v>KNUTSEN SHUTTLE TANKERS 3 AS</v>
          </cell>
          <cell r="AM301" t="str">
            <v>Offshore Business</v>
          </cell>
        </row>
        <row r="302">
          <cell r="D302" t="str">
            <v>S0C0804XXXX</v>
          </cell>
          <cell r="E302" t="str">
            <v>KNUTSEN SHUTTLE TANKERS GHANA LTD.</v>
          </cell>
          <cell r="F302" t="str">
            <v>KNUTSEN SHUTTLE TANKERS GHANA LTD.</v>
          </cell>
          <cell r="G302" t="str">
            <v>KNUTSEN SHUTTLE TANKERS GHANA LTD.</v>
          </cell>
          <cell r="H302" t="str">
            <v>S0C0804XXXX</v>
          </cell>
          <cell r="I302" t="str">
            <v>海洋事業</v>
          </cell>
          <cell r="J302" t="str">
            <v>Offshore Business</v>
          </cell>
          <cell r="K302" t="str">
            <v>USD</v>
          </cell>
          <cell r="L302" t="str">
            <v>S0C0804XXXX</v>
          </cell>
          <cell r="M302" t="str">
            <v>M</v>
          </cell>
          <cell r="N302" t="str">
            <v>J</v>
          </cell>
          <cell r="O302">
            <v>12</v>
          </cell>
          <cell r="W302" t="str">
            <v>KNUTSEN SHUTTLE TANKERS GHANA LTD.</v>
          </cell>
          <cell r="Z302" t="str">
            <v>NYK EDS HOLDING INC.</v>
          </cell>
          <cell r="AA302" t="str">
            <v/>
          </cell>
          <cell r="AB302" t="str">
            <v>KNUTSEN SHUTTLE TANKERS GHANA LTD.</v>
          </cell>
          <cell r="AC302" t="str">
            <v>単セグ</v>
          </cell>
          <cell r="AD302" t="str">
            <v/>
          </cell>
          <cell r="AE302" t="str">
            <v/>
          </cell>
          <cell r="AF302" t="str">
            <v/>
          </cell>
          <cell r="AG302" t="str">
            <v>NYK EDS HOLDING INC.</v>
          </cell>
          <cell r="AH302">
            <v>297</v>
          </cell>
          <cell r="AI302">
            <v>297</v>
          </cell>
          <cell r="AJ302" t="str">
            <v>KNUTSEN SHUTTLE TANKERS GHANA LTD.</v>
          </cell>
          <cell r="AK302" t="str">
            <v>KNUTSEN SHUTTLE TANKERS GHANA LTD.</v>
          </cell>
          <cell r="AM302" t="str">
            <v>Offshore Business</v>
          </cell>
        </row>
        <row r="303">
          <cell r="D303" t="str">
            <v>S0C0409XXXX</v>
          </cell>
          <cell r="E303" t="str">
            <v>KNUTSEN SHUTTLE TANKERS POOL AS</v>
          </cell>
          <cell r="F303" t="str">
            <v>KNUTSEN SHUTTLE TANKERS POOL AS</v>
          </cell>
          <cell r="G303" t="str">
            <v>KNUTSEN SHUTTLE TANKERS POOL AS</v>
          </cell>
          <cell r="H303" t="str">
            <v>S0C0409XXXX</v>
          </cell>
          <cell r="I303" t="str">
            <v>海洋事業</v>
          </cell>
          <cell r="J303" t="str">
            <v>Offshore Business</v>
          </cell>
          <cell r="K303" t="str">
            <v>USD</v>
          </cell>
          <cell r="L303" t="str">
            <v>S0C0409XXXX</v>
          </cell>
          <cell r="M303" t="str">
            <v>M</v>
          </cell>
          <cell r="N303" t="str">
            <v>J</v>
          </cell>
          <cell r="O303">
            <v>12</v>
          </cell>
          <cell r="W303" t="str">
            <v>KNUTSEN SHUTTLE TANKERS POOL AS</v>
          </cell>
          <cell r="Z303" t="str">
            <v>NYK ENERGY TRANSPORT (ATLANTIC) LTD.</v>
          </cell>
          <cell r="AA303" t="str">
            <v/>
          </cell>
          <cell r="AB303" t="str">
            <v>KNUTSEN SHUTTLE TANKERS POOL AS</v>
          </cell>
          <cell r="AC303" t="str">
            <v>単セグ</v>
          </cell>
          <cell r="AD303" t="str">
            <v/>
          </cell>
          <cell r="AE303" t="str">
            <v/>
          </cell>
          <cell r="AF303" t="str">
            <v/>
          </cell>
          <cell r="AG303" t="str">
            <v>NYK ENERGY TRANSPORT (ATLANTIC) LTD.</v>
          </cell>
          <cell r="AH303">
            <v>298</v>
          </cell>
          <cell r="AI303">
            <v>298</v>
          </cell>
          <cell r="AJ303" t="str">
            <v>KNUTSEN SHUTTLE TANKERS POOL AS</v>
          </cell>
          <cell r="AK303" t="str">
            <v>KNUTSEN SHUTTLE TANKERS POOL AS</v>
          </cell>
          <cell r="AM303" t="str">
            <v>Offshore Business</v>
          </cell>
        </row>
        <row r="304">
          <cell r="D304" t="str">
            <v>S0C0410XXXX</v>
          </cell>
          <cell r="E304" t="str">
            <v>KNUTSEN SHUTTLE TANKERS XII AS</v>
          </cell>
          <cell r="F304" t="str">
            <v>KNUTSEN SHUTTLE TANKERS XII AS</v>
          </cell>
          <cell r="G304" t="str">
            <v>KNUTSEN SHUTTLE TANKERS XII AS</v>
          </cell>
          <cell r="H304" t="str">
            <v>S0C0410XXXX</v>
          </cell>
          <cell r="I304" t="str">
            <v>海洋事業</v>
          </cell>
          <cell r="J304" t="str">
            <v>Offshore Business</v>
          </cell>
          <cell r="K304" t="str">
            <v>USD</v>
          </cell>
          <cell r="L304" t="str">
            <v>S0C0410XXXX</v>
          </cell>
          <cell r="M304" t="str">
            <v>M</v>
          </cell>
          <cell r="N304" t="str">
            <v>J</v>
          </cell>
          <cell r="O304">
            <v>12</v>
          </cell>
          <cell r="W304" t="str">
            <v>KNUTSEN SHUTTLE TANKERS XII AS</v>
          </cell>
          <cell r="Z304" t="str">
            <v>NYK ENERGY TRANSPORT (USA), INC.-LNG</v>
          </cell>
          <cell r="AA304" t="str">
            <v/>
          </cell>
          <cell r="AB304" t="str">
            <v>KNUTSEN SHUTTLE TANKERS XII AS</v>
          </cell>
          <cell r="AC304" t="str">
            <v>単セグ</v>
          </cell>
          <cell r="AD304" t="str">
            <v/>
          </cell>
          <cell r="AE304" t="str">
            <v/>
          </cell>
          <cell r="AF304" t="str">
            <v/>
          </cell>
          <cell r="AG304" t="str">
            <v>NYK ENERGY TRANSPORT (USA), INC.-LNG</v>
          </cell>
          <cell r="AH304">
            <v>299</v>
          </cell>
          <cell r="AI304">
            <v>299</v>
          </cell>
          <cell r="AJ304" t="str">
            <v>KNUTSEN SHUTTLE TANKERS XII AS</v>
          </cell>
          <cell r="AK304" t="str">
            <v>KNUTSEN SHUTTLE TANKERS XII AS</v>
          </cell>
          <cell r="AM304" t="str">
            <v>Offshore Business</v>
          </cell>
        </row>
        <row r="305">
          <cell r="D305" t="str">
            <v>S0C0412XXXX</v>
          </cell>
          <cell r="E305" t="str">
            <v>KNUTSEN TANKERS 3 AS</v>
          </cell>
          <cell r="F305" t="str">
            <v>KNUTSEN TANKERS 3 AS</v>
          </cell>
          <cell r="G305" t="str">
            <v>KNUTSEN TANKERS 3 AS</v>
          </cell>
          <cell r="H305" t="str">
            <v>S0C0412XXXX</v>
          </cell>
          <cell r="I305" t="str">
            <v>海洋事業</v>
          </cell>
          <cell r="J305" t="str">
            <v>Offshore Business</v>
          </cell>
          <cell r="K305" t="str">
            <v>USD</v>
          </cell>
          <cell r="L305" t="str">
            <v>S0C0412XXXX</v>
          </cell>
          <cell r="M305" t="str">
            <v>M</v>
          </cell>
          <cell r="N305" t="str">
            <v>J</v>
          </cell>
          <cell r="O305">
            <v>12</v>
          </cell>
          <cell r="W305" t="str">
            <v>KNUTSEN TANKERS 3 AS</v>
          </cell>
          <cell r="Z305" t="str">
            <v>NYK ENERGY TRANSPORT (USA), INC.-Terminals-Overseas</v>
          </cell>
          <cell r="AA305" t="str">
            <v/>
          </cell>
          <cell r="AB305" t="str">
            <v>KNUTSEN TANKERS 3 AS</v>
          </cell>
          <cell r="AC305" t="str">
            <v>単セグ</v>
          </cell>
          <cell r="AD305" t="str">
            <v/>
          </cell>
          <cell r="AE305" t="str">
            <v/>
          </cell>
          <cell r="AF305" t="str">
            <v/>
          </cell>
          <cell r="AG305" t="str">
            <v>NYK ENERGY TRANSPORT (USA), INC.-Terminals-Overseas</v>
          </cell>
          <cell r="AH305">
            <v>300</v>
          </cell>
          <cell r="AI305">
            <v>300</v>
          </cell>
          <cell r="AJ305" t="str">
            <v>KNUTSEN TANKERS 3 AS</v>
          </cell>
          <cell r="AK305" t="str">
            <v>KNUTSEN TANKERS 3 AS</v>
          </cell>
          <cell r="AM305" t="str">
            <v>Offshore Business</v>
          </cell>
        </row>
        <row r="306">
          <cell r="D306" t="str">
            <v>C0C0328XXXX</v>
          </cell>
          <cell r="E306" t="str">
            <v>KODAMA SHIPHOLDING S.A.</v>
          </cell>
          <cell r="F306" t="str">
            <v>KODAMA SHIPHOLDING S.A.</v>
          </cell>
          <cell r="G306" t="str">
            <v>KODAMA SHIPHOLDING S.A.</v>
          </cell>
          <cell r="H306" t="str">
            <v>C0C0328XXXX</v>
          </cell>
          <cell r="I306" t="str">
            <v>自動車</v>
          </cell>
          <cell r="J306" t="str">
            <v>Car Carrier</v>
          </cell>
          <cell r="K306" t="str">
            <v>USD</v>
          </cell>
          <cell r="L306" t="str">
            <v>C0C0328XXXX</v>
          </cell>
          <cell r="M306" t="str">
            <v>R</v>
          </cell>
          <cell r="N306" t="str">
            <v>J</v>
          </cell>
          <cell r="W306" t="str">
            <v>KODAMA SHIPHOLDING S.A.</v>
          </cell>
          <cell r="Z306" t="str">
            <v>NYK FINANCE (U.K.) PLC</v>
          </cell>
          <cell r="AA306" t="str">
            <v/>
          </cell>
          <cell r="AB306" t="str">
            <v>KODAMA SHIPHOLDING S.A.</v>
          </cell>
          <cell r="AC306" t="str">
            <v>単セグ</v>
          </cell>
          <cell r="AD306">
            <v>301</v>
          </cell>
          <cell r="AE306">
            <v>180</v>
          </cell>
          <cell r="AF306" t="str">
            <v>KODAMA SHIPHOLDING S.A.</v>
          </cell>
          <cell r="AG306" t="str">
            <v>NYK FINANCE (U.K.) PLC</v>
          </cell>
          <cell r="AH306">
            <v>301</v>
          </cell>
          <cell r="AI306">
            <v>301</v>
          </cell>
          <cell r="AJ306" t="str">
            <v>KODAMA SHIPHOLDING S.A.</v>
          </cell>
          <cell r="AK306" t="str">
            <v>KODAMA SHIPHOLDING S.A.</v>
          </cell>
          <cell r="AM306" t="str">
            <v>Car Carrier</v>
          </cell>
        </row>
        <row r="307">
          <cell r="D307" t="str">
            <v>C3A9184XXXX</v>
          </cell>
          <cell r="E307" t="str">
            <v>KOISHIHAMA MARITIMA S.A.</v>
          </cell>
          <cell r="F307" t="str">
            <v>KOISHIHAMA MARITIMA S.A.</v>
          </cell>
          <cell r="G307" t="str">
            <v>KOISHIHAMA MARITIMA S.A.</v>
          </cell>
          <cell r="H307" t="str">
            <v>C3A9184XXXX</v>
          </cell>
          <cell r="I307" t="str">
            <v>ケミカルLPG</v>
          </cell>
          <cell r="J307" t="str">
            <v>Chemical and LPG</v>
          </cell>
          <cell r="K307" t="str">
            <v>USD</v>
          </cell>
          <cell r="L307" t="str">
            <v>C3A9184XXXX</v>
          </cell>
          <cell r="M307" t="str">
            <v>R</v>
          </cell>
          <cell r="N307" t="str">
            <v>J</v>
          </cell>
          <cell r="W307" t="str">
            <v>KOISHIHAMA MARITIMA S.A.</v>
          </cell>
          <cell r="Z307" t="str">
            <v>NYK GROUP AMERICAS INC.-BulkShip Asia</v>
          </cell>
          <cell r="AA307" t="str">
            <v/>
          </cell>
          <cell r="AB307" t="str">
            <v>KOISHIHAMA MARITIMA S.A.</v>
          </cell>
          <cell r="AC307" t="str">
            <v>単セグ</v>
          </cell>
          <cell r="AD307">
            <v>302</v>
          </cell>
          <cell r="AE307">
            <v>181</v>
          </cell>
          <cell r="AF307" t="str">
            <v>KOISHIHAMA MARITIMA S.A.</v>
          </cell>
          <cell r="AG307" t="str">
            <v>NYK GROUP AMERICAS INC.-BulkShip Asia</v>
          </cell>
          <cell r="AH307">
            <v>302</v>
          </cell>
          <cell r="AI307">
            <v>302</v>
          </cell>
          <cell r="AJ307" t="str">
            <v>KOISHIHAMA MARITIMA S.A.</v>
          </cell>
          <cell r="AK307" t="str">
            <v>KOISHIHAMA MARITIMA S.A.</v>
          </cell>
          <cell r="AM307" t="str">
            <v>Chemical and LPG</v>
          </cell>
        </row>
        <row r="308">
          <cell r="D308" t="str">
            <v>C3A9345XXXX</v>
          </cell>
          <cell r="E308" t="str">
            <v>KORUN MARITIMA S.A.</v>
          </cell>
          <cell r="F308" t="str">
            <v>KORUN MARITIMA S.A.</v>
          </cell>
          <cell r="G308" t="str">
            <v>KORUN MARITIMA S.A.</v>
          </cell>
          <cell r="H308" t="str">
            <v>C3A9345XXXX</v>
          </cell>
          <cell r="I308" t="str">
            <v>製鉄原料</v>
          </cell>
          <cell r="J308" t="str">
            <v>Capesize Bulker</v>
          </cell>
          <cell r="K308" t="str">
            <v>USD</v>
          </cell>
          <cell r="L308" t="str">
            <v>C3A9345XXXX</v>
          </cell>
          <cell r="M308" t="str">
            <v>R</v>
          </cell>
          <cell r="N308" t="str">
            <v>J</v>
          </cell>
          <cell r="P308" t="str">
            <v>○</v>
          </cell>
          <cell r="W308" t="str">
            <v>KORUN MARITIMA S.A.</v>
          </cell>
          <cell r="Z308" t="str">
            <v>NYK GROUP AMERICAS INC.-Car Carrier</v>
          </cell>
          <cell r="AA308" t="str">
            <v/>
          </cell>
          <cell r="AB308" t="str">
            <v>KORUN MARITIMA S.A.</v>
          </cell>
          <cell r="AC308" t="str">
            <v>単セグ</v>
          </cell>
          <cell r="AD308">
            <v>303</v>
          </cell>
          <cell r="AE308">
            <v>182</v>
          </cell>
          <cell r="AF308" t="str">
            <v>KORUN MARITIMA S.A.</v>
          </cell>
          <cell r="AG308" t="str">
            <v>NYK GROUP AMERICAS INC.-Car Carrier</v>
          </cell>
          <cell r="AH308">
            <v>303</v>
          </cell>
          <cell r="AI308">
            <v>303</v>
          </cell>
          <cell r="AJ308" t="str">
            <v>KORUN MARITIMA S.A.</v>
          </cell>
          <cell r="AK308" t="str">
            <v>KORUN MARITIMA S.A.</v>
          </cell>
          <cell r="AM308" t="str">
            <v>Capesize Bulker</v>
          </cell>
        </row>
        <row r="309">
          <cell r="D309" t="str">
            <v>C0A5669XXXX</v>
          </cell>
          <cell r="E309" t="str">
            <v>KOUJIN SHIPHOLDING S.A.</v>
          </cell>
          <cell r="F309" t="str">
            <v>KOUJIN SHIPHOLDING S.A.</v>
          </cell>
          <cell r="G309" t="str">
            <v>KOUJIN SHIPHOLDING S.A.</v>
          </cell>
          <cell r="H309" t="str">
            <v>C0A5669XXXX</v>
          </cell>
          <cell r="I309" t="str">
            <v>自動車</v>
          </cell>
          <cell r="J309" t="str">
            <v>Car Carrier</v>
          </cell>
          <cell r="K309" t="str">
            <v>JPY</v>
          </cell>
          <cell r="L309" t="str">
            <v>C0A5669XXXX</v>
          </cell>
          <cell r="M309" t="str">
            <v>R</v>
          </cell>
          <cell r="N309" t="str">
            <v>J</v>
          </cell>
          <cell r="W309" t="str">
            <v>KOUJIN SHIPHOLDING S.A.</v>
          </cell>
          <cell r="Z309" t="str">
            <v>NYK GROUP AMERICAS INC.-Chemical and LPG</v>
          </cell>
          <cell r="AA309" t="str">
            <v/>
          </cell>
          <cell r="AB309" t="str">
            <v>KOUJIN SHIPHOLDING S.A.</v>
          </cell>
          <cell r="AC309" t="str">
            <v>単セグ</v>
          </cell>
          <cell r="AD309">
            <v>304</v>
          </cell>
          <cell r="AE309">
            <v>183</v>
          </cell>
          <cell r="AF309" t="str">
            <v>KOUJIN SHIPHOLDING S.A.</v>
          </cell>
          <cell r="AG309" t="str">
            <v>NYK GROUP AMERICAS INC.-Chemical and LPG</v>
          </cell>
          <cell r="AH309">
            <v>304</v>
          </cell>
          <cell r="AI309">
            <v>304</v>
          </cell>
          <cell r="AJ309" t="str">
            <v>KOUJIN SHIPHOLDING S.A.</v>
          </cell>
          <cell r="AK309" t="str">
            <v>KOUJIN SHIPHOLDING S.A.</v>
          </cell>
          <cell r="AM309" t="str">
            <v>Car Carrier</v>
          </cell>
        </row>
        <row r="310">
          <cell r="D310" t="str">
            <v>C0C0433XXXX</v>
          </cell>
          <cell r="E310" t="str">
            <v>K.R.C. TRANSPORT &amp; SERVICE CO., LTD.</v>
          </cell>
          <cell r="F310" t="str">
            <v>K.R.C. TRANSPORT &amp; SERVICE CO., LTD.</v>
          </cell>
          <cell r="G310" t="str">
            <v>K.R.C. TRANSPORT &amp; SERVICE CO., LTD.</v>
          </cell>
          <cell r="H310" t="str">
            <v>C0C0433XXXX</v>
          </cell>
          <cell r="I310" t="str">
            <v>定航-その他</v>
          </cell>
          <cell r="J310" t="str">
            <v>Container-Others</v>
          </cell>
          <cell r="K310" t="str">
            <v>THB</v>
          </cell>
          <cell r="L310" t="str">
            <v>C0C0433XXXX</v>
          </cell>
          <cell r="M310" t="str">
            <v>R</v>
          </cell>
          <cell r="N310" t="str">
            <v>E</v>
          </cell>
          <cell r="Q310" t="str">
            <v>○</v>
          </cell>
          <cell r="W310" t="str">
            <v>K.R.C. TRANSPORT &amp; SERVICE CO., LTD.</v>
          </cell>
          <cell r="Z310" t="str">
            <v>NYK GROUP AMERICAS INC.-Container-Others</v>
          </cell>
          <cell r="AA310" t="str">
            <v/>
          </cell>
          <cell r="AB310" t="str">
            <v>K.R.C. TRANSPORT &amp; SERVICE CO., LTD.</v>
          </cell>
          <cell r="AC310" t="str">
            <v>単セグ</v>
          </cell>
          <cell r="AD310">
            <v>305</v>
          </cell>
          <cell r="AE310">
            <v>184</v>
          </cell>
          <cell r="AF310" t="str">
            <v>K.R.C. TRANSPORT &amp; SERVICE CO., LTD.</v>
          </cell>
          <cell r="AG310" t="str">
            <v>NYK GROUP AMERICAS INC.-Container-Others</v>
          </cell>
          <cell r="AH310">
            <v>305</v>
          </cell>
          <cell r="AI310">
            <v>305</v>
          </cell>
          <cell r="AJ310" t="str">
            <v>K.R.C. TRANSPORT &amp; SERVICE CO., LTD.</v>
          </cell>
          <cell r="AK310" t="str">
            <v>K.R.C. TRANSPORT &amp; SERVICE CO., LTD.</v>
          </cell>
          <cell r="AM310" t="str">
            <v>Container-Others</v>
          </cell>
        </row>
        <row r="311">
          <cell r="D311" t="str">
            <v>C3A9151XXXX</v>
          </cell>
          <cell r="E311" t="str">
            <v>KUJI MARITIMA S.A.</v>
          </cell>
          <cell r="F311" t="str">
            <v>KUJI MARITIMA S.A.</v>
          </cell>
          <cell r="G311" t="str">
            <v>KUJI MARITIMA S.A.</v>
          </cell>
          <cell r="H311" t="str">
            <v>C3A9151XXXX</v>
          </cell>
          <cell r="I311" t="str">
            <v>ケミカルLPG</v>
          </cell>
          <cell r="J311" t="str">
            <v>Chemical and LPG</v>
          </cell>
          <cell r="K311" t="str">
            <v>USD</v>
          </cell>
          <cell r="L311" t="str">
            <v>C3A9151XXXX</v>
          </cell>
          <cell r="M311" t="str">
            <v>R</v>
          </cell>
          <cell r="N311" t="str">
            <v>J</v>
          </cell>
          <cell r="W311" t="str">
            <v>KUJI MARITIMA S.A.</v>
          </cell>
          <cell r="Z311" t="str">
            <v>NYK GROUP AMERICAS INC.-Crude Oil</v>
          </cell>
          <cell r="AA311" t="str">
            <v/>
          </cell>
          <cell r="AB311" t="str">
            <v>KUJI MARITIMA S.A.</v>
          </cell>
          <cell r="AC311" t="str">
            <v>単セグ</v>
          </cell>
          <cell r="AD311">
            <v>306</v>
          </cell>
          <cell r="AE311">
            <v>185</v>
          </cell>
          <cell r="AF311" t="str">
            <v>KUJI MARITIMA S.A.</v>
          </cell>
          <cell r="AG311" t="str">
            <v>NYK GROUP AMERICAS INC.-Crude Oil</v>
          </cell>
          <cell r="AH311">
            <v>306</v>
          </cell>
          <cell r="AI311">
            <v>306</v>
          </cell>
          <cell r="AJ311" t="str">
            <v>KUJI MARITIMA S.A.</v>
          </cell>
          <cell r="AK311" t="str">
            <v>KUJI MARITIMA S.A.</v>
          </cell>
          <cell r="AM311" t="str">
            <v>Chemical and LPG</v>
          </cell>
        </row>
        <row r="312">
          <cell r="D312" t="str">
            <v>C0C0015XXXX</v>
          </cell>
          <cell r="E312" t="str">
            <v>KUJYUKURI MARITIMA S.A.</v>
          </cell>
          <cell r="F312" t="str">
            <v>KUJYUKURI MARITIMA S.A.</v>
          </cell>
          <cell r="G312" t="str">
            <v>KUJYUKURI MARITIMA S.A.</v>
          </cell>
          <cell r="H312" t="str">
            <v>C0C0015XXXX</v>
          </cell>
          <cell r="I312" t="str">
            <v>自動車</v>
          </cell>
          <cell r="J312" t="str">
            <v>Car Carrier</v>
          </cell>
          <cell r="K312" t="str">
            <v>USD</v>
          </cell>
          <cell r="L312" t="str">
            <v>C0C0015XXXX</v>
          </cell>
          <cell r="M312" t="str">
            <v>R</v>
          </cell>
          <cell r="N312" t="str">
            <v>J</v>
          </cell>
          <cell r="W312" t="str">
            <v>KUJYUKURI MARITIMA S.A.</v>
          </cell>
          <cell r="Z312" t="str">
            <v>NYK GROUP AMERICAS INC.-Cruises</v>
          </cell>
          <cell r="AA312" t="str">
            <v/>
          </cell>
          <cell r="AB312" t="str">
            <v>KUJYUKURI MARITIMA S.A.</v>
          </cell>
          <cell r="AC312" t="str">
            <v>単セグ</v>
          </cell>
          <cell r="AD312">
            <v>307</v>
          </cell>
          <cell r="AE312">
            <v>186</v>
          </cell>
          <cell r="AF312" t="str">
            <v>KUJYUKURI MARITIMA S.A.</v>
          </cell>
          <cell r="AG312" t="str">
            <v>NYK GROUP AMERICAS INC.-Cruises</v>
          </cell>
          <cell r="AH312">
            <v>307</v>
          </cell>
          <cell r="AI312">
            <v>307</v>
          </cell>
          <cell r="AJ312" t="str">
            <v>KUJYUKURI MARITIMA S.A.</v>
          </cell>
          <cell r="AK312" t="str">
            <v>KUJYUKURI MARITIMA S.A.</v>
          </cell>
          <cell r="AM312" t="str">
            <v>Car Carrier</v>
          </cell>
        </row>
        <row r="313">
          <cell r="D313" t="str">
            <v>C0C0095XXXX</v>
          </cell>
          <cell r="E313" t="str">
            <v>KUMAMOTO SHIPHOLDING PTE. LTD.</v>
          </cell>
          <cell r="F313" t="str">
            <v>KUMAMOTO SHIPHOLDING PTE. LTD.</v>
          </cell>
          <cell r="G313" t="str">
            <v>KUMAMOTO SHIPHOLDING PTE. LTD.</v>
          </cell>
          <cell r="H313" t="str">
            <v>C0C0095XXXX</v>
          </cell>
          <cell r="I313" t="str">
            <v>船主ケープサイズ</v>
          </cell>
          <cell r="J313" t="str">
            <v>Fleet Cape</v>
          </cell>
          <cell r="K313" t="str">
            <v>JPY</v>
          </cell>
          <cell r="L313" t="str">
            <v>C0C0095XXXX</v>
          </cell>
          <cell r="M313" t="str">
            <v>R</v>
          </cell>
          <cell r="N313" t="str">
            <v>E</v>
          </cell>
          <cell r="Q313" t="str">
            <v>○</v>
          </cell>
          <cell r="W313" t="str">
            <v>KUMAMOTO SHIPHOLDING PTE. LTD.</v>
          </cell>
          <cell r="Z313" t="str">
            <v>NYK GROUP AMERICAS INC.-Dry Group Companies</v>
          </cell>
          <cell r="AA313" t="str">
            <v/>
          </cell>
          <cell r="AB313" t="str">
            <v>KUMAMOTO SHIPHOLDING PTE. LTD.</v>
          </cell>
          <cell r="AC313" t="str">
            <v>単セグ</v>
          </cell>
          <cell r="AD313">
            <v>308</v>
          </cell>
          <cell r="AE313">
            <v>187</v>
          </cell>
          <cell r="AF313" t="str">
            <v>KUMAMOTO SHIPHOLDING PTE. LTD.</v>
          </cell>
          <cell r="AG313" t="str">
            <v>NYK GROUP AMERICAS INC.-Dry Group Companies</v>
          </cell>
          <cell r="AH313">
            <v>308</v>
          </cell>
          <cell r="AI313">
            <v>308</v>
          </cell>
          <cell r="AJ313" t="str">
            <v>KUMAMOTO SHIPHOLDING PTE. LTD.</v>
          </cell>
          <cell r="AK313" t="str">
            <v>KUMAMOTO SHIPHOLDING PTE. LTD.</v>
          </cell>
          <cell r="AM313" t="str">
            <v>Fleet Cape</v>
          </cell>
        </row>
        <row r="314">
          <cell r="D314" t="str">
            <v>C3A9314XXXX</v>
          </cell>
          <cell r="E314" t="str">
            <v>KURI MARITIMA S.A.</v>
          </cell>
          <cell r="F314" t="str">
            <v>KURI MARITIMA S.A.</v>
          </cell>
          <cell r="G314" t="str">
            <v>KURI MARITIMA S.A.</v>
          </cell>
          <cell r="H314" t="str">
            <v>C3A9314XXXX</v>
          </cell>
          <cell r="I314" t="str">
            <v>自動車</v>
          </cell>
          <cell r="J314" t="str">
            <v>Car Carrier</v>
          </cell>
          <cell r="K314" t="str">
            <v>USD</v>
          </cell>
          <cell r="L314" t="str">
            <v>C3A9314XXXX</v>
          </cell>
          <cell r="M314" t="str">
            <v>R</v>
          </cell>
          <cell r="N314" t="str">
            <v>J</v>
          </cell>
          <cell r="W314" t="str">
            <v>KURI MARITIMA S.A.</v>
          </cell>
          <cell r="Z314" t="str">
            <v>NYK GROUP AMERICAS INC.-Finance</v>
          </cell>
          <cell r="AA314" t="str">
            <v/>
          </cell>
          <cell r="AB314" t="str">
            <v>KURI MARITIMA S.A.</v>
          </cell>
          <cell r="AC314" t="str">
            <v>単セグ</v>
          </cell>
          <cell r="AD314">
            <v>309</v>
          </cell>
          <cell r="AE314">
            <v>188</v>
          </cell>
          <cell r="AF314" t="str">
            <v>KURI MARITIMA S.A.</v>
          </cell>
          <cell r="AG314" t="str">
            <v>NYK GROUP AMERICAS INC.-Finance</v>
          </cell>
          <cell r="AH314">
            <v>309</v>
          </cell>
          <cell r="AI314">
            <v>309</v>
          </cell>
          <cell r="AJ314" t="str">
            <v>KURI MARITIMA S.A.</v>
          </cell>
          <cell r="AK314" t="str">
            <v>KURI MARITIMA S.A.</v>
          </cell>
          <cell r="AM314" t="str">
            <v>Car Carrier</v>
          </cell>
        </row>
        <row r="315">
          <cell r="D315" t="str">
            <v>C3A9315XXXX</v>
          </cell>
          <cell r="E315" t="str">
            <v>KURUMI MARITIMA S.A.</v>
          </cell>
          <cell r="F315" t="str">
            <v>KURUMI MARITIMA S.A.</v>
          </cell>
          <cell r="G315" t="str">
            <v>KURUMI MARITIMA S.A.</v>
          </cell>
          <cell r="H315" t="str">
            <v>C3A9315XXXX</v>
          </cell>
          <cell r="I315" t="str">
            <v>自動車</v>
          </cell>
          <cell r="J315" t="str">
            <v>Car Carrier</v>
          </cell>
          <cell r="K315" t="str">
            <v>USD</v>
          </cell>
          <cell r="L315" t="str">
            <v>C3A9315XXXX</v>
          </cell>
          <cell r="M315" t="str">
            <v>R</v>
          </cell>
          <cell r="N315" t="str">
            <v>J</v>
          </cell>
          <cell r="W315" t="str">
            <v>KURUMI MARITIMA S.A.</v>
          </cell>
          <cell r="Z315" t="str">
            <v>NYK GROUP AMERICAS INC.-Green Business</v>
          </cell>
          <cell r="AA315" t="str">
            <v/>
          </cell>
          <cell r="AB315" t="str">
            <v>KURUMI MARITIMA S.A.</v>
          </cell>
          <cell r="AC315" t="str">
            <v>単セグ</v>
          </cell>
          <cell r="AD315">
            <v>310</v>
          </cell>
          <cell r="AE315">
            <v>189</v>
          </cell>
          <cell r="AF315" t="str">
            <v>KURUMI MARITIMA S.A.</v>
          </cell>
          <cell r="AG315" t="str">
            <v>NYK GROUP AMERICAS INC.-Green Business</v>
          </cell>
          <cell r="AH315">
            <v>310</v>
          </cell>
          <cell r="AI315">
            <v>310</v>
          </cell>
          <cell r="AJ315" t="str">
            <v>KURUMI MARITIMA S.A.</v>
          </cell>
          <cell r="AK315" t="str">
            <v>KURUMI MARITIMA S.A.</v>
          </cell>
          <cell r="AM315" t="str">
            <v>Car Carrier</v>
          </cell>
        </row>
        <row r="316">
          <cell r="D316" t="str">
            <v>E008013XXXX</v>
          </cell>
          <cell r="E316" t="str">
            <v>KYOEI TANKER CO., LTD.</v>
          </cell>
          <cell r="F316" t="str">
            <v>共栄タンカー（株）</v>
          </cell>
          <cell r="G316" t="str">
            <v>KYOEI TANKER CO., LTD.</v>
          </cell>
          <cell r="H316" t="str">
            <v>E008013XXXX</v>
          </cell>
          <cell r="I316" t="str">
            <v>原油</v>
          </cell>
          <cell r="J316" t="str">
            <v>Crude Oil</v>
          </cell>
          <cell r="K316" t="str">
            <v>JPY</v>
          </cell>
          <cell r="L316" t="str">
            <v>E008013XXXX</v>
          </cell>
          <cell r="M316" t="str">
            <v>M</v>
          </cell>
          <cell r="N316" t="str">
            <v>J</v>
          </cell>
          <cell r="W316" t="str">
            <v>共栄タンカー（株）</v>
          </cell>
          <cell r="Z316" t="str">
            <v>NYK GROUP AMERICAS INC.-LNG</v>
          </cell>
          <cell r="AA316" t="str">
            <v/>
          </cell>
          <cell r="AB316" t="str">
            <v>KYOEI TANKER CO., LTD.</v>
          </cell>
          <cell r="AC316" t="str">
            <v>単セグ</v>
          </cell>
          <cell r="AD316" t="str">
            <v/>
          </cell>
          <cell r="AE316" t="str">
            <v/>
          </cell>
          <cell r="AF316" t="str">
            <v/>
          </cell>
          <cell r="AG316" t="str">
            <v>NYK GROUP AMERICAS INC.-LNG</v>
          </cell>
          <cell r="AH316">
            <v>311</v>
          </cell>
          <cell r="AI316">
            <v>311</v>
          </cell>
          <cell r="AJ316" t="str">
            <v>KYOEI TANKER CO., LTD.</v>
          </cell>
          <cell r="AK316" t="str">
            <v>KYOEI TANKER CO., LTD.</v>
          </cell>
          <cell r="AM316" t="str">
            <v>Crude Oil</v>
          </cell>
        </row>
        <row r="317">
          <cell r="D317" t="str">
            <v>C008338XXXX</v>
          </cell>
          <cell r="E317" t="str">
            <v>KYORITSU ESTATE CO., LTD.</v>
          </cell>
          <cell r="F317" t="str">
            <v>共立エステート（株）</v>
          </cell>
          <cell r="G317" t="str">
            <v>KYORITSU ESTATE CO., LTD.</v>
          </cell>
          <cell r="H317" t="str">
            <v>C008338XXXX</v>
          </cell>
          <cell r="I317" t="str">
            <v>不動産</v>
          </cell>
          <cell r="J317" t="str">
            <v>Real Estates</v>
          </cell>
          <cell r="K317" t="str">
            <v>JPY</v>
          </cell>
          <cell r="L317" t="str">
            <v>C008338XXXX</v>
          </cell>
          <cell r="M317" t="str">
            <v>R</v>
          </cell>
          <cell r="N317" t="str">
            <v>J</v>
          </cell>
          <cell r="O317">
            <v>12</v>
          </cell>
          <cell r="W317" t="str">
            <v>共立エステート（株）</v>
          </cell>
          <cell r="Z317" t="str">
            <v>NYK GROUP AMERICAS INC.-NYK LOGISTICS</v>
          </cell>
          <cell r="AA317" t="str">
            <v/>
          </cell>
          <cell r="AB317" t="str">
            <v>KYORITSU ESTATE CO., LTD.</v>
          </cell>
          <cell r="AC317" t="str">
            <v>単セグ</v>
          </cell>
          <cell r="AD317">
            <v>312</v>
          </cell>
          <cell r="AE317">
            <v>190</v>
          </cell>
          <cell r="AF317" t="str">
            <v>KYORITSU ESTATE CO., LTD.</v>
          </cell>
          <cell r="AG317" t="str">
            <v>NYK GROUP AMERICAS INC.-NYK LOGISTICS</v>
          </cell>
          <cell r="AH317">
            <v>312</v>
          </cell>
          <cell r="AI317">
            <v>312</v>
          </cell>
          <cell r="AJ317" t="str">
            <v>KYORITSU ESTATE CO., LTD.</v>
          </cell>
          <cell r="AK317" t="str">
            <v>KYORITSU ESTATE CO., LTD.</v>
          </cell>
          <cell r="AM317" t="str">
            <v>Real Estates</v>
          </cell>
        </row>
        <row r="318">
          <cell r="D318" t="str">
            <v>E00W285XXXX</v>
          </cell>
          <cell r="E318" t="str">
            <v>KYUSHU INDUSTRY &amp; TRANSPORTATION CO., LTD.</v>
          </cell>
          <cell r="F318" t="str">
            <v>九州産業運輸（株）</v>
          </cell>
          <cell r="G318" t="str">
            <v>KYUSHU INDUSTRY &amp; TRANSPORTATION CO., LTD.</v>
          </cell>
          <cell r="H318" t="str">
            <v>E00W285XXXX</v>
          </cell>
          <cell r="I318" t="str">
            <v>港湾-港運</v>
          </cell>
          <cell r="J318" t="str">
            <v>Terminals-Harbor Transportation</v>
          </cell>
          <cell r="K318" t="str">
            <v>JPY</v>
          </cell>
          <cell r="L318" t="str">
            <v>E00W285XXXX</v>
          </cell>
          <cell r="M318" t="str">
            <v>M</v>
          </cell>
          <cell r="N318" t="str">
            <v>J</v>
          </cell>
          <cell r="W318" t="str">
            <v>九州産業運輸（株）</v>
          </cell>
          <cell r="Z318" t="str">
            <v>NYK GROUP AMERICAS INC.-Offshore Business</v>
          </cell>
          <cell r="AA318" t="str">
            <v/>
          </cell>
          <cell r="AB318" t="str">
            <v>KYUSHU INDUSTRY &amp; TRANSPORTATION CO., LTD.</v>
          </cell>
          <cell r="AC318" t="str">
            <v>単セグ</v>
          </cell>
          <cell r="AD318" t="str">
            <v/>
          </cell>
          <cell r="AE318" t="str">
            <v/>
          </cell>
          <cell r="AF318" t="str">
            <v/>
          </cell>
          <cell r="AG318" t="str">
            <v>NYK GROUP AMERICAS INC.-Offshore Business</v>
          </cell>
          <cell r="AH318">
            <v>313</v>
          </cell>
          <cell r="AI318">
            <v>313</v>
          </cell>
          <cell r="AJ318" t="str">
            <v>KYUSHU INDUSTRY &amp; TRANSPORTATION CO., LTD.</v>
          </cell>
          <cell r="AK318" t="str">
            <v>KYUSHU INDUSTRY &amp; TRANSPORTATION CO., LTD.</v>
          </cell>
          <cell r="AM318" t="str">
            <v>Terminals-Harbor Transportation</v>
          </cell>
        </row>
        <row r="319">
          <cell r="D319" t="str">
            <v>C0C0448XXXX</v>
          </cell>
          <cell r="E319" t="str">
            <v>LABRA SHIPHOLDING S.A.</v>
          </cell>
          <cell r="F319" t="str">
            <v>LABRA SHIPHOLDING S.A.</v>
          </cell>
          <cell r="G319" t="str">
            <v>LABRA SHIPHOLDING S.A.</v>
          </cell>
          <cell r="H319" t="str">
            <v>C0C0448XXXX</v>
          </cell>
          <cell r="I319" t="str">
            <v>自動車</v>
          </cell>
          <cell r="J319" t="str">
            <v>Car Carrier</v>
          </cell>
          <cell r="K319" t="str">
            <v>USD</v>
          </cell>
          <cell r="L319" t="str">
            <v>C0C0448XXXX</v>
          </cell>
          <cell r="M319" t="str">
            <v>R</v>
          </cell>
          <cell r="N319" t="str">
            <v>J</v>
          </cell>
          <cell r="W319" t="str">
            <v>LABRA SHIPHOLDING S.A.</v>
          </cell>
          <cell r="Z319" t="str">
            <v>NYK GROUP AMERICAS INC.-Ship &amp; Technology Service</v>
          </cell>
          <cell r="AA319" t="str">
            <v/>
          </cell>
          <cell r="AB319" t="str">
            <v>LABRA SHIPHOLDING S.A.</v>
          </cell>
          <cell r="AC319" t="str">
            <v>単セグ</v>
          </cell>
          <cell r="AD319">
            <v>314</v>
          </cell>
          <cell r="AE319">
            <v>191</v>
          </cell>
          <cell r="AF319" t="str">
            <v>LABRA SHIPHOLDING S.A.</v>
          </cell>
          <cell r="AG319" t="str">
            <v>NYK GROUP AMERICAS INC.-Ship &amp; Technology Service</v>
          </cell>
          <cell r="AH319">
            <v>314</v>
          </cell>
          <cell r="AI319">
            <v>314</v>
          </cell>
          <cell r="AJ319" t="str">
            <v>LABRA SHIPHOLDING S.A.</v>
          </cell>
          <cell r="AK319" t="str">
            <v>LABRA SHIPHOLDING S.A.</v>
          </cell>
          <cell r="AM319" t="str">
            <v>Car Carrier</v>
          </cell>
        </row>
        <row r="320">
          <cell r="D320" t="str">
            <v>C0C0461XXXX</v>
          </cell>
          <cell r="E320" t="str">
            <v>LAEM CHABANG TRUCK TERMINAL CO., LTD.</v>
          </cell>
          <cell r="F320" t="str">
            <v>LAEM CHABANG TRUCK TERMINAL CO., LTD.</v>
          </cell>
          <cell r="G320" t="str">
            <v>LAEM CHABANG TRUCK TERMINAL CO., LTD.</v>
          </cell>
          <cell r="H320" t="str">
            <v>C0C0461XXXX</v>
          </cell>
          <cell r="I320" t="str">
            <v>自動車物流</v>
          </cell>
          <cell r="J320" t="str">
            <v>Auto Logistics</v>
          </cell>
          <cell r="K320" t="str">
            <v>THB</v>
          </cell>
          <cell r="L320" t="str">
            <v>C0C0461XXXX</v>
          </cell>
          <cell r="M320" t="str">
            <v>R</v>
          </cell>
          <cell r="N320" t="str">
            <v>E</v>
          </cell>
          <cell r="O320">
            <v>12</v>
          </cell>
          <cell r="W320" t="str">
            <v>LAEM CHABANG TRUCK TERMINAL CO., LTD.</v>
          </cell>
          <cell r="Z320" t="str">
            <v>NYK GROUP AMERICAS INC.-Terminals-Overseas</v>
          </cell>
          <cell r="AA320" t="str">
            <v/>
          </cell>
          <cell r="AB320" t="str">
            <v>LAEM CHABANG TRUCK TERMINAL CO., LTD.</v>
          </cell>
          <cell r="AC320" t="str">
            <v>単セグ</v>
          </cell>
          <cell r="AD320">
            <v>315</v>
          </cell>
          <cell r="AE320">
            <v>192</v>
          </cell>
          <cell r="AF320" t="str">
            <v>LAEM CHABANG TRUCK TERMINAL CO., LTD.</v>
          </cell>
          <cell r="AG320" t="str">
            <v>NYK GROUP AMERICAS INC.-Terminals-Overseas</v>
          </cell>
          <cell r="AH320">
            <v>315</v>
          </cell>
          <cell r="AI320">
            <v>315</v>
          </cell>
          <cell r="AJ320" t="str">
            <v>LAEM CHABANG TRUCK TERMINAL CO., LTD.</v>
          </cell>
          <cell r="AK320" t="str">
            <v>LAEM CHABANG TRUCK TERMINAL CO., LTD.</v>
          </cell>
          <cell r="AM320" t="str">
            <v>Auto Logistics</v>
          </cell>
        </row>
        <row r="321">
          <cell r="D321" t="str">
            <v>C0C0492XXXX</v>
          </cell>
          <cell r="E321" t="str">
            <v>LAEMCHABANG INTERNATIONAL RO-RO TERMINAL LTD.</v>
          </cell>
          <cell r="F321" t="str">
            <v>LAEMCHABANG INTERNATIONAL RO-RO TERMINAL LTD.</v>
          </cell>
          <cell r="G321" t="str">
            <v>LAEMCHABANG INTERNATIONAL RO-RO TERMINAL LTD.</v>
          </cell>
          <cell r="H321" t="str">
            <v>C0C0492XXXX</v>
          </cell>
          <cell r="I321" t="str">
            <v>自動車物流</v>
          </cell>
          <cell r="J321" t="str">
            <v>Auto Logistics</v>
          </cell>
          <cell r="K321" t="str">
            <v>THB</v>
          </cell>
          <cell r="L321" t="str">
            <v>C0C0492XXXX</v>
          </cell>
          <cell r="M321" t="str">
            <v>R</v>
          </cell>
          <cell r="N321" t="str">
            <v>E</v>
          </cell>
          <cell r="O321">
            <v>12</v>
          </cell>
          <cell r="W321" t="str">
            <v>LAEMCHABANG INTERNATIONAL RO-RO TERMINAL LTD.</v>
          </cell>
          <cell r="Z321" t="str">
            <v>NYK GROUP AMERICAS INC.-YLK</v>
          </cell>
          <cell r="AA321" t="str">
            <v/>
          </cell>
          <cell r="AB321" t="str">
            <v>LAEMCHABANG INTERNATIONAL RO-RO TERMINAL LTD.</v>
          </cell>
          <cell r="AC321" t="str">
            <v>単セグ</v>
          </cell>
          <cell r="AD321">
            <v>316</v>
          </cell>
          <cell r="AE321">
            <v>193</v>
          </cell>
          <cell r="AF321" t="str">
            <v>LAEMCHABANG INTERNATIONAL RO-RO TERMINAL LTD.</v>
          </cell>
          <cell r="AG321" t="str">
            <v>NYK GROUP AMERICAS INC.-YLK</v>
          </cell>
          <cell r="AH321">
            <v>316</v>
          </cell>
          <cell r="AI321">
            <v>316</v>
          </cell>
          <cell r="AJ321" t="str">
            <v>LAEMCHABANG INTERNATIONAL RO-RO TERMINAL LTD.</v>
          </cell>
          <cell r="AK321" t="str">
            <v>LAEMCHABANG INTERNATIONAL RO-RO TERMINAL LTD.</v>
          </cell>
          <cell r="AM321" t="str">
            <v>Auto Logistics</v>
          </cell>
        </row>
        <row r="322">
          <cell r="D322" t="str">
            <v>C0A5673XXXX</v>
          </cell>
          <cell r="E322" t="str">
            <v>LARGO MARITIMA S.A.</v>
          </cell>
          <cell r="F322" t="str">
            <v>LARGO MARITIMA S.A.</v>
          </cell>
          <cell r="G322" t="str">
            <v>LARGO MARITIMA S.A.</v>
          </cell>
          <cell r="H322" t="str">
            <v>C0A5673XXXX</v>
          </cell>
          <cell r="I322" t="str">
            <v>ケミカルLPG</v>
          </cell>
          <cell r="J322" t="str">
            <v>Chemical and LPG</v>
          </cell>
          <cell r="K322" t="str">
            <v>JPY</v>
          </cell>
          <cell r="L322" t="str">
            <v>C0A5673XXXX</v>
          </cell>
          <cell r="M322" t="str">
            <v>R</v>
          </cell>
          <cell r="N322" t="str">
            <v>J</v>
          </cell>
          <cell r="W322" t="str">
            <v>LARGO MARITIMA S.A.</v>
          </cell>
          <cell r="Z322" t="str">
            <v>NYK GROUP EUROPE LTD.-Auto Logistics</v>
          </cell>
          <cell r="AA322" t="str">
            <v/>
          </cell>
          <cell r="AB322" t="str">
            <v>LARGO MARITIMA S.A.</v>
          </cell>
          <cell r="AC322" t="str">
            <v>単セグ</v>
          </cell>
          <cell r="AD322">
            <v>317</v>
          </cell>
          <cell r="AE322">
            <v>194</v>
          </cell>
          <cell r="AF322" t="str">
            <v>LARGO MARITIMA S.A.</v>
          </cell>
          <cell r="AG322" t="str">
            <v>NYK GROUP EUROPE LTD.-Auto Logistics</v>
          </cell>
          <cell r="AH322">
            <v>317</v>
          </cell>
          <cell r="AI322">
            <v>317</v>
          </cell>
          <cell r="AJ322" t="str">
            <v>LARGO MARITIMA S.A.</v>
          </cell>
          <cell r="AK322" t="str">
            <v>LARGO MARITIMA S.A.</v>
          </cell>
          <cell r="AM322" t="str">
            <v>Chemical and LPG</v>
          </cell>
        </row>
        <row r="323">
          <cell r="D323" t="str">
            <v>C3A9281XXXX</v>
          </cell>
          <cell r="E323" t="str">
            <v>LATTE MARITIMA S.A.</v>
          </cell>
          <cell r="F323" t="str">
            <v>LATTE MARITIMA S.A.</v>
          </cell>
          <cell r="G323" t="str">
            <v>LATTE MARITIMA S.A.</v>
          </cell>
          <cell r="H323" t="str">
            <v>C3A9281XXXX</v>
          </cell>
          <cell r="I323" t="str">
            <v>自動車</v>
          </cell>
          <cell r="J323" t="str">
            <v>Car Carrier</v>
          </cell>
          <cell r="K323" t="str">
            <v>USD</v>
          </cell>
          <cell r="L323" t="str">
            <v>C3A9281XXXX</v>
          </cell>
          <cell r="M323" t="str">
            <v>R</v>
          </cell>
          <cell r="N323" t="str">
            <v>J</v>
          </cell>
          <cell r="W323" t="str">
            <v>LATTE MARITIMA S.A.</v>
          </cell>
          <cell r="Z323" t="str">
            <v>NYK GROUP EUROPE LTD.-Capesize Bulker</v>
          </cell>
          <cell r="AA323" t="str">
            <v/>
          </cell>
          <cell r="AB323" t="str">
            <v>LATTE MARITIMA S.A.</v>
          </cell>
          <cell r="AC323" t="str">
            <v>単セグ</v>
          </cell>
          <cell r="AD323">
            <v>318</v>
          </cell>
          <cell r="AE323">
            <v>195</v>
          </cell>
          <cell r="AF323" t="str">
            <v>LATTE MARITIMA S.A.</v>
          </cell>
          <cell r="AG323" t="str">
            <v>NYK GROUP EUROPE LTD.-Capesize Bulker</v>
          </cell>
          <cell r="AH323">
            <v>318</v>
          </cell>
          <cell r="AI323">
            <v>318</v>
          </cell>
          <cell r="AJ323" t="str">
            <v>LATTE MARITIMA S.A.</v>
          </cell>
          <cell r="AK323" t="str">
            <v>LATTE MARITIMA S.A.</v>
          </cell>
          <cell r="AM323" t="str">
            <v>Car Carrier</v>
          </cell>
        </row>
        <row r="324">
          <cell r="D324" t="str">
            <v>S3A9094XXXX</v>
          </cell>
          <cell r="E324" t="str">
            <v>LAVANDE LNG SHIPPING S.A.S.</v>
          </cell>
          <cell r="F324" t="str">
            <v>LAVANDE LNG SHIPPING S.A.S.</v>
          </cell>
          <cell r="G324" t="str">
            <v>LAVANDE LNG SHIPPING S.A.S.</v>
          </cell>
          <cell r="H324" t="str">
            <v>S3A9094XXXX</v>
          </cell>
          <cell r="I324" t="str">
            <v>LNG</v>
          </cell>
          <cell r="J324" t="str">
            <v>LNG</v>
          </cell>
          <cell r="K324" t="str">
            <v>USD</v>
          </cell>
          <cell r="L324" t="str">
            <v>S3A9094XXXX</v>
          </cell>
          <cell r="M324" t="str">
            <v>M</v>
          </cell>
          <cell r="N324" t="str">
            <v>J</v>
          </cell>
          <cell r="O324">
            <v>12</v>
          </cell>
          <cell r="W324" t="str">
            <v>LAVANDE LNG SHIPPING S.A.S.</v>
          </cell>
          <cell r="Z324" t="str">
            <v>NYK GROUP EUROPE LTD.-Car Carrier</v>
          </cell>
          <cell r="AA324" t="str">
            <v/>
          </cell>
          <cell r="AB324" t="str">
            <v>LAVANDE LNG SHIPPING S.A.S.</v>
          </cell>
          <cell r="AC324" t="str">
            <v>単セグ</v>
          </cell>
          <cell r="AD324" t="str">
            <v/>
          </cell>
          <cell r="AE324" t="str">
            <v/>
          </cell>
          <cell r="AF324" t="str">
            <v/>
          </cell>
          <cell r="AG324" t="str">
            <v>NYK GROUP EUROPE LTD.-Car Carrier</v>
          </cell>
          <cell r="AH324">
            <v>319</v>
          </cell>
          <cell r="AI324">
            <v>319</v>
          </cell>
          <cell r="AJ324" t="str">
            <v>LAVANDE LNG SHIPPING S.A.S.</v>
          </cell>
          <cell r="AK324" t="str">
            <v>LAVANDE LNG SHIPPING S.A.S.</v>
          </cell>
          <cell r="AM324" t="str">
            <v>LNG</v>
          </cell>
        </row>
        <row r="325">
          <cell r="D325" t="str">
            <v>C3A9439XXXX</v>
          </cell>
          <cell r="E325" t="str">
            <v>LIGHT MARINE S.A.</v>
          </cell>
          <cell r="F325" t="str">
            <v>LIGHT MARINE S.A.</v>
          </cell>
          <cell r="G325" t="str">
            <v>LIGHT MARINE S.A.</v>
          </cell>
          <cell r="H325" t="str">
            <v>C3A9439XXXX</v>
          </cell>
          <cell r="I325" t="str">
            <v>バルク・プロジェクト貨物輸送</v>
          </cell>
          <cell r="J325" t="str">
            <v>BULK &amp; PROJECTS CARRIERS</v>
          </cell>
          <cell r="K325" t="str">
            <v>USD</v>
          </cell>
          <cell r="L325" t="str">
            <v>C3A9439XXXX</v>
          </cell>
          <cell r="M325" t="str">
            <v>R</v>
          </cell>
          <cell r="N325" t="str">
            <v>J</v>
          </cell>
          <cell r="P325" t="str">
            <v>○</v>
          </cell>
          <cell r="W325" t="str">
            <v>LIGHT MARINE S.A.</v>
          </cell>
          <cell r="Z325" t="str">
            <v>NYK GROUP EUROPE LTD.-Chemical and LPG</v>
          </cell>
          <cell r="AA325" t="str">
            <v/>
          </cell>
          <cell r="AB325" t="str">
            <v>LIGHT MARINE S.A.</v>
          </cell>
          <cell r="AC325" t="str">
            <v>単セグ</v>
          </cell>
          <cell r="AD325">
            <v>320</v>
          </cell>
          <cell r="AE325">
            <v>196</v>
          </cell>
          <cell r="AF325" t="str">
            <v>LIGHT MARINE S.A.</v>
          </cell>
          <cell r="AG325" t="str">
            <v>NYK GROUP EUROPE LTD.-Chemical and LPG</v>
          </cell>
          <cell r="AH325">
            <v>320</v>
          </cell>
          <cell r="AI325">
            <v>320</v>
          </cell>
          <cell r="AJ325" t="str">
            <v>LIGHT MARINE S.A.</v>
          </cell>
          <cell r="AK325" t="str">
            <v>LIGHT MARINE S.A.</v>
          </cell>
          <cell r="AM325" t="str">
            <v>BULK &amp; PROJECTS CARRIERS</v>
          </cell>
        </row>
        <row r="326">
          <cell r="D326" t="str">
            <v>C3A9207XXXX</v>
          </cell>
          <cell r="E326" t="str">
            <v>LNG ALPHA SHIPPING PTE. LTD.</v>
          </cell>
          <cell r="F326" t="str">
            <v>LNG ALPHA SHIPPING PTE. LTD.</v>
          </cell>
          <cell r="G326" t="str">
            <v>LNG ALPHA SHIPPING PTE. LTD.</v>
          </cell>
          <cell r="H326" t="str">
            <v>C3A9207XXXX</v>
          </cell>
          <cell r="I326" t="str">
            <v>LNG</v>
          </cell>
          <cell r="J326" t="str">
            <v>LNG</v>
          </cell>
          <cell r="K326" t="str">
            <v>USD</v>
          </cell>
          <cell r="L326" t="str">
            <v>C3A9207XXXX</v>
          </cell>
          <cell r="M326" t="str">
            <v>R</v>
          </cell>
          <cell r="N326" t="str">
            <v>E</v>
          </cell>
          <cell r="O326">
            <v>12</v>
          </cell>
          <cell r="Q326" t="str">
            <v>○</v>
          </cell>
          <cell r="W326" t="str">
            <v>LNG ALPHA SHIPPING PTE. LTD.</v>
          </cell>
          <cell r="Z326" t="str">
            <v>NYK GROUP EUROPE LTD.-Container-Others</v>
          </cell>
          <cell r="AA326" t="str">
            <v/>
          </cell>
          <cell r="AB326" t="str">
            <v>LNG ALPHA SHIPPING PTE. LTD.</v>
          </cell>
          <cell r="AC326" t="str">
            <v>単セグ</v>
          </cell>
          <cell r="AD326">
            <v>321</v>
          </cell>
          <cell r="AE326">
            <v>197</v>
          </cell>
          <cell r="AF326" t="str">
            <v>LNG ALPHA SHIPPING PTE. LTD.</v>
          </cell>
          <cell r="AG326" t="str">
            <v>NYK GROUP EUROPE LTD.-Container-Others</v>
          </cell>
          <cell r="AH326">
            <v>321</v>
          </cell>
          <cell r="AI326">
            <v>321</v>
          </cell>
          <cell r="AJ326" t="str">
            <v>LNG ALPHA SHIPPING PTE. LTD.</v>
          </cell>
          <cell r="AK326" t="str">
            <v>LNG ALPHA SHIPPING PTE. LTD.</v>
          </cell>
          <cell r="AM326" t="str">
            <v>LNG</v>
          </cell>
        </row>
        <row r="327">
          <cell r="D327" t="str">
            <v>C3A9208XXXX</v>
          </cell>
          <cell r="E327" t="str">
            <v>LNG BETA SHIPPING PTE. LTD.</v>
          </cell>
          <cell r="F327" t="str">
            <v>LNG BETA SHIPPING PTE. LTD.</v>
          </cell>
          <cell r="G327" t="str">
            <v>LNG BETA SHIPPING PTE. LTD.</v>
          </cell>
          <cell r="H327" t="str">
            <v>C3A9208XXXX</v>
          </cell>
          <cell r="I327" t="str">
            <v>LNG</v>
          </cell>
          <cell r="J327" t="str">
            <v>LNG</v>
          </cell>
          <cell r="K327" t="str">
            <v>USD</v>
          </cell>
          <cell r="L327" t="str">
            <v>C3A9208XXXX</v>
          </cell>
          <cell r="M327" t="str">
            <v>R</v>
          </cell>
          <cell r="N327" t="str">
            <v>E</v>
          </cell>
          <cell r="O327">
            <v>12</v>
          </cell>
          <cell r="Q327" t="str">
            <v>○</v>
          </cell>
          <cell r="W327" t="str">
            <v>LNG BETA SHIPPING PTE. LTD.</v>
          </cell>
          <cell r="Z327" t="str">
            <v>NYK GROUP EUROPE LTD.-Finance</v>
          </cell>
          <cell r="AA327" t="str">
            <v/>
          </cell>
          <cell r="AB327" t="str">
            <v>LNG BETA SHIPPING PTE. LTD.</v>
          </cell>
          <cell r="AC327" t="str">
            <v>単セグ</v>
          </cell>
          <cell r="AD327">
            <v>322</v>
          </cell>
          <cell r="AE327">
            <v>198</v>
          </cell>
          <cell r="AF327" t="str">
            <v>LNG BETA SHIPPING PTE. LTD.</v>
          </cell>
          <cell r="AG327" t="str">
            <v>NYK GROUP EUROPE LTD.-Finance</v>
          </cell>
          <cell r="AH327">
            <v>322</v>
          </cell>
          <cell r="AI327">
            <v>322</v>
          </cell>
          <cell r="AJ327" t="str">
            <v>LNG BETA SHIPPING PTE. LTD.</v>
          </cell>
          <cell r="AK327" t="str">
            <v>LNG BETA SHIPPING PTE. LTD.</v>
          </cell>
          <cell r="AM327" t="str">
            <v>LNG</v>
          </cell>
        </row>
        <row r="328">
          <cell r="D328" t="str">
            <v>C3A9209XXXX</v>
          </cell>
          <cell r="E328" t="str">
            <v>LNG DELTA SHIPPING PTE. LTD.</v>
          </cell>
          <cell r="F328" t="str">
            <v>LNG DELTA SHIPPING PTE. LTD.</v>
          </cell>
          <cell r="G328" t="str">
            <v>LNG DELTA SHIPPING PTE. LTD.</v>
          </cell>
          <cell r="H328" t="str">
            <v>C3A9209XXXX</v>
          </cell>
          <cell r="I328" t="str">
            <v>LNG</v>
          </cell>
          <cell r="J328" t="str">
            <v>LNG</v>
          </cell>
          <cell r="K328" t="str">
            <v>USD</v>
          </cell>
          <cell r="L328" t="str">
            <v>C3A9209XXXX</v>
          </cell>
          <cell r="M328" t="str">
            <v>R</v>
          </cell>
          <cell r="N328" t="str">
            <v>E</v>
          </cell>
          <cell r="O328">
            <v>12</v>
          </cell>
          <cell r="Q328" t="str">
            <v>○</v>
          </cell>
          <cell r="W328" t="str">
            <v>LNG DELTA SHIPPING PTE. LTD.</v>
          </cell>
          <cell r="Z328" t="str">
            <v>NYK GROUP EUROPE LTD.-LNG</v>
          </cell>
          <cell r="AA328" t="str">
            <v/>
          </cell>
          <cell r="AB328" t="str">
            <v>LNG DELTA SHIPPING PTE. LTD.</v>
          </cell>
          <cell r="AC328" t="str">
            <v>単セグ</v>
          </cell>
          <cell r="AD328">
            <v>323</v>
          </cell>
          <cell r="AE328">
            <v>199</v>
          </cell>
          <cell r="AF328" t="str">
            <v>LNG DELTA SHIPPING PTE. LTD.</v>
          </cell>
          <cell r="AG328" t="str">
            <v>NYK GROUP EUROPE LTD.-LNG</v>
          </cell>
          <cell r="AH328">
            <v>323</v>
          </cell>
          <cell r="AI328">
            <v>323</v>
          </cell>
          <cell r="AJ328" t="str">
            <v>LNG DELTA SHIPPING PTE. LTD.</v>
          </cell>
          <cell r="AK328" t="str">
            <v>LNG DELTA SHIPPING PTE. LTD.</v>
          </cell>
          <cell r="AM328" t="str">
            <v>LNG</v>
          </cell>
        </row>
        <row r="329">
          <cell r="D329" t="str">
            <v>E0B3366XXXX</v>
          </cell>
          <cell r="E329" t="str">
            <v>LNG EAST-WEST SHIPPING COMPANY (SINGAPORE) PTE. LTD.</v>
          </cell>
          <cell r="F329" t="str">
            <v>LNG EAST-WEST SHIPPING COMPANY (SINGAPORE) PTE. LTD.</v>
          </cell>
          <cell r="G329" t="str">
            <v>LNG EAST-WEST SHIPPING COMPANY (SINGAPORE) PTE. LTD.</v>
          </cell>
          <cell r="H329" t="str">
            <v>E0B3366XXXX</v>
          </cell>
          <cell r="I329" t="str">
            <v>LNG</v>
          </cell>
          <cell r="J329" t="str">
            <v>LNG</v>
          </cell>
          <cell r="K329" t="str">
            <v>USD</v>
          </cell>
          <cell r="L329" t="str">
            <v>E0B3366XXXX</v>
          </cell>
          <cell r="M329" t="str">
            <v>M</v>
          </cell>
          <cell r="N329" t="str">
            <v>E</v>
          </cell>
          <cell r="O329">
            <v>12</v>
          </cell>
          <cell r="W329" t="str">
            <v>LNG EAST-WEST SHIPPING COMPANY (SINGAPORE) PTE. LTD.</v>
          </cell>
          <cell r="Z329" t="str">
            <v>NYK GROUP EUROPE LTD.-Other Business</v>
          </cell>
          <cell r="AA329" t="str">
            <v/>
          </cell>
          <cell r="AB329" t="str">
            <v>LNG EAST-WEST SHIPPING COMPANY (SINGAPORE) PTE. LTD.</v>
          </cell>
          <cell r="AC329" t="str">
            <v>単セグ</v>
          </cell>
          <cell r="AD329" t="str">
            <v/>
          </cell>
          <cell r="AE329" t="str">
            <v/>
          </cell>
          <cell r="AF329" t="str">
            <v/>
          </cell>
          <cell r="AG329" t="str">
            <v>NYK GROUP EUROPE LTD.-Other Business</v>
          </cell>
          <cell r="AH329">
            <v>324</v>
          </cell>
          <cell r="AI329">
            <v>324</v>
          </cell>
          <cell r="AJ329" t="str">
            <v>LNG EAST-WEST SHIPPING COMPANY (SINGAPORE) PTE. LTD.</v>
          </cell>
          <cell r="AK329" t="str">
            <v>LNG EAST-WEST SHIPPING COMPANY (SINGAPORE) PTE. LTD.</v>
          </cell>
          <cell r="AM329" t="str">
            <v>LNG</v>
          </cell>
        </row>
        <row r="330">
          <cell r="D330" t="str">
            <v>C00H611XXXX</v>
          </cell>
          <cell r="E330" t="str">
            <v>LNG FLORA SHIPPING CO., S.A.</v>
          </cell>
          <cell r="F330" t="str">
            <v>LNG FLORA SHIPPING CO., S.A.</v>
          </cell>
          <cell r="G330" t="str">
            <v>LNG FLORA SHIPPING CO., S.A.</v>
          </cell>
          <cell r="H330" t="str">
            <v>C00H611XXXX</v>
          </cell>
          <cell r="I330" t="str">
            <v>海洋事業</v>
          </cell>
          <cell r="J330" t="str">
            <v>Offshore Business</v>
          </cell>
          <cell r="K330" t="str">
            <v>JPY</v>
          </cell>
          <cell r="L330" t="str">
            <v>C00H611XXXX</v>
          </cell>
          <cell r="M330" t="str">
            <v>R</v>
          </cell>
          <cell r="N330" t="str">
            <v>J</v>
          </cell>
          <cell r="W330" t="str">
            <v>LNG FLORA SHIPPING CO., S.A.</v>
          </cell>
          <cell r="Z330" t="str">
            <v>NYK GROUP EUROPE LTD.-Ship &amp; Technology Service</v>
          </cell>
          <cell r="AA330" t="str">
            <v/>
          </cell>
          <cell r="AB330" t="str">
            <v>LNG FLORA SHIPPING CO., S.A.</v>
          </cell>
          <cell r="AC330" t="str">
            <v>単セグ</v>
          </cell>
          <cell r="AD330">
            <v>325</v>
          </cell>
          <cell r="AE330">
            <v>200</v>
          </cell>
          <cell r="AF330" t="str">
            <v>LNG FLORA SHIPPING CO., S.A.</v>
          </cell>
          <cell r="AG330" t="str">
            <v>NYK GROUP EUROPE LTD.-Ship &amp; Technology Service</v>
          </cell>
          <cell r="AH330">
            <v>325</v>
          </cell>
          <cell r="AI330">
            <v>325</v>
          </cell>
          <cell r="AJ330" t="str">
            <v>LNG FLORA SHIPPING CO., S.A.</v>
          </cell>
          <cell r="AK330" t="str">
            <v>LNG FLORA SHIPPING CO., S.A.</v>
          </cell>
          <cell r="AM330" t="str">
            <v>Offshore Business</v>
          </cell>
        </row>
        <row r="331">
          <cell r="D331" t="str">
            <v>C3A9210XXXX</v>
          </cell>
          <cell r="E331" t="str">
            <v>LNG GAMMA SHIPPING PTE. LTD.</v>
          </cell>
          <cell r="F331" t="str">
            <v>LNG GAMMA SHIPPING PTE. LTD.</v>
          </cell>
          <cell r="G331" t="str">
            <v>LNG GAMMA SHIPPING PTE. LTD.</v>
          </cell>
          <cell r="H331" t="str">
            <v>C3A9210XXXX</v>
          </cell>
          <cell r="I331" t="str">
            <v>LNG</v>
          </cell>
          <cell r="J331" t="str">
            <v>LNG</v>
          </cell>
          <cell r="K331" t="str">
            <v>USD</v>
          </cell>
          <cell r="L331" t="str">
            <v>C3A9210XXXX</v>
          </cell>
          <cell r="M331" t="str">
            <v>R</v>
          </cell>
          <cell r="N331" t="str">
            <v>E</v>
          </cell>
          <cell r="O331">
            <v>12</v>
          </cell>
          <cell r="Q331" t="str">
            <v>○</v>
          </cell>
          <cell r="W331" t="str">
            <v>LNG GAMMA SHIPPING PTE. LTD.</v>
          </cell>
          <cell r="Z331" t="str">
            <v>NYK GROUP EUROPE LTD.-YLK</v>
          </cell>
          <cell r="AA331" t="str">
            <v/>
          </cell>
          <cell r="AB331" t="str">
            <v>LNG GAMMA SHIPPING PTE. LTD.</v>
          </cell>
          <cell r="AC331" t="str">
            <v>単セグ</v>
          </cell>
          <cell r="AD331">
            <v>326</v>
          </cell>
          <cell r="AE331">
            <v>201</v>
          </cell>
          <cell r="AF331" t="str">
            <v>LNG GAMMA SHIPPING PTE. LTD.</v>
          </cell>
          <cell r="AG331" t="str">
            <v>NYK GROUP EUROPE LTD.-YLK</v>
          </cell>
          <cell r="AH331">
            <v>326</v>
          </cell>
          <cell r="AI331">
            <v>326</v>
          </cell>
          <cell r="AJ331" t="str">
            <v>LNG GAMMA SHIPPING PTE. LTD.</v>
          </cell>
          <cell r="AK331" t="str">
            <v>LNG GAMMA SHIPPING PTE. LTD.</v>
          </cell>
          <cell r="AM331" t="str">
            <v>LNG</v>
          </cell>
        </row>
        <row r="332">
          <cell r="D332" t="str">
            <v>C0C0703XXXX</v>
          </cell>
          <cell r="E332" t="str">
            <v>LNG LINK INVESTMENT AS</v>
          </cell>
          <cell r="F332" t="str">
            <v>LNG LINK INVESTMENT AS</v>
          </cell>
          <cell r="G332" t="str">
            <v>LNG LINK INVESTMENT AS</v>
          </cell>
          <cell r="H332" t="str">
            <v>C0C0703XXXX</v>
          </cell>
          <cell r="I332" t="str">
            <v>グリーンビジネス</v>
          </cell>
          <cell r="J332" t="str">
            <v>Green Business</v>
          </cell>
          <cell r="K332" t="str">
            <v>USD</v>
          </cell>
          <cell r="L332" t="str">
            <v>C0C0703XXXX</v>
          </cell>
          <cell r="M332" t="str">
            <v>R</v>
          </cell>
          <cell r="N332" t="str">
            <v>E</v>
          </cell>
          <cell r="O332">
            <v>12</v>
          </cell>
          <cell r="W332" t="str">
            <v>LNG LINK INVESTMENT AS</v>
          </cell>
          <cell r="Z332" t="str">
            <v>NYK GROUP HOLDING (THAILAND) CO., LTD.</v>
          </cell>
          <cell r="AA332" t="str">
            <v/>
          </cell>
          <cell r="AB332" t="str">
            <v>LNG LINK INVESTMENT AS</v>
          </cell>
          <cell r="AC332" t="str">
            <v>単セグ</v>
          </cell>
          <cell r="AD332">
            <v>327</v>
          </cell>
          <cell r="AE332">
            <v>202</v>
          </cell>
          <cell r="AF332" t="str">
            <v>LNG LINK INVESTMENT AS</v>
          </cell>
          <cell r="AG332" t="str">
            <v>NYK GROUP HOLDING (THAILAND) CO., LTD.</v>
          </cell>
          <cell r="AH332">
            <v>327</v>
          </cell>
          <cell r="AI332">
            <v>327</v>
          </cell>
          <cell r="AJ332" t="str">
            <v>LNG LINK INVESTMENT AS</v>
          </cell>
          <cell r="AK332" t="str">
            <v>LNG LINK INVESTMENT AS</v>
          </cell>
          <cell r="AM332" t="str">
            <v>Green Business</v>
          </cell>
        </row>
        <row r="333">
          <cell r="D333" t="str">
            <v>C0B3365XXXX</v>
          </cell>
          <cell r="E333" t="str">
            <v>LNG NORTH-SOUTH SHIPPING COMPANY (SINGAPORE) PTE. LTD.</v>
          </cell>
          <cell r="F333" t="str">
            <v>LNG NORTH-SOUTH SHIPPING COMPANY (SINGAPORE) PTE. LTD.</v>
          </cell>
          <cell r="G333" t="str">
            <v>LNG NORTH-SOUTH SHIPPING COMPANY (SINGAPORE) PTE. LTD.</v>
          </cell>
          <cell r="H333" t="str">
            <v>C0B3365XXXX</v>
          </cell>
          <cell r="I333" t="str">
            <v>LNG</v>
          </cell>
          <cell r="J333" t="str">
            <v>LNG</v>
          </cell>
          <cell r="K333" t="str">
            <v>USD</v>
          </cell>
          <cell r="L333" t="str">
            <v>C0B3365XXXX</v>
          </cell>
          <cell r="M333" t="str">
            <v>R</v>
          </cell>
          <cell r="N333" t="str">
            <v>E</v>
          </cell>
          <cell r="O333">
            <v>12</v>
          </cell>
          <cell r="W333" t="str">
            <v>LNG NORTH-SOUTH SHIPPING COMPANY (SINGAPORE) PTE. LTD.</v>
          </cell>
          <cell r="Z333" t="str">
            <v>NYK GROUP SOUTH ASIA PTE. LTD.-Auto Logistics</v>
          </cell>
          <cell r="AA333" t="str">
            <v/>
          </cell>
          <cell r="AB333" t="str">
            <v>LNG NORTH-SOUTH SHIPPING COMPANY (SINGAPORE) PTE. LTD.</v>
          </cell>
          <cell r="AC333" t="str">
            <v>単セグ</v>
          </cell>
          <cell r="AD333">
            <v>328</v>
          </cell>
          <cell r="AE333">
            <v>203</v>
          </cell>
          <cell r="AF333" t="str">
            <v>LNG NORTH-SOUTH SHIPPING COMPANY (SINGAPORE) PTE. LTD.</v>
          </cell>
          <cell r="AG333" t="str">
            <v>NYK GROUP SOUTH ASIA PTE. LTD.-Auto Logistics</v>
          </cell>
          <cell r="AH333">
            <v>328</v>
          </cell>
          <cell r="AI333">
            <v>328</v>
          </cell>
          <cell r="AJ333" t="str">
            <v>LNG NORTH-SOUTH SHIPPING COMPANY (SINGAPORE) PTE. LTD.</v>
          </cell>
          <cell r="AK333" t="str">
            <v>LNG NORTH-SOUTH SHIPPING COMPANY (SINGAPORE) PTE. LTD.</v>
          </cell>
          <cell r="AM333" t="str">
            <v>LNG</v>
          </cell>
        </row>
        <row r="334">
          <cell r="D334" t="str">
            <v>E0C0638XXXX</v>
          </cell>
          <cell r="E334" t="str">
            <v>LNG SAKURA SHIPPING CORPORATION</v>
          </cell>
          <cell r="F334" t="str">
            <v>LNG SAKURA SHIPPING CORPORATION</v>
          </cell>
          <cell r="G334" t="str">
            <v>LNG SAKURA SHIPPING CORPORATION</v>
          </cell>
          <cell r="H334" t="str">
            <v>E0C0638XXXX</v>
          </cell>
          <cell r="I334" t="str">
            <v>LNG</v>
          </cell>
          <cell r="J334" t="str">
            <v>LNG</v>
          </cell>
          <cell r="K334" t="str">
            <v>JPY</v>
          </cell>
          <cell r="L334" t="str">
            <v>E0C0638XXXX</v>
          </cell>
          <cell r="M334" t="str">
            <v>M</v>
          </cell>
          <cell r="N334" t="str">
            <v>J</v>
          </cell>
          <cell r="W334" t="str">
            <v>LNG SAKURA SHIPPING CORPORATION</v>
          </cell>
          <cell r="Z334" t="str">
            <v>NYK GROUP SOUTH ASIA PTE. LTD.-Capesize Bulker</v>
          </cell>
          <cell r="AA334" t="str">
            <v/>
          </cell>
          <cell r="AB334" t="str">
            <v>LNG SAKURA SHIPPING CORPORATION</v>
          </cell>
          <cell r="AC334" t="str">
            <v>単セグ</v>
          </cell>
          <cell r="AD334" t="str">
            <v/>
          </cell>
          <cell r="AE334" t="str">
            <v/>
          </cell>
          <cell r="AF334" t="str">
            <v/>
          </cell>
          <cell r="AG334" t="str">
            <v>NYK GROUP SOUTH ASIA PTE. LTD.-Capesize Bulker</v>
          </cell>
          <cell r="AH334">
            <v>329</v>
          </cell>
          <cell r="AI334">
            <v>329</v>
          </cell>
          <cell r="AJ334" t="str">
            <v>LNG SAKURA SHIPPING CORPORATION</v>
          </cell>
          <cell r="AK334" t="str">
            <v>LNG SAKURA SHIPPING CORPORATION</v>
          </cell>
          <cell r="AM334" t="str">
            <v>LNG</v>
          </cell>
        </row>
        <row r="335">
          <cell r="D335" t="str">
            <v>C0A8508XXXX</v>
          </cell>
          <cell r="E335" t="str">
            <v>LNG VANGUARD 1 LTD.</v>
          </cell>
          <cell r="F335" t="str">
            <v>LNG VANGUARD 1 LTD.</v>
          </cell>
          <cell r="G335" t="str">
            <v>LNG VANGUARD 1 LTD.</v>
          </cell>
          <cell r="H335" t="str">
            <v>C0A8508XXXX</v>
          </cell>
          <cell r="I335" t="str">
            <v>LNG</v>
          </cell>
          <cell r="J335" t="str">
            <v>LNG</v>
          </cell>
          <cell r="K335" t="str">
            <v>JPY</v>
          </cell>
          <cell r="L335" t="str">
            <v>C0A8508XXXX</v>
          </cell>
          <cell r="M335" t="str">
            <v>R</v>
          </cell>
          <cell r="N335" t="str">
            <v>J</v>
          </cell>
          <cell r="W335" t="str">
            <v>LNG VANGUARD 1 LTD.</v>
          </cell>
          <cell r="Z335" t="str">
            <v>NYK GROUP SOUTH ASIA PTE. LTD.-Car Carrier</v>
          </cell>
          <cell r="AA335" t="str">
            <v/>
          </cell>
          <cell r="AB335" t="str">
            <v>LNG VANGUARD 1 LTD.</v>
          </cell>
          <cell r="AC335" t="str">
            <v>単セグ</v>
          </cell>
          <cell r="AD335">
            <v>330</v>
          </cell>
          <cell r="AE335">
            <v>204</v>
          </cell>
          <cell r="AF335" t="str">
            <v>LNG VANGUARD 1 LTD.</v>
          </cell>
          <cell r="AG335" t="str">
            <v>NYK GROUP SOUTH ASIA PTE. LTD.-Car Carrier</v>
          </cell>
          <cell r="AH335">
            <v>330</v>
          </cell>
          <cell r="AI335">
            <v>330</v>
          </cell>
          <cell r="AJ335" t="str">
            <v>LNG VANGUARD 1 LTD.</v>
          </cell>
          <cell r="AK335" t="str">
            <v>LNG VANGUARD 1 LTD.</v>
          </cell>
          <cell r="AM335" t="str">
            <v>LNG</v>
          </cell>
        </row>
        <row r="336">
          <cell r="D336" t="str">
            <v>E00N597XXXX</v>
          </cell>
          <cell r="E336" t="str">
            <v>LOGISTICS ALLIANCE (THAILAND) CO., LTD.</v>
          </cell>
          <cell r="F336" t="str">
            <v>LOGISTICS ALLIANCE (THAILAND) CO., LTD.</v>
          </cell>
          <cell r="G336" t="str">
            <v>LOGISTICS ALLIANCE (THAILAND) CO., LTD.</v>
          </cell>
          <cell r="H336" t="str">
            <v>E00N597XXXX</v>
          </cell>
          <cell r="I336" t="str">
            <v>YLK</v>
          </cell>
          <cell r="J336" t="str">
            <v>YLK</v>
          </cell>
          <cell r="K336" t="str">
            <v>THB</v>
          </cell>
          <cell r="L336" t="str">
            <v>E00N597XXXX</v>
          </cell>
          <cell r="M336" t="str">
            <v>M</v>
          </cell>
          <cell r="N336" t="str">
            <v>E</v>
          </cell>
          <cell r="O336">
            <v>12</v>
          </cell>
          <cell r="W336" t="str">
            <v>LOGISTICS ALLIANCE (THAILAND) CO., LTD.</v>
          </cell>
          <cell r="Z336" t="str">
            <v>NYK GROUP SOUTH ASIA PTE. LTD.-Chemical and LPG</v>
          </cell>
          <cell r="AA336" t="str">
            <v/>
          </cell>
          <cell r="AB336" t="str">
            <v>LOGISTICS ALLIANCE (THAILAND) CO., LTD.</v>
          </cell>
          <cell r="AC336" t="str">
            <v>単セグ</v>
          </cell>
          <cell r="AD336" t="str">
            <v/>
          </cell>
          <cell r="AE336" t="str">
            <v/>
          </cell>
          <cell r="AF336" t="str">
            <v/>
          </cell>
          <cell r="AG336" t="str">
            <v>NYK GROUP SOUTH ASIA PTE. LTD.-Chemical and LPG</v>
          </cell>
          <cell r="AH336">
            <v>331</v>
          </cell>
          <cell r="AI336">
            <v>331</v>
          </cell>
          <cell r="AJ336" t="str">
            <v>LOGISTICS ALLIANCE (THAILAND) CO., LTD.</v>
          </cell>
          <cell r="AK336" t="str">
            <v>LOGISTICS ALLIANCE (THAILAND) CO., LTD.</v>
          </cell>
          <cell r="AM336" t="str">
            <v>YLK</v>
          </cell>
        </row>
        <row r="337">
          <cell r="D337" t="str">
            <v>C0C0162XXXX</v>
          </cell>
          <cell r="E337" t="str">
            <v>LOLIGO MARITIMA S.A.</v>
          </cell>
          <cell r="F337" t="str">
            <v>LOLIGO MARITIMA S.A.</v>
          </cell>
          <cell r="G337" t="str">
            <v>LOLIGO MARITIMA S.A.</v>
          </cell>
          <cell r="H337" t="str">
            <v>C0C0162XXXX</v>
          </cell>
          <cell r="I337" t="str">
            <v>燃料炭</v>
          </cell>
          <cell r="J337" t="str">
            <v>Steaming Coal</v>
          </cell>
          <cell r="K337" t="str">
            <v>USD</v>
          </cell>
          <cell r="L337" t="str">
            <v>C0C0162XXXX</v>
          </cell>
          <cell r="M337" t="str">
            <v>R</v>
          </cell>
          <cell r="N337" t="str">
            <v>J</v>
          </cell>
          <cell r="W337" t="str">
            <v>LOLIGO MARITIMA S.A.</v>
          </cell>
          <cell r="Z337" t="str">
            <v>NYK GROUP SOUTH ASIA PTE. LTD.-Container-Others</v>
          </cell>
          <cell r="AA337" t="str">
            <v/>
          </cell>
          <cell r="AB337" t="str">
            <v>LOLIGO MARITIMA S.A.</v>
          </cell>
          <cell r="AC337" t="str">
            <v>単セグ</v>
          </cell>
          <cell r="AD337">
            <v>332</v>
          </cell>
          <cell r="AE337">
            <v>205</v>
          </cell>
          <cell r="AF337" t="str">
            <v>LOLIGO MARITIMA S.A.</v>
          </cell>
          <cell r="AG337" t="str">
            <v>NYK GROUP SOUTH ASIA PTE. LTD.-Container-Others</v>
          </cell>
          <cell r="AH337">
            <v>332</v>
          </cell>
          <cell r="AI337">
            <v>332</v>
          </cell>
          <cell r="AJ337" t="str">
            <v>LOLIGO MARITIMA S.A.</v>
          </cell>
          <cell r="AK337" t="str">
            <v>LOLIGO MARITIMA S.A.</v>
          </cell>
          <cell r="AM337" t="str">
            <v>Steaming Coal</v>
          </cell>
        </row>
        <row r="338">
          <cell r="D338" t="str">
            <v>C0C0829XXXX</v>
          </cell>
          <cell r="E338" t="str">
            <v>LOTUS SHIPHOLDING S.A.</v>
          </cell>
          <cell r="F338" t="str">
            <v>LOTUS SHIPHOLDING S.A.</v>
          </cell>
          <cell r="G338" t="str">
            <v>LOTUS SHIPHOLDING S.A.</v>
          </cell>
          <cell r="H338" t="str">
            <v>C0C0829XXXX</v>
          </cell>
          <cell r="I338" t="str">
            <v>原油</v>
          </cell>
          <cell r="J338" t="str">
            <v>Crude Oil</v>
          </cell>
          <cell r="K338" t="str">
            <v>JPY</v>
          </cell>
          <cell r="L338" t="str">
            <v>C0C0829XXXX</v>
          </cell>
          <cell r="M338" t="str">
            <v>R</v>
          </cell>
          <cell r="N338" t="str">
            <v>J</v>
          </cell>
          <cell r="W338" t="str">
            <v>LOTUS SHIPHOLDING S.A.</v>
          </cell>
          <cell r="Z338" t="str">
            <v>NYK GROUP SOUTH ASIA PTE. LTD.-Finance</v>
          </cell>
          <cell r="AA338" t="str">
            <v/>
          </cell>
          <cell r="AB338" t="str">
            <v>LOTUS SHIPHOLDING S.A.</v>
          </cell>
          <cell r="AC338" t="str">
            <v>単セグ</v>
          </cell>
          <cell r="AD338">
            <v>333</v>
          </cell>
          <cell r="AE338">
            <v>206</v>
          </cell>
          <cell r="AF338" t="str">
            <v>LOTUS SHIPHOLDING S.A.</v>
          </cell>
          <cell r="AG338" t="str">
            <v>NYK GROUP SOUTH ASIA PTE. LTD.-Finance</v>
          </cell>
          <cell r="AH338">
            <v>333</v>
          </cell>
          <cell r="AI338">
            <v>333</v>
          </cell>
          <cell r="AJ338" t="str">
            <v>LOTUS SHIPHOLDING S.A.</v>
          </cell>
          <cell r="AK338" t="str">
            <v>LOTUS SHIPHOLDING S.A.</v>
          </cell>
          <cell r="AM338" t="str">
            <v>Crude Oil</v>
          </cell>
        </row>
        <row r="339">
          <cell r="D339" t="str">
            <v>C0A0480XXXX</v>
          </cell>
          <cell r="E339" t="str">
            <v>LUCIFER MARITIMA S.A.</v>
          </cell>
          <cell r="F339" t="str">
            <v>LUCIFER MARITIMA S.A.</v>
          </cell>
          <cell r="G339" t="str">
            <v>LUCIFER MARITIMA S.A.</v>
          </cell>
          <cell r="H339" t="str">
            <v>C0A0480XXXX</v>
          </cell>
          <cell r="I339" t="str">
            <v>製紙原料</v>
          </cell>
          <cell r="J339" t="str">
            <v>Forest Products</v>
          </cell>
          <cell r="K339" t="str">
            <v>JPY</v>
          </cell>
          <cell r="L339" t="str">
            <v>C0A0480XXXX</v>
          </cell>
          <cell r="M339" t="str">
            <v>R</v>
          </cell>
          <cell r="N339" t="str">
            <v>J</v>
          </cell>
          <cell r="W339" t="str">
            <v>LUCIFER MARITIMA S.A.</v>
          </cell>
          <cell r="Z339" t="str">
            <v>NYK GROUP SOUTH ASIA PTE. LTD.-Ship &amp; Technology Service</v>
          </cell>
          <cell r="AA339" t="str">
            <v/>
          </cell>
          <cell r="AB339" t="str">
            <v>LUCIFER MARITIMA S.A.</v>
          </cell>
          <cell r="AC339" t="str">
            <v>単セグ</v>
          </cell>
          <cell r="AD339">
            <v>334</v>
          </cell>
          <cell r="AE339">
            <v>207</v>
          </cell>
          <cell r="AF339" t="str">
            <v>LUCIFER MARITIMA S.A.</v>
          </cell>
          <cell r="AG339" t="str">
            <v>NYK GROUP SOUTH ASIA PTE. LTD.-Ship &amp; Technology Service</v>
          </cell>
          <cell r="AH339">
            <v>334</v>
          </cell>
          <cell r="AI339">
            <v>334</v>
          </cell>
          <cell r="AJ339" t="str">
            <v>LUCIFER MARITIMA S.A.</v>
          </cell>
          <cell r="AK339" t="str">
            <v>LUCIFER MARITIMA S.A.</v>
          </cell>
          <cell r="AM339" t="str">
            <v>Forest Products</v>
          </cell>
        </row>
        <row r="340">
          <cell r="D340" t="str">
            <v>C0B1480XXXX</v>
          </cell>
          <cell r="E340" t="str">
            <v>LUGALIS SHIPPING PTE. LTD.</v>
          </cell>
          <cell r="F340" t="str">
            <v>LUGALIS SHIPPING PTE. LTD.</v>
          </cell>
          <cell r="G340" t="str">
            <v>LUGALIS SHIPPING PTE. LTD.</v>
          </cell>
          <cell r="H340" t="str">
            <v>C0B1480XXXX</v>
          </cell>
          <cell r="I340" t="str">
            <v>定航-その他</v>
          </cell>
          <cell r="J340" t="str">
            <v>Container-Others</v>
          </cell>
          <cell r="K340" t="str">
            <v>JPY</v>
          </cell>
          <cell r="L340" t="str">
            <v>C0B1480XXXX</v>
          </cell>
          <cell r="M340" t="str">
            <v>R</v>
          </cell>
          <cell r="N340" t="str">
            <v>E</v>
          </cell>
          <cell r="W340" t="str">
            <v>LUGALIS SHIPPING PTE. LTD.</v>
          </cell>
          <cell r="Z340" t="str">
            <v>NYK GROUP SOUTH ASIA PTE. LTD.-Terminals-Overseas</v>
          </cell>
          <cell r="AA340" t="str">
            <v/>
          </cell>
          <cell r="AB340" t="str">
            <v>LUGALIS SHIPPING PTE. LTD.</v>
          </cell>
          <cell r="AC340" t="str">
            <v>単セグ</v>
          </cell>
          <cell r="AD340">
            <v>335</v>
          </cell>
          <cell r="AE340">
            <v>208</v>
          </cell>
          <cell r="AF340" t="str">
            <v>LUGALIS SHIPPING PTE. LTD.</v>
          </cell>
          <cell r="AG340" t="str">
            <v>NYK GROUP SOUTH ASIA PTE. LTD.-Terminals-Overseas</v>
          </cell>
          <cell r="AH340">
            <v>335</v>
          </cell>
          <cell r="AI340">
            <v>335</v>
          </cell>
          <cell r="AJ340" t="str">
            <v>LUGALIS SHIPPING PTE. LTD.</v>
          </cell>
          <cell r="AK340" t="str">
            <v>LUGALIS SHIPPING PTE. LTD.</v>
          </cell>
          <cell r="AM340" t="str">
            <v>Container-Others</v>
          </cell>
        </row>
        <row r="341">
          <cell r="D341" t="str">
            <v>C0C0468XXXX</v>
          </cell>
          <cell r="E341" t="str">
            <v>LULA NORDESTE JAPAN S.A R.L.</v>
          </cell>
          <cell r="F341" t="str">
            <v>LULA NORDESTE JAPAN S.A R.L.</v>
          </cell>
          <cell r="G341" t="str">
            <v>LULA NORDESTE JAPAN S.A R.L.</v>
          </cell>
          <cell r="H341" t="str">
            <v>C0C0468XXXX</v>
          </cell>
          <cell r="I341" t="str">
            <v>海洋事業</v>
          </cell>
          <cell r="J341" t="str">
            <v>Offshore Business</v>
          </cell>
          <cell r="K341" t="str">
            <v>USD</v>
          </cell>
          <cell r="L341" t="str">
            <v>C0C0468XXXX</v>
          </cell>
          <cell r="M341" t="str">
            <v>R</v>
          </cell>
          <cell r="N341" t="str">
            <v>E</v>
          </cell>
          <cell r="W341" t="str">
            <v>LULA NORDESTE JAPAN S.A R.L.</v>
          </cell>
          <cell r="Z341" t="str">
            <v>NYK HOLDING (EUROPE) B.V.-Auto Logistics</v>
          </cell>
          <cell r="AA341" t="str">
            <v/>
          </cell>
          <cell r="AB341" t="str">
            <v>LULA NORDESTE JAPAN S.A R.L.</v>
          </cell>
          <cell r="AC341" t="str">
            <v>単セグ</v>
          </cell>
          <cell r="AD341">
            <v>336</v>
          </cell>
          <cell r="AE341">
            <v>209</v>
          </cell>
          <cell r="AF341" t="str">
            <v>LULA NORDESTE JAPAN S.A R.L.</v>
          </cell>
          <cell r="AG341" t="str">
            <v>NYK HOLDING (EUROPE) B.V.-Auto Logistics</v>
          </cell>
          <cell r="AH341">
            <v>336</v>
          </cell>
          <cell r="AI341">
            <v>336</v>
          </cell>
          <cell r="AJ341" t="str">
            <v>LULA NORDESTE JAPAN S.A R.L.</v>
          </cell>
          <cell r="AK341" t="str">
            <v>LULA NORDESTE JAPAN S.A R.L.</v>
          </cell>
          <cell r="AM341" t="str">
            <v>Offshore Business</v>
          </cell>
        </row>
        <row r="342">
          <cell r="D342" t="str">
            <v>C0B0506XXXX</v>
          </cell>
          <cell r="E342" t="str">
            <v>MAGNOLIA SHIPHOLDING S.A.</v>
          </cell>
          <cell r="F342" t="str">
            <v>MAGNOLIA SHIPHOLDING S.A.</v>
          </cell>
          <cell r="G342" t="str">
            <v>MAGNOLIA SHIPHOLDING S.A.</v>
          </cell>
          <cell r="H342" t="str">
            <v>C0B0506XXXX</v>
          </cell>
          <cell r="I342" t="str">
            <v>原油</v>
          </cell>
          <cell r="J342" t="str">
            <v>Crude Oil</v>
          </cell>
          <cell r="K342" t="str">
            <v>JPY</v>
          </cell>
          <cell r="L342" t="str">
            <v>C0B0506XXXX</v>
          </cell>
          <cell r="M342" t="str">
            <v>R</v>
          </cell>
          <cell r="N342" t="str">
            <v>J</v>
          </cell>
          <cell r="W342" t="str">
            <v>MAGNOLIA SHIPHOLDING S.A.</v>
          </cell>
          <cell r="Z342" t="str">
            <v>NYK HOLDING (EUROPE) B.V.-Box Shape</v>
          </cell>
          <cell r="AA342" t="str">
            <v/>
          </cell>
          <cell r="AB342" t="str">
            <v>MAGNOLIA SHIPHOLDING S.A.</v>
          </cell>
          <cell r="AC342" t="str">
            <v>単セグ</v>
          </cell>
          <cell r="AD342">
            <v>337</v>
          </cell>
          <cell r="AE342">
            <v>210</v>
          </cell>
          <cell r="AF342" t="str">
            <v>MAGNOLIA SHIPHOLDING S.A.</v>
          </cell>
          <cell r="AG342" t="str">
            <v>NYK HOLDING (EUROPE) B.V.-Box Shape</v>
          </cell>
          <cell r="AH342">
            <v>337</v>
          </cell>
          <cell r="AI342">
            <v>337</v>
          </cell>
          <cell r="AJ342" t="str">
            <v>MAGNOLIA SHIPHOLDING S.A.</v>
          </cell>
          <cell r="AK342" t="str">
            <v>MAGNOLIA SHIPHOLDING S.A.</v>
          </cell>
          <cell r="AM342" t="str">
            <v>Crude Oil</v>
          </cell>
        </row>
        <row r="343">
          <cell r="D343" t="str">
            <v>C0C0705XXXX</v>
          </cell>
          <cell r="E343" t="str">
            <v>MAHON SHIPPING SA/NV</v>
          </cell>
          <cell r="F343" t="str">
            <v>MAHON SHIPPING SA/NV</v>
          </cell>
          <cell r="G343" t="str">
            <v>MAHON SHIPPING SA/NV</v>
          </cell>
          <cell r="H343" t="str">
            <v>C0C0705XXXX</v>
          </cell>
          <cell r="I343" t="str">
            <v>グリーンビジネス</v>
          </cell>
          <cell r="J343" t="str">
            <v>Green Business</v>
          </cell>
          <cell r="K343" t="str">
            <v>USD</v>
          </cell>
          <cell r="L343" t="str">
            <v>C0C0705XXXX</v>
          </cell>
          <cell r="M343" t="str">
            <v>R</v>
          </cell>
          <cell r="N343" t="str">
            <v>E</v>
          </cell>
          <cell r="O343">
            <v>12</v>
          </cell>
          <cell r="W343" t="str">
            <v>MAHON SHIPPING SA/NV</v>
          </cell>
          <cell r="Z343" t="str">
            <v>NYK HOLDING (EUROPE) B.V.-Green Business</v>
          </cell>
          <cell r="AA343" t="str">
            <v/>
          </cell>
          <cell r="AB343" t="str">
            <v>MAHON SHIPPING SA/NV</v>
          </cell>
          <cell r="AC343" t="str">
            <v>単セグ</v>
          </cell>
          <cell r="AD343">
            <v>338</v>
          </cell>
          <cell r="AE343">
            <v>211</v>
          </cell>
          <cell r="AF343" t="str">
            <v>MAHON SHIPPING SA/NV</v>
          </cell>
          <cell r="AG343" t="str">
            <v>NYK HOLDING (EUROPE) B.V.-Green Business</v>
          </cell>
          <cell r="AH343">
            <v>338</v>
          </cell>
          <cell r="AI343">
            <v>338</v>
          </cell>
          <cell r="AJ343" t="str">
            <v>MAHON SHIPPING SA/NV</v>
          </cell>
          <cell r="AK343" t="str">
            <v>MAHON SHIPPING SA/NV</v>
          </cell>
          <cell r="AM343" t="str">
            <v>Green Business</v>
          </cell>
        </row>
        <row r="344">
          <cell r="D344" t="str">
            <v>C3A9384XXXX</v>
          </cell>
          <cell r="E344" t="str">
            <v>MALACHITE MARITIMA S.A.</v>
          </cell>
          <cell r="F344" t="str">
            <v>MALACHITE MARITIMA S.A.</v>
          </cell>
          <cell r="G344" t="str">
            <v>MALACHITE MARITIMA S.A.</v>
          </cell>
          <cell r="H344" t="str">
            <v>C3A9384XXXX</v>
          </cell>
          <cell r="I344" t="str">
            <v>製鉄原料</v>
          </cell>
          <cell r="J344" t="str">
            <v>Capesize Bulker</v>
          </cell>
          <cell r="K344" t="str">
            <v>USD</v>
          </cell>
          <cell r="L344" t="str">
            <v>C3A9384XXXX</v>
          </cell>
          <cell r="M344" t="str">
            <v>R</v>
          </cell>
          <cell r="N344" t="str">
            <v>J</v>
          </cell>
          <cell r="P344" t="str">
            <v>○</v>
          </cell>
          <cell r="W344" t="str">
            <v>MALACHITE MARITIMA S.A.</v>
          </cell>
          <cell r="Z344" t="str">
            <v>NYK HOLDING (EUROPE) B.V.-Capesize Bulker</v>
          </cell>
          <cell r="AA344" t="str">
            <v/>
          </cell>
          <cell r="AB344" t="str">
            <v>MALACHITE MARITIMA S.A.</v>
          </cell>
          <cell r="AC344" t="str">
            <v>単セグ</v>
          </cell>
          <cell r="AD344">
            <v>339</v>
          </cell>
          <cell r="AE344">
            <v>212</v>
          </cell>
          <cell r="AF344" t="str">
            <v>MALACHITE MARITIMA S.A.</v>
          </cell>
          <cell r="AG344" t="str">
            <v>NYK HOLDING (EUROPE) B.V.-Capesize Bulker</v>
          </cell>
          <cell r="AH344">
            <v>339</v>
          </cell>
          <cell r="AI344">
            <v>339</v>
          </cell>
          <cell r="AJ344" t="str">
            <v>MALACHITE MARITIMA S.A.</v>
          </cell>
          <cell r="AK344" t="str">
            <v>MALACHITE MARITIMA S.A.</v>
          </cell>
          <cell r="AM344" t="str">
            <v>Capesize Bulker</v>
          </cell>
        </row>
        <row r="345">
          <cell r="D345" t="str">
            <v>C0B0141XXXX</v>
          </cell>
          <cell r="E345" t="str">
            <v>MALVA SHIPHOLDING S.A.</v>
          </cell>
          <cell r="F345" t="str">
            <v>MALVA SHIPHOLDING S.A.</v>
          </cell>
          <cell r="G345" t="str">
            <v>MALVA SHIPHOLDING S.A.</v>
          </cell>
          <cell r="H345" t="str">
            <v>C0B0141XXXX</v>
          </cell>
          <cell r="I345" t="str">
            <v>定航-その他</v>
          </cell>
          <cell r="J345" t="str">
            <v>Container-Others</v>
          </cell>
          <cell r="K345" t="str">
            <v>USD</v>
          </cell>
          <cell r="L345" t="str">
            <v>C0B0141XXXX</v>
          </cell>
          <cell r="M345" t="str">
            <v>R</v>
          </cell>
          <cell r="N345" t="str">
            <v>J</v>
          </cell>
          <cell r="W345" t="str">
            <v>MALVA SHIPHOLDING S.A.</v>
          </cell>
          <cell r="Z345" t="str">
            <v>NYK HOLDING (EUROPE) B.V.-Car Carrier</v>
          </cell>
          <cell r="AA345" t="str">
            <v/>
          </cell>
          <cell r="AB345" t="str">
            <v>MALVA SHIPHOLDING S.A.</v>
          </cell>
          <cell r="AC345" t="str">
            <v>単セグ</v>
          </cell>
          <cell r="AD345">
            <v>340</v>
          </cell>
          <cell r="AE345">
            <v>213</v>
          </cell>
          <cell r="AF345" t="str">
            <v>MALVA SHIPHOLDING S.A.</v>
          </cell>
          <cell r="AG345" t="str">
            <v>NYK HOLDING (EUROPE) B.V.-Car Carrier</v>
          </cell>
          <cell r="AH345">
            <v>340</v>
          </cell>
          <cell r="AI345">
            <v>340</v>
          </cell>
          <cell r="AJ345" t="str">
            <v>MALVA SHIPHOLDING S.A.</v>
          </cell>
          <cell r="AK345" t="str">
            <v>MALVA SHIPHOLDING S.A.</v>
          </cell>
          <cell r="AM345" t="str">
            <v>Container-Others</v>
          </cell>
        </row>
        <row r="346">
          <cell r="D346" t="str">
            <v>C0C0712XXXX</v>
          </cell>
          <cell r="E346" t="str">
            <v>MANA MARITIMA S.A.</v>
          </cell>
          <cell r="F346" t="str">
            <v>MANA MARITIMA S.A.</v>
          </cell>
          <cell r="G346" t="str">
            <v>MANA MARITIMA S.A.</v>
          </cell>
          <cell r="H346" t="str">
            <v>C0C0712XXXX</v>
          </cell>
          <cell r="I346" t="str">
            <v>自動車</v>
          </cell>
          <cell r="J346" t="str">
            <v>Car Carrier</v>
          </cell>
          <cell r="K346" t="str">
            <v>USD</v>
          </cell>
          <cell r="L346" t="str">
            <v>C0C0712XXXX</v>
          </cell>
          <cell r="M346" t="str">
            <v>R</v>
          </cell>
          <cell r="N346" t="str">
            <v>J</v>
          </cell>
          <cell r="W346" t="str">
            <v>MANA MARITIMA S.A.</v>
          </cell>
          <cell r="Z346" t="str">
            <v>NYK HOLDING (EUROPE) B.V.-Container-Others</v>
          </cell>
          <cell r="AA346" t="str">
            <v/>
          </cell>
          <cell r="AB346" t="str">
            <v>MANA MARITIMA S.A.</v>
          </cell>
          <cell r="AC346" t="str">
            <v>単セグ</v>
          </cell>
          <cell r="AD346">
            <v>341</v>
          </cell>
          <cell r="AE346">
            <v>214</v>
          </cell>
          <cell r="AF346" t="str">
            <v>MANA MARITIMA S.A.</v>
          </cell>
          <cell r="AG346" t="str">
            <v>NYK HOLDING (EUROPE) B.V.-Container-Others</v>
          </cell>
          <cell r="AH346">
            <v>341</v>
          </cell>
          <cell r="AI346">
            <v>341</v>
          </cell>
          <cell r="AJ346" t="str">
            <v>MANA MARITIMA S.A.</v>
          </cell>
          <cell r="AK346" t="str">
            <v>MANA MARITIMA S.A.</v>
          </cell>
          <cell r="AM346" t="str">
            <v>Car Carrier</v>
          </cell>
        </row>
        <row r="347">
          <cell r="D347" t="str">
            <v>C0C0718XXXX</v>
          </cell>
          <cell r="E347" t="str">
            <v>MANATEE SHIPHOLDING S.A.</v>
          </cell>
          <cell r="F347" t="str">
            <v>MANATEE SHIPHOLDING S.A.</v>
          </cell>
          <cell r="G347" t="str">
            <v>MANATEE SHIPHOLDING S.A.</v>
          </cell>
          <cell r="H347" t="str">
            <v>C0C0718XXXX</v>
          </cell>
          <cell r="I347" t="str">
            <v>原油</v>
          </cell>
          <cell r="J347" t="str">
            <v>Crude Oil</v>
          </cell>
          <cell r="K347" t="str">
            <v>JPY</v>
          </cell>
          <cell r="L347" t="str">
            <v>C0C0718XXXX</v>
          </cell>
          <cell r="M347" t="str">
            <v>R</v>
          </cell>
          <cell r="N347" t="str">
            <v>J</v>
          </cell>
          <cell r="W347" t="str">
            <v>MANATEE SHIPHOLDING S.A.</v>
          </cell>
          <cell r="Z347" t="str">
            <v>NYK HOLDING (EUROPE) B.V.-Crude Oil</v>
          </cell>
          <cell r="AA347" t="str">
            <v/>
          </cell>
          <cell r="AB347" t="str">
            <v>MANATEE SHIPHOLDING S.A.</v>
          </cell>
          <cell r="AC347" t="str">
            <v>単セグ</v>
          </cell>
          <cell r="AD347">
            <v>342</v>
          </cell>
          <cell r="AE347">
            <v>215</v>
          </cell>
          <cell r="AF347" t="str">
            <v>MANATEE SHIPHOLDING S.A.</v>
          </cell>
          <cell r="AG347" t="str">
            <v>NYK HOLDING (EUROPE) B.V.-Crude Oil</v>
          </cell>
          <cell r="AH347">
            <v>342</v>
          </cell>
          <cell r="AI347">
            <v>342</v>
          </cell>
          <cell r="AJ347" t="str">
            <v>MANATEE SHIPHOLDING S.A.</v>
          </cell>
          <cell r="AK347" t="str">
            <v>MANATEE SHIPHOLDING S.A.</v>
          </cell>
          <cell r="AM347" t="str">
            <v>Crude Oil</v>
          </cell>
        </row>
        <row r="348">
          <cell r="D348" t="str">
            <v>E0C0287XXXX</v>
          </cell>
          <cell r="E348" t="str">
            <v>MANTLE QUEST JAPAN CO., LTD.</v>
          </cell>
          <cell r="F348" t="str">
            <v>日本マントル・クエスト（株）</v>
          </cell>
          <cell r="G348" t="str">
            <v>MANTLE QUEST JAPAN CO., LTD.</v>
          </cell>
          <cell r="H348" t="str">
            <v>E0C0287XXXX</v>
          </cell>
          <cell r="I348" t="str">
            <v>海洋事業</v>
          </cell>
          <cell r="J348" t="str">
            <v>Offshore Business</v>
          </cell>
          <cell r="K348" t="str">
            <v>JPY</v>
          </cell>
          <cell r="L348" t="str">
            <v>E0C0287XXXX</v>
          </cell>
          <cell r="M348" t="str">
            <v>M</v>
          </cell>
          <cell r="N348" t="str">
            <v>J</v>
          </cell>
          <cell r="W348" t="str">
            <v>日本マントル・クエスト（株）</v>
          </cell>
          <cell r="Z348" t="str">
            <v>NYK HOLDING (EUROPE) B.V.-Dry Group Companies</v>
          </cell>
          <cell r="AA348" t="str">
            <v/>
          </cell>
          <cell r="AB348" t="str">
            <v>MANTLE QUEST JAPAN CO., LTD.</v>
          </cell>
          <cell r="AC348" t="str">
            <v>単セグ</v>
          </cell>
          <cell r="AD348" t="str">
            <v/>
          </cell>
          <cell r="AE348" t="str">
            <v/>
          </cell>
          <cell r="AF348" t="str">
            <v/>
          </cell>
          <cell r="AG348" t="str">
            <v>NYK HOLDING (EUROPE) B.V.-Dry Group Companies</v>
          </cell>
          <cell r="AH348">
            <v>343</v>
          </cell>
          <cell r="AI348">
            <v>343</v>
          </cell>
          <cell r="AJ348" t="str">
            <v>MANTLE QUEST JAPAN CO., LTD.</v>
          </cell>
          <cell r="AK348" t="str">
            <v>MANTLE QUEST JAPAN CO., LTD.</v>
          </cell>
          <cell r="AM348" t="str">
            <v>Offshore Business</v>
          </cell>
        </row>
        <row r="349">
          <cell r="D349" t="str">
            <v>C00K772XXXX</v>
          </cell>
          <cell r="E349" t="str">
            <v>MARBEL SHIPHOLDING S.A.</v>
          </cell>
          <cell r="F349" t="str">
            <v>MARBEL SHIPHOLDING S.A.</v>
          </cell>
          <cell r="G349" t="str">
            <v>MARBEL SHIPHOLDING S.A.</v>
          </cell>
          <cell r="H349" t="str">
            <v>C00K772XXXX</v>
          </cell>
          <cell r="I349" t="str">
            <v>自動車</v>
          </cell>
          <cell r="J349" t="str">
            <v>Car Carrier</v>
          </cell>
          <cell r="K349" t="str">
            <v>JPY</v>
          </cell>
          <cell r="L349" t="str">
            <v>C00K772XXXX</v>
          </cell>
          <cell r="M349" t="str">
            <v>R</v>
          </cell>
          <cell r="N349" t="str">
            <v>J</v>
          </cell>
          <cell r="W349" t="str">
            <v>MARBEL SHIPHOLDING S.A.</v>
          </cell>
          <cell r="Z349" t="str">
            <v>NYK HOLDING (EUROPE) B.V.-Finance</v>
          </cell>
          <cell r="AA349" t="str">
            <v/>
          </cell>
          <cell r="AB349" t="str">
            <v>MARBEL SHIPHOLDING S.A.</v>
          </cell>
          <cell r="AC349" t="str">
            <v>単セグ</v>
          </cell>
          <cell r="AD349">
            <v>344</v>
          </cell>
          <cell r="AE349">
            <v>216</v>
          </cell>
          <cell r="AF349" t="str">
            <v>MARBEL SHIPHOLDING S.A.</v>
          </cell>
          <cell r="AG349" t="str">
            <v>NYK HOLDING (EUROPE) B.V.-Finance</v>
          </cell>
          <cell r="AH349">
            <v>344</v>
          </cell>
          <cell r="AI349">
            <v>344</v>
          </cell>
          <cell r="AJ349" t="str">
            <v>MARBEL SHIPHOLDING S.A.</v>
          </cell>
          <cell r="AK349" t="str">
            <v>MARBEL SHIPHOLDING S.A.</v>
          </cell>
          <cell r="AM349" t="str">
            <v>Car Carrier</v>
          </cell>
        </row>
        <row r="350">
          <cell r="D350" t="str">
            <v>C3A9108XXXX</v>
          </cell>
          <cell r="E350" t="str">
            <v>MARCOPAY INC.</v>
          </cell>
          <cell r="F350" t="str">
            <v>MARCOPAY INC.</v>
          </cell>
          <cell r="G350" t="str">
            <v>MARCOPAY INC.</v>
          </cell>
          <cell r="H350" t="str">
            <v>C3A9108XXXX</v>
          </cell>
          <cell r="I350" t="str">
            <v>船舶・技術事業</v>
          </cell>
          <cell r="J350" t="str">
            <v>Ship &amp; Technology Business</v>
          </cell>
          <cell r="K350" t="str">
            <v>PHP</v>
          </cell>
          <cell r="L350" t="str">
            <v>C3A9108XXXX</v>
          </cell>
          <cell r="M350" t="str">
            <v>R</v>
          </cell>
          <cell r="N350" t="str">
            <v>E</v>
          </cell>
          <cell r="O350">
            <v>12</v>
          </cell>
          <cell r="W350" t="str">
            <v>MARCOPAY INC.</v>
          </cell>
          <cell r="Z350" t="str">
            <v>NYK HOLDING (EUROPE) B.V.-Fleet Panamax</v>
          </cell>
          <cell r="AA350" t="str">
            <v/>
          </cell>
          <cell r="AB350" t="str">
            <v>MARCOPAY INC.</v>
          </cell>
          <cell r="AC350" t="str">
            <v>単セグ</v>
          </cell>
          <cell r="AD350">
            <v>345</v>
          </cell>
          <cell r="AE350">
            <v>217</v>
          </cell>
          <cell r="AF350" t="str">
            <v>MARCOPAY INC.</v>
          </cell>
          <cell r="AG350" t="str">
            <v>NYK HOLDING (EUROPE) B.V.-Fleet Panamax</v>
          </cell>
          <cell r="AH350">
            <v>345</v>
          </cell>
          <cell r="AI350">
            <v>345</v>
          </cell>
          <cell r="AJ350" t="str">
            <v>MARCOPAY INC.</v>
          </cell>
          <cell r="AK350" t="str">
            <v>MARCOPAY INC.</v>
          </cell>
          <cell r="AM350" t="str">
            <v>Ship &amp; Technology Business</v>
          </cell>
        </row>
        <row r="351">
          <cell r="D351" t="str">
            <v>C0C0269XXXX</v>
          </cell>
          <cell r="E351" t="str">
            <v>MARJORAM SHIPHOLDING S.A.</v>
          </cell>
          <cell r="F351" t="str">
            <v>MARJORAM SHIPHOLDING S.A.</v>
          </cell>
          <cell r="G351" t="str">
            <v>MARJORAM SHIPHOLDING S.A.</v>
          </cell>
          <cell r="H351" t="str">
            <v>C0C0269XXXX</v>
          </cell>
          <cell r="I351" t="str">
            <v>自動車</v>
          </cell>
          <cell r="J351" t="str">
            <v>Car Carrier</v>
          </cell>
          <cell r="K351" t="str">
            <v>USD</v>
          </cell>
          <cell r="L351" t="str">
            <v>C0C0269XXXX</v>
          </cell>
          <cell r="M351" t="str">
            <v>R</v>
          </cell>
          <cell r="N351" t="str">
            <v>J</v>
          </cell>
          <cell r="W351" t="str">
            <v>MARJORAM SHIPHOLDING S.A.</v>
          </cell>
          <cell r="Z351" t="str">
            <v>NYK HOLDING (EUROPE) B.V.-Forest Products</v>
          </cell>
          <cell r="AA351" t="str">
            <v/>
          </cell>
          <cell r="AB351" t="str">
            <v>MARJORAM SHIPHOLDING S.A.</v>
          </cell>
          <cell r="AC351" t="str">
            <v>単セグ</v>
          </cell>
          <cell r="AD351">
            <v>346</v>
          </cell>
          <cell r="AE351">
            <v>218</v>
          </cell>
          <cell r="AF351" t="str">
            <v>MARJORAM SHIPHOLDING S.A.</v>
          </cell>
          <cell r="AG351" t="str">
            <v>NYK HOLDING (EUROPE) B.V.-Forest Products</v>
          </cell>
          <cell r="AH351">
            <v>346</v>
          </cell>
          <cell r="AI351">
            <v>346</v>
          </cell>
          <cell r="AJ351" t="str">
            <v>MARJORAM SHIPHOLDING S.A.</v>
          </cell>
          <cell r="AK351" t="str">
            <v>MARJORAM SHIPHOLDING S.A.</v>
          </cell>
          <cell r="AM351" t="str">
            <v>Car Carrier</v>
          </cell>
        </row>
        <row r="352">
          <cell r="D352" t="str">
            <v>C0C0526XXXX</v>
          </cell>
          <cell r="E352" t="str">
            <v>MATSUERI MARITIMA S.A.</v>
          </cell>
          <cell r="F352" t="str">
            <v>MATSUERI MARITIMA S.A.</v>
          </cell>
          <cell r="G352" t="str">
            <v>MATSUERI MARITIMA S.A.</v>
          </cell>
          <cell r="H352" t="str">
            <v>C0C0526XXXX</v>
          </cell>
          <cell r="I352" t="str">
            <v>自動車</v>
          </cell>
          <cell r="J352" t="str">
            <v>Car Carrier</v>
          </cell>
          <cell r="K352" t="str">
            <v>USD</v>
          </cell>
          <cell r="L352" t="str">
            <v>C0C0526XXXX</v>
          </cell>
          <cell r="M352" t="str">
            <v>R</v>
          </cell>
          <cell r="N352" t="str">
            <v>J</v>
          </cell>
          <cell r="W352" t="str">
            <v>MATSUERI MARITIMA S.A.</v>
          </cell>
          <cell r="Z352" t="str">
            <v>NYK HOLDING (EUROPE) B.V.-LNG</v>
          </cell>
          <cell r="AA352" t="str">
            <v/>
          </cell>
          <cell r="AB352" t="str">
            <v>MATSUERI MARITIMA S.A.</v>
          </cell>
          <cell r="AC352" t="str">
            <v>単セグ</v>
          </cell>
          <cell r="AD352">
            <v>347</v>
          </cell>
          <cell r="AE352">
            <v>219</v>
          </cell>
          <cell r="AF352" t="str">
            <v>MATSUERI MARITIMA S.A.</v>
          </cell>
          <cell r="AG352" t="str">
            <v>NYK HOLDING (EUROPE) B.V.-LNG</v>
          </cell>
          <cell r="AH352">
            <v>347</v>
          </cell>
          <cell r="AI352">
            <v>347</v>
          </cell>
          <cell r="AJ352" t="str">
            <v>MATSUERI MARITIMA S.A.</v>
          </cell>
          <cell r="AK352" t="str">
            <v>MATSUERI MARITIMA S.A.</v>
          </cell>
          <cell r="AM352" t="str">
            <v>Car Carrier</v>
          </cell>
        </row>
        <row r="353">
          <cell r="D353" t="str">
            <v>S0C0319XXXX</v>
          </cell>
          <cell r="E353" t="str">
            <v>MAYA KEKAL SDN. BHD.</v>
          </cell>
          <cell r="F353" t="str">
            <v>MAYA KEKAL SDN. BHD.</v>
          </cell>
          <cell r="G353" t="str">
            <v>MAYA KEKAL SDN. BHD.</v>
          </cell>
          <cell r="H353" t="str">
            <v>S0C0319XXXX</v>
          </cell>
          <cell r="I353" t="str">
            <v>YLK</v>
          </cell>
          <cell r="J353" t="str">
            <v>YLK</v>
          </cell>
          <cell r="K353" t="str">
            <v>MYR</v>
          </cell>
          <cell r="L353" t="str">
            <v>S0C0319XXXX</v>
          </cell>
          <cell r="M353" t="str">
            <v>R</v>
          </cell>
          <cell r="N353" t="str">
            <v>J</v>
          </cell>
          <cell r="W353" t="str">
            <v>MAYA KEKAL SDN. BHD.</v>
          </cell>
          <cell r="Z353" t="str">
            <v>NYK HOLDING (EUROPE) B.V.-Offshore Business</v>
          </cell>
          <cell r="AA353" t="str">
            <v/>
          </cell>
          <cell r="AB353" t="str">
            <v>MAYA KEKAL SDN. BHD.</v>
          </cell>
          <cell r="AC353" t="str">
            <v>単セグ</v>
          </cell>
          <cell r="AD353">
            <v>348</v>
          </cell>
          <cell r="AE353">
            <v>220</v>
          </cell>
          <cell r="AF353" t="str">
            <v>MAYA KEKAL SDN. BHD.</v>
          </cell>
          <cell r="AG353" t="str">
            <v>NYK HOLDING (EUROPE) B.V.-Offshore Business</v>
          </cell>
          <cell r="AH353">
            <v>348</v>
          </cell>
          <cell r="AI353">
            <v>348</v>
          </cell>
          <cell r="AJ353" t="str">
            <v>MAYA KEKAL SDN. BHD.</v>
          </cell>
          <cell r="AK353" t="str">
            <v>MAYA KEKAL SDN. BHD.</v>
          </cell>
          <cell r="AM353" t="str">
            <v>YLK</v>
          </cell>
        </row>
        <row r="354">
          <cell r="D354" t="str">
            <v>C3A9114XXXX</v>
          </cell>
          <cell r="E354" t="str">
            <v>MEJIRO SHIPHOLDING S.A.</v>
          </cell>
          <cell r="F354" t="str">
            <v>MEJIRO SHIPHOLDING S.A.</v>
          </cell>
          <cell r="G354" t="str">
            <v>MEJIRO SHIPHOLDING S.A.</v>
          </cell>
          <cell r="H354" t="str">
            <v>C3A9114XXXX</v>
          </cell>
          <cell r="I354" t="str">
            <v>原油</v>
          </cell>
          <cell r="J354" t="str">
            <v>Crude Oil</v>
          </cell>
          <cell r="K354" t="str">
            <v>JPY</v>
          </cell>
          <cell r="L354" t="str">
            <v>C3A9114XXXX</v>
          </cell>
          <cell r="M354" t="str">
            <v>R</v>
          </cell>
          <cell r="N354" t="str">
            <v>J</v>
          </cell>
          <cell r="W354" t="str">
            <v>MEJIRO SHIPHOLDING S.A.</v>
          </cell>
          <cell r="Z354" t="str">
            <v>NYK HOLDING (EUROPE) B.V.-Terminals-Overseas</v>
          </cell>
          <cell r="AA354" t="str">
            <v/>
          </cell>
          <cell r="AB354" t="str">
            <v>MEJIRO SHIPHOLDING S.A.</v>
          </cell>
          <cell r="AC354" t="str">
            <v>単セグ</v>
          </cell>
          <cell r="AD354">
            <v>349</v>
          </cell>
          <cell r="AE354">
            <v>221</v>
          </cell>
          <cell r="AF354" t="str">
            <v>MEJIRO SHIPHOLDING S.A.</v>
          </cell>
          <cell r="AG354" t="str">
            <v>NYK HOLDING (EUROPE) B.V.-Terminals-Overseas</v>
          </cell>
          <cell r="AH354">
            <v>349</v>
          </cell>
          <cell r="AI354">
            <v>349</v>
          </cell>
          <cell r="AJ354" t="str">
            <v>MEJIRO SHIPHOLDING S.A.</v>
          </cell>
          <cell r="AK354" t="str">
            <v>MEJIRO SHIPHOLDING S.A.</v>
          </cell>
          <cell r="AM354" t="str">
            <v>Crude Oil</v>
          </cell>
        </row>
        <row r="355">
          <cell r="D355" t="str">
            <v>C0C0011XXXX</v>
          </cell>
          <cell r="E355" t="str">
            <v>MENS SHIPPING PTE. LTD.</v>
          </cell>
          <cell r="F355" t="str">
            <v>MENS SHIPPING PTE. LTD.</v>
          </cell>
          <cell r="G355" t="str">
            <v>MENS SHIPPING PTE. LTD.</v>
          </cell>
          <cell r="H355" t="str">
            <v>C0C0011XXXX</v>
          </cell>
          <cell r="I355" t="str">
            <v>製鉄原料</v>
          </cell>
          <cell r="J355" t="str">
            <v>Capesize Bulker</v>
          </cell>
          <cell r="K355" t="str">
            <v>JPY</v>
          </cell>
          <cell r="L355" t="str">
            <v>C0C0011XXXX</v>
          </cell>
          <cell r="M355" t="str">
            <v>R</v>
          </cell>
          <cell r="N355" t="str">
            <v>E</v>
          </cell>
          <cell r="W355" t="str">
            <v>MENS SHIPPING PTE. LTD.</v>
          </cell>
          <cell r="Z355" t="str">
            <v>NYK INDIA PVT. LTD.-Auto Logistics</v>
          </cell>
          <cell r="AA355" t="str">
            <v/>
          </cell>
          <cell r="AB355" t="str">
            <v>MENS SHIPPING PTE. LTD.</v>
          </cell>
          <cell r="AC355" t="str">
            <v>単セグ</v>
          </cell>
          <cell r="AD355">
            <v>350</v>
          </cell>
          <cell r="AE355">
            <v>222</v>
          </cell>
          <cell r="AF355" t="str">
            <v>MENS SHIPPING PTE. LTD.</v>
          </cell>
          <cell r="AG355" t="str">
            <v>NYK INDIA PVT. LTD.-Auto Logistics</v>
          </cell>
          <cell r="AH355">
            <v>350</v>
          </cell>
          <cell r="AI355">
            <v>350</v>
          </cell>
          <cell r="AJ355" t="str">
            <v>MENS SHIPPING PTE. LTD.</v>
          </cell>
          <cell r="AK355" t="str">
            <v>MENS SHIPPING PTE. LTD.</v>
          </cell>
          <cell r="AM355" t="str">
            <v>Capesize Bulker</v>
          </cell>
        </row>
        <row r="356">
          <cell r="D356" t="str">
            <v>C0B1399XXXX</v>
          </cell>
          <cell r="E356" t="str">
            <v>MERCURIUS SHIPPING PTE. LTD.</v>
          </cell>
          <cell r="F356" t="str">
            <v>MERCURIUS SHIPPING PTE. LTD.</v>
          </cell>
          <cell r="G356" t="str">
            <v>MERCURIUS SHIPPING PTE. LTD.</v>
          </cell>
          <cell r="H356" t="str">
            <v>C0B1399XXXX</v>
          </cell>
          <cell r="I356" t="str">
            <v>定航-その他</v>
          </cell>
          <cell r="J356" t="str">
            <v>Container-Others</v>
          </cell>
          <cell r="K356" t="str">
            <v>JPY</v>
          </cell>
          <cell r="L356" t="str">
            <v>C0B1399XXXX</v>
          </cell>
          <cell r="M356" t="str">
            <v>R</v>
          </cell>
          <cell r="N356" t="str">
            <v>E</v>
          </cell>
          <cell r="W356" t="str">
            <v>MERCURIUS SHIPPING PTE. LTD.</v>
          </cell>
          <cell r="Z356" t="str">
            <v>NYK INDIA PVT. LTD.-YLK</v>
          </cell>
          <cell r="AA356" t="str">
            <v/>
          </cell>
          <cell r="AB356" t="str">
            <v>MERCURIUS SHIPPING PTE. LTD.</v>
          </cell>
          <cell r="AC356" t="str">
            <v>単セグ</v>
          </cell>
          <cell r="AD356">
            <v>351</v>
          </cell>
          <cell r="AE356">
            <v>223</v>
          </cell>
          <cell r="AF356" t="str">
            <v>MERCURIUS SHIPPING PTE. LTD.</v>
          </cell>
          <cell r="AG356" t="str">
            <v>NYK INDIA PVT. LTD.-YLK</v>
          </cell>
          <cell r="AH356">
            <v>351</v>
          </cell>
          <cell r="AI356">
            <v>351</v>
          </cell>
          <cell r="AJ356" t="str">
            <v>MERCURIUS SHIPPING PTE. LTD.</v>
          </cell>
          <cell r="AK356" t="str">
            <v>MERCURIUS SHIPPING PTE. LTD.</v>
          </cell>
          <cell r="AM356" t="str">
            <v>Container-Others</v>
          </cell>
        </row>
        <row r="357">
          <cell r="D357" t="str">
            <v>S00E172XXXX</v>
          </cell>
          <cell r="E357" t="str">
            <v>MERIAH SELALU SDN BHD.</v>
          </cell>
          <cell r="F357" t="str">
            <v>MERIAH SELALU SDN BHD.</v>
          </cell>
          <cell r="G357" t="str">
            <v>MERIAH SELALU SDN BHD.</v>
          </cell>
          <cell r="H357" t="str">
            <v>S00E172XXXX</v>
          </cell>
          <cell r="I357" t="str">
            <v>YLK</v>
          </cell>
          <cell r="J357" t="str">
            <v>YLK</v>
          </cell>
          <cell r="K357" t="str">
            <v>MYR</v>
          </cell>
          <cell r="L357" t="str">
            <v>S00E172XXXX</v>
          </cell>
          <cell r="M357" t="str">
            <v>R</v>
          </cell>
          <cell r="N357" t="str">
            <v>J</v>
          </cell>
          <cell r="W357" t="str">
            <v>MERIAH SELALU SDN BHD.</v>
          </cell>
          <cell r="Z357" t="str">
            <v>NYK ITF (CAYMAN) LTD.</v>
          </cell>
          <cell r="AA357" t="str">
            <v/>
          </cell>
          <cell r="AB357" t="str">
            <v>MERIAH SELALU SDN BHD.</v>
          </cell>
          <cell r="AC357" t="str">
            <v>単セグ</v>
          </cell>
          <cell r="AD357">
            <v>352</v>
          </cell>
          <cell r="AE357">
            <v>224</v>
          </cell>
          <cell r="AF357" t="str">
            <v>MERIAH SELALU SDN BHD.</v>
          </cell>
          <cell r="AG357" t="str">
            <v>NYK ITF (CAYMAN) LTD.</v>
          </cell>
          <cell r="AH357">
            <v>352</v>
          </cell>
          <cell r="AI357">
            <v>352</v>
          </cell>
          <cell r="AJ357" t="str">
            <v>MERIAH SELALU SDN BHD.</v>
          </cell>
          <cell r="AK357" t="str">
            <v>MERIAH SELALU SDN BHD.</v>
          </cell>
          <cell r="AM357" t="str">
            <v>YLK</v>
          </cell>
        </row>
        <row r="358">
          <cell r="D358" t="str">
            <v>S3A9131XXXX</v>
          </cell>
          <cell r="E358" t="str">
            <v>MERO 2 B.V.</v>
          </cell>
          <cell r="F358" t="str">
            <v>MERO 2 B.V.</v>
          </cell>
          <cell r="G358" t="str">
            <v>MERO 2 B.V.</v>
          </cell>
          <cell r="H358" t="str">
            <v>S3A9131XXXX</v>
          </cell>
          <cell r="I358" t="str">
            <v>海洋事業</v>
          </cell>
          <cell r="J358" t="str">
            <v>Offshore Business</v>
          </cell>
          <cell r="K358" t="str">
            <v>USD</v>
          </cell>
          <cell r="L358" t="str">
            <v>S3A9131XXXX</v>
          </cell>
          <cell r="M358" t="str">
            <v>M</v>
          </cell>
          <cell r="N358" t="str">
            <v>E</v>
          </cell>
          <cell r="O358">
            <v>12</v>
          </cell>
          <cell r="W358" t="str">
            <v>MERO 2 B.V.</v>
          </cell>
          <cell r="Z358" t="str">
            <v>NYK LINE (BANGLADESH) LTD.</v>
          </cell>
          <cell r="AA358" t="str">
            <v/>
          </cell>
          <cell r="AB358" t="str">
            <v>MERO 2 B.V.</v>
          </cell>
          <cell r="AC358" t="str">
            <v>単セグ</v>
          </cell>
          <cell r="AD358" t="str">
            <v/>
          </cell>
          <cell r="AE358" t="str">
            <v/>
          </cell>
          <cell r="AF358" t="str">
            <v/>
          </cell>
          <cell r="AG358" t="str">
            <v>NYK LINE (BANGLADESH) LTD.</v>
          </cell>
          <cell r="AH358">
            <v>353</v>
          </cell>
          <cell r="AI358">
            <v>353</v>
          </cell>
          <cell r="AJ358" t="str">
            <v>MERO 2 B.V.</v>
          </cell>
          <cell r="AK358" t="str">
            <v>MERO 2 B.V.</v>
          </cell>
          <cell r="AM358" t="str">
            <v>Offshore Business</v>
          </cell>
        </row>
        <row r="359">
          <cell r="D359" t="str">
            <v>E3A9128XXXX</v>
          </cell>
          <cell r="E359" t="str">
            <v>MERO 2 OPERACOES HOLDING SA</v>
          </cell>
          <cell r="F359" t="str">
            <v>MERO 2 OPERACOES HOLDING SA</v>
          </cell>
          <cell r="G359" t="str">
            <v>MERO 2 OPERACOES HOLDING SA</v>
          </cell>
          <cell r="H359" t="str">
            <v>E3A9128XXXX</v>
          </cell>
          <cell r="I359" t="str">
            <v>海洋事業</v>
          </cell>
          <cell r="J359" t="str">
            <v>Offshore Business</v>
          </cell>
          <cell r="K359" t="str">
            <v>USD</v>
          </cell>
          <cell r="L359" t="str">
            <v>E3A9128XXXX</v>
          </cell>
          <cell r="M359" t="str">
            <v>M</v>
          </cell>
          <cell r="N359" t="str">
            <v>E</v>
          </cell>
          <cell r="O359">
            <v>12</v>
          </cell>
          <cell r="P359" t="str">
            <v>○</v>
          </cell>
          <cell r="W359" t="str">
            <v>MERO 2 OPERACOES HOLDING SA</v>
          </cell>
          <cell r="Z359" t="str">
            <v>NYK LINE (CHINA) CO., LTD.-Dry Group Companies</v>
          </cell>
          <cell r="AA359" t="str">
            <v/>
          </cell>
          <cell r="AB359" t="str">
            <v>MERO 2 OPERACOES HOLDING SA</v>
          </cell>
          <cell r="AC359" t="str">
            <v>単セグ</v>
          </cell>
          <cell r="AD359" t="str">
            <v/>
          </cell>
          <cell r="AE359" t="str">
            <v/>
          </cell>
          <cell r="AF359" t="str">
            <v/>
          </cell>
          <cell r="AG359" t="str">
            <v>NYK LINE (CHINA) CO., LTD.-Dry Group Companies</v>
          </cell>
          <cell r="AH359">
            <v>354</v>
          </cell>
          <cell r="AI359">
            <v>354</v>
          </cell>
          <cell r="AJ359" t="str">
            <v>MERO 2 OPERACOES HOLDING SA</v>
          </cell>
          <cell r="AK359" t="str">
            <v>MERO 2 OPERACOES HOLDING SA</v>
          </cell>
          <cell r="AM359" t="str">
            <v>Offshore Business</v>
          </cell>
        </row>
        <row r="360">
          <cell r="D360" t="str">
            <v>S3A9130XXXX</v>
          </cell>
          <cell r="E360" t="str">
            <v>MERO 2 OPERACOES MARITIMAS LTDA</v>
          </cell>
          <cell r="F360" t="str">
            <v>MERO 2 OPERACOES MARITIMAS LTDA</v>
          </cell>
          <cell r="G360" t="str">
            <v>MERO 2 OPERACOES MARITIMAS LTDA</v>
          </cell>
          <cell r="H360" t="str">
            <v>S3A9130XXXX</v>
          </cell>
          <cell r="I360" t="str">
            <v>海洋事業</v>
          </cell>
          <cell r="J360" t="str">
            <v>Offshore Business</v>
          </cell>
          <cell r="K360" t="str">
            <v>BRL</v>
          </cell>
          <cell r="L360" t="str">
            <v>S3A9130XXXX</v>
          </cell>
          <cell r="M360" t="str">
            <v>M</v>
          </cell>
          <cell r="N360" t="str">
            <v>E</v>
          </cell>
          <cell r="O360">
            <v>12</v>
          </cell>
          <cell r="W360" t="str">
            <v>MERO 2 OPERACOES MARITIMAS LTDA</v>
          </cell>
          <cell r="Z360" t="str">
            <v>NYK LINE (CHINA) CO., LTD.-Finance</v>
          </cell>
          <cell r="AA360" t="str">
            <v/>
          </cell>
          <cell r="AB360" t="str">
            <v>MERO 2 OPERACOES MARITIMAS LTDA</v>
          </cell>
          <cell r="AC360" t="str">
            <v>単セグ</v>
          </cell>
          <cell r="AD360" t="str">
            <v/>
          </cell>
          <cell r="AE360" t="str">
            <v/>
          </cell>
          <cell r="AF360" t="str">
            <v/>
          </cell>
          <cell r="AG360" t="str">
            <v>NYK LINE (CHINA) CO., LTD.-Finance</v>
          </cell>
          <cell r="AH360">
            <v>355</v>
          </cell>
          <cell r="AI360">
            <v>355</v>
          </cell>
          <cell r="AJ360" t="str">
            <v>MERO 2 OPERACOES MARITIMAS LTDA</v>
          </cell>
          <cell r="AK360" t="str">
            <v>MERO 2 OPERACOES MARITIMAS LTDA</v>
          </cell>
          <cell r="AM360" t="str">
            <v>Offshore Business</v>
          </cell>
        </row>
        <row r="361">
          <cell r="D361" t="str">
            <v>E3A9129XXXX</v>
          </cell>
          <cell r="E361" t="str">
            <v>MERO 2 OWNING B.V.</v>
          </cell>
          <cell r="F361" t="str">
            <v>MERO 2 OWNING B.V.</v>
          </cell>
          <cell r="G361" t="str">
            <v>MERO 2 OWNING B.V.</v>
          </cell>
          <cell r="H361" t="str">
            <v>E3A9129XXXX</v>
          </cell>
          <cell r="I361" t="str">
            <v>海洋事業</v>
          </cell>
          <cell r="J361" t="str">
            <v>Offshore Business</v>
          </cell>
          <cell r="K361" t="str">
            <v>USD</v>
          </cell>
          <cell r="L361" t="str">
            <v>E3A9129XXXX</v>
          </cell>
          <cell r="M361" t="str">
            <v>M</v>
          </cell>
          <cell r="N361" t="str">
            <v>E</v>
          </cell>
          <cell r="O361">
            <v>12</v>
          </cell>
          <cell r="W361" t="str">
            <v>MERO 2 OWNING B.V.</v>
          </cell>
          <cell r="Z361" t="str">
            <v>NYK LINE (DEUTSCHLAND) GMBH</v>
          </cell>
          <cell r="AA361" t="str">
            <v/>
          </cell>
          <cell r="AB361" t="str">
            <v>MERO 2 OWNING B.V.</v>
          </cell>
          <cell r="AC361" t="str">
            <v>単セグ</v>
          </cell>
          <cell r="AD361" t="str">
            <v/>
          </cell>
          <cell r="AE361" t="str">
            <v/>
          </cell>
          <cell r="AF361" t="str">
            <v/>
          </cell>
          <cell r="AG361" t="str">
            <v>NYK LINE (DEUTSCHLAND) GMBH</v>
          </cell>
          <cell r="AH361">
            <v>356</v>
          </cell>
          <cell r="AI361">
            <v>356</v>
          </cell>
          <cell r="AJ361" t="str">
            <v>MERO 2 OWNING B.V.</v>
          </cell>
          <cell r="AK361" t="str">
            <v>MERO 2 OWNING B.V.</v>
          </cell>
          <cell r="AM361" t="str">
            <v>Offshore Business</v>
          </cell>
        </row>
        <row r="362">
          <cell r="D362" t="str">
            <v>S3A9251XXXX</v>
          </cell>
          <cell r="E362" t="str">
            <v>MERO 4 B.V.</v>
          </cell>
          <cell r="F362" t="str">
            <v>MERO 4 B.V.</v>
          </cell>
          <cell r="G362" t="str">
            <v>MERO 4 B.V.</v>
          </cell>
          <cell r="H362" t="str">
            <v>S3A9251XXXX</v>
          </cell>
          <cell r="I362" t="str">
            <v>海洋事業</v>
          </cell>
          <cell r="J362" t="str">
            <v>Offshore Business</v>
          </cell>
          <cell r="K362" t="str">
            <v>USD</v>
          </cell>
          <cell r="L362" t="str">
            <v>S3A9251XXXX</v>
          </cell>
          <cell r="M362" t="str">
            <v>M</v>
          </cell>
          <cell r="N362" t="str">
            <v>E</v>
          </cell>
          <cell r="O362">
            <v>12</v>
          </cell>
          <cell r="W362" t="str">
            <v>MERO 4 B.V.</v>
          </cell>
          <cell r="Z362" t="str">
            <v>NYK LINE (ITALY) S.P.A.</v>
          </cell>
          <cell r="AA362" t="str">
            <v/>
          </cell>
          <cell r="AB362" t="str">
            <v>MERO 4 B.V.</v>
          </cell>
          <cell r="AC362" t="str">
            <v>単セグ</v>
          </cell>
          <cell r="AD362" t="str">
            <v/>
          </cell>
          <cell r="AE362" t="str">
            <v/>
          </cell>
          <cell r="AF362" t="str">
            <v/>
          </cell>
          <cell r="AG362" t="str">
            <v>NYK LINE (ITALY) S.P.A.</v>
          </cell>
          <cell r="AH362">
            <v>357</v>
          </cell>
          <cell r="AI362">
            <v>357</v>
          </cell>
          <cell r="AJ362" t="str">
            <v>MERO 4 B.V.</v>
          </cell>
          <cell r="AK362" t="str">
            <v>MERO 4 B.V.</v>
          </cell>
          <cell r="AM362" t="str">
            <v>Offshore Business</v>
          </cell>
        </row>
        <row r="363">
          <cell r="D363" t="str">
            <v>E3A9250XXXX</v>
          </cell>
          <cell r="E363" t="str">
            <v>MERO 4 OWNING B.V.</v>
          </cell>
          <cell r="F363" t="str">
            <v>MERO 4 OWNING B.V.</v>
          </cell>
          <cell r="G363" t="str">
            <v>MERO 4 OWNING B.V.</v>
          </cell>
          <cell r="H363" t="str">
            <v>E3A9250XXXX</v>
          </cell>
          <cell r="I363" t="str">
            <v>海洋事業</v>
          </cell>
          <cell r="J363" t="str">
            <v>Offshore Business</v>
          </cell>
          <cell r="K363" t="str">
            <v>USD</v>
          </cell>
          <cell r="L363" t="str">
            <v>E3A9250XXXX</v>
          </cell>
          <cell r="M363" t="str">
            <v>M</v>
          </cell>
          <cell r="N363" t="str">
            <v>E</v>
          </cell>
          <cell r="O363">
            <v>12</v>
          </cell>
          <cell r="W363" t="str">
            <v>MERO 4 OWNING B.V.</v>
          </cell>
          <cell r="Z363" t="str">
            <v>NYK LINE (THAILAND) CO., LTD.-Auto Logistics</v>
          </cell>
          <cell r="AA363" t="str">
            <v/>
          </cell>
          <cell r="AB363" t="str">
            <v>MERO 4 OWNING B.V.</v>
          </cell>
          <cell r="AC363" t="str">
            <v>単セグ</v>
          </cell>
          <cell r="AD363" t="str">
            <v/>
          </cell>
          <cell r="AE363" t="str">
            <v/>
          </cell>
          <cell r="AF363" t="str">
            <v/>
          </cell>
          <cell r="AG363" t="str">
            <v>NYK LINE (THAILAND) CO., LTD.-Auto Logistics</v>
          </cell>
          <cell r="AH363">
            <v>358</v>
          </cell>
          <cell r="AI363">
            <v>358</v>
          </cell>
          <cell r="AJ363" t="str">
            <v>MERO 4 OWNING B.V.</v>
          </cell>
          <cell r="AK363" t="str">
            <v>MERO 4 OWNING B.V.</v>
          </cell>
          <cell r="AM363" t="str">
            <v>Offshore Business</v>
          </cell>
        </row>
        <row r="364">
          <cell r="D364" t="str">
            <v>C0C0454XXXX</v>
          </cell>
          <cell r="E364" t="str">
            <v>MIKAWA MARINE S.A.</v>
          </cell>
          <cell r="F364" t="str">
            <v>MIKAWA MARINE S.A.</v>
          </cell>
          <cell r="G364" t="str">
            <v>MIKAWA MARINE S.A.</v>
          </cell>
          <cell r="H364" t="str">
            <v>C0C0454XXXX</v>
          </cell>
          <cell r="I364" t="str">
            <v>バルク・プロジェクト貨物輸送</v>
          </cell>
          <cell r="J364" t="str">
            <v>BULK &amp; PROJECTS CARRIERS</v>
          </cell>
          <cell r="K364" t="str">
            <v>JPY</v>
          </cell>
          <cell r="L364" t="str">
            <v>C0C0454XXXX</v>
          </cell>
          <cell r="M364" t="str">
            <v>R</v>
          </cell>
          <cell r="N364" t="str">
            <v>J</v>
          </cell>
          <cell r="W364" t="str">
            <v>MIKAWA MARINE S.A.</v>
          </cell>
          <cell r="Z364" t="str">
            <v>NYK LINE (THAILAND) CO., LTD.-Container-Others</v>
          </cell>
          <cell r="AA364" t="str">
            <v/>
          </cell>
          <cell r="AB364" t="str">
            <v>MIKAWA MARINE S.A.</v>
          </cell>
          <cell r="AC364" t="str">
            <v>単セグ</v>
          </cell>
          <cell r="AD364">
            <v>359</v>
          </cell>
          <cell r="AE364">
            <v>225</v>
          </cell>
          <cell r="AF364" t="str">
            <v>MIKAWA MARINE S.A.</v>
          </cell>
          <cell r="AG364" t="str">
            <v>NYK LINE (THAILAND) CO., LTD.-Container-Others</v>
          </cell>
          <cell r="AH364">
            <v>359</v>
          </cell>
          <cell r="AI364">
            <v>359</v>
          </cell>
          <cell r="AJ364" t="str">
            <v>MIKAWA MARINE S.A.</v>
          </cell>
          <cell r="AK364" t="str">
            <v>MIKAWA MARINE S.A.</v>
          </cell>
          <cell r="AM364" t="str">
            <v>BULK &amp; PROJECTS CARRIERS</v>
          </cell>
        </row>
        <row r="365">
          <cell r="D365" t="str">
            <v>C00J677XXXX</v>
          </cell>
          <cell r="E365" t="str">
            <v>MILFORD SHIPHOLDING S.A.</v>
          </cell>
          <cell r="F365" t="str">
            <v>MILFORD SHIPHOLDING S.A.</v>
          </cell>
          <cell r="G365" t="str">
            <v>MILFORD SHIPHOLDING S.A.</v>
          </cell>
          <cell r="H365" t="str">
            <v>C00J677XXXX</v>
          </cell>
          <cell r="I365" t="str">
            <v>自動車</v>
          </cell>
          <cell r="J365" t="str">
            <v>Car Carrier</v>
          </cell>
          <cell r="K365" t="str">
            <v>USD</v>
          </cell>
          <cell r="L365" t="str">
            <v>C00J677XXXX</v>
          </cell>
          <cell r="M365" t="str">
            <v>R</v>
          </cell>
          <cell r="N365" t="str">
            <v>J</v>
          </cell>
          <cell r="W365" t="str">
            <v>MILFORD SHIPHOLDING S.A.</v>
          </cell>
          <cell r="Z365" t="str">
            <v>NYK LINE (VIETNAM) CO., LTD.</v>
          </cell>
          <cell r="AA365" t="str">
            <v/>
          </cell>
          <cell r="AB365" t="str">
            <v>MILFORD SHIPHOLDING S.A.</v>
          </cell>
          <cell r="AC365" t="str">
            <v>単セグ</v>
          </cell>
          <cell r="AD365">
            <v>360</v>
          </cell>
          <cell r="AE365">
            <v>226</v>
          </cell>
          <cell r="AF365" t="str">
            <v>MILFORD SHIPHOLDING S.A.</v>
          </cell>
          <cell r="AG365" t="str">
            <v>NYK LINE (VIETNAM) CO., LTD.</v>
          </cell>
          <cell r="AH365">
            <v>360</v>
          </cell>
          <cell r="AI365">
            <v>360</v>
          </cell>
          <cell r="AJ365" t="str">
            <v>MILFORD SHIPHOLDING S.A.</v>
          </cell>
          <cell r="AK365" t="str">
            <v>MILFORD SHIPHOLDING S.A.</v>
          </cell>
          <cell r="AM365" t="str">
            <v>Car Carrier</v>
          </cell>
        </row>
        <row r="366">
          <cell r="D366" t="str">
            <v>C3A9241XXXX</v>
          </cell>
          <cell r="E366" t="str">
            <v>MINNEOLA MARITIMA S.A.</v>
          </cell>
          <cell r="F366" t="str">
            <v>MINNEOLA MARITIMA S.A.</v>
          </cell>
          <cell r="G366" t="str">
            <v>MINNEOLA MARITIMA S.A.</v>
          </cell>
          <cell r="H366" t="str">
            <v>C3A9241XXXX</v>
          </cell>
          <cell r="I366" t="str">
            <v>自動車</v>
          </cell>
          <cell r="J366" t="str">
            <v>Car Carrier</v>
          </cell>
          <cell r="K366" t="str">
            <v>USD</v>
          </cell>
          <cell r="L366" t="str">
            <v>C3A9241XXXX</v>
          </cell>
          <cell r="M366" t="str">
            <v>R</v>
          </cell>
          <cell r="N366" t="str">
            <v>J</v>
          </cell>
          <cell r="W366" t="str">
            <v>MINNEOLA MARITIMA S.A.</v>
          </cell>
          <cell r="Z366" t="str">
            <v>NYK LNG FINANCE CO., LTD.</v>
          </cell>
          <cell r="AA366" t="str">
            <v/>
          </cell>
          <cell r="AB366" t="str">
            <v>MINNEOLA MARITIMA S.A.</v>
          </cell>
          <cell r="AC366" t="str">
            <v>単セグ</v>
          </cell>
          <cell r="AD366">
            <v>361</v>
          </cell>
          <cell r="AE366">
            <v>227</v>
          </cell>
          <cell r="AF366" t="str">
            <v>MINNEOLA MARITIMA S.A.</v>
          </cell>
          <cell r="AG366" t="str">
            <v>NYK LNG FINANCE CO., LTD.</v>
          </cell>
          <cell r="AH366">
            <v>361</v>
          </cell>
          <cell r="AI366">
            <v>361</v>
          </cell>
          <cell r="AJ366" t="str">
            <v>MINNEOLA MARITIMA S.A.</v>
          </cell>
          <cell r="AK366" t="str">
            <v>MINNEOLA MARITIMA S.A.</v>
          </cell>
          <cell r="AM366" t="str">
            <v>Car Carrier</v>
          </cell>
        </row>
        <row r="367">
          <cell r="D367" t="str">
            <v>S0C0226XXXX</v>
          </cell>
          <cell r="E367" t="str">
            <v>MINT LNG I, LTD.</v>
          </cell>
          <cell r="F367" t="str">
            <v>MINT LNG I, LTD.</v>
          </cell>
          <cell r="G367" t="str">
            <v>MINT LNG I, LTD.</v>
          </cell>
          <cell r="H367" t="str">
            <v>S0C0226XXXX</v>
          </cell>
          <cell r="I367" t="str">
            <v>LNG</v>
          </cell>
          <cell r="J367" t="str">
            <v>LNG</v>
          </cell>
          <cell r="K367" t="str">
            <v>USD</v>
          </cell>
          <cell r="L367" t="str">
            <v>S0C0226XXXX</v>
          </cell>
          <cell r="M367" t="str">
            <v>M</v>
          </cell>
          <cell r="N367" t="str">
            <v>J</v>
          </cell>
          <cell r="O367">
            <v>12</v>
          </cell>
          <cell r="W367" t="str">
            <v>MINT LNG I, LTD.</v>
          </cell>
          <cell r="Z367" t="str">
            <v>NYK LNG SHIPMANAGEMENT (UK) LTD.</v>
          </cell>
          <cell r="AA367" t="str">
            <v/>
          </cell>
          <cell r="AB367" t="str">
            <v>MINT LNG I, LTD.</v>
          </cell>
          <cell r="AC367" t="str">
            <v>単セグ</v>
          </cell>
          <cell r="AD367" t="str">
            <v/>
          </cell>
          <cell r="AE367" t="str">
            <v/>
          </cell>
          <cell r="AF367" t="str">
            <v/>
          </cell>
          <cell r="AG367" t="str">
            <v>NYK LNG SHIPMANAGEMENT (UK) LTD.</v>
          </cell>
          <cell r="AH367">
            <v>362</v>
          </cell>
          <cell r="AI367">
            <v>362</v>
          </cell>
          <cell r="AJ367" t="str">
            <v>MINT LNG I, LTD.</v>
          </cell>
          <cell r="AK367" t="str">
            <v>MINT LNG I, LTD.</v>
          </cell>
          <cell r="AM367" t="str">
            <v>LNG</v>
          </cell>
        </row>
        <row r="368">
          <cell r="D368" t="str">
            <v>S0C0227XXXX</v>
          </cell>
          <cell r="E368" t="str">
            <v>MINT LNG II, LTD.</v>
          </cell>
          <cell r="F368" t="str">
            <v>MINT LNG II, LTD.</v>
          </cell>
          <cell r="G368" t="str">
            <v>MINT LNG II, LTD.</v>
          </cell>
          <cell r="H368" t="str">
            <v>S0C0227XXXX</v>
          </cell>
          <cell r="I368" t="str">
            <v>LNG</v>
          </cell>
          <cell r="J368" t="str">
            <v>LNG</v>
          </cell>
          <cell r="K368" t="str">
            <v>USD</v>
          </cell>
          <cell r="L368" t="str">
            <v>S0C0227XXXX</v>
          </cell>
          <cell r="M368" t="str">
            <v>M</v>
          </cell>
          <cell r="N368" t="str">
            <v>J</v>
          </cell>
          <cell r="O368">
            <v>12</v>
          </cell>
          <cell r="W368" t="str">
            <v>MINT LNG II, LTD.</v>
          </cell>
          <cell r="Z368" t="str">
            <v>NYK LNG SHIPMANAGEMENT LTD.</v>
          </cell>
          <cell r="AA368" t="str">
            <v/>
          </cell>
          <cell r="AB368" t="str">
            <v>MINT LNG II, LTD.</v>
          </cell>
          <cell r="AC368" t="str">
            <v>単セグ</v>
          </cell>
          <cell r="AD368" t="str">
            <v/>
          </cell>
          <cell r="AE368" t="str">
            <v/>
          </cell>
          <cell r="AF368" t="str">
            <v/>
          </cell>
          <cell r="AG368" t="str">
            <v>NYK LNG SHIPMANAGEMENT LTD.</v>
          </cell>
          <cell r="AH368">
            <v>363</v>
          </cell>
          <cell r="AI368">
            <v>363</v>
          </cell>
          <cell r="AJ368" t="str">
            <v>MINT LNG II, LTD.</v>
          </cell>
          <cell r="AK368" t="str">
            <v>MINT LNG II, LTD.</v>
          </cell>
          <cell r="AM368" t="str">
            <v>LNG</v>
          </cell>
        </row>
        <row r="369">
          <cell r="D369" t="str">
            <v>S0C0228XXXX</v>
          </cell>
          <cell r="E369" t="str">
            <v>MINT LNG III, LTD.</v>
          </cell>
          <cell r="F369" t="str">
            <v>MINT LNG III, LTD.</v>
          </cell>
          <cell r="G369" t="str">
            <v>MINT LNG III, LTD.</v>
          </cell>
          <cell r="H369" t="str">
            <v>S0C0228XXXX</v>
          </cell>
          <cell r="I369" t="str">
            <v>LNG</v>
          </cell>
          <cell r="J369" t="str">
            <v>LNG</v>
          </cell>
          <cell r="K369" t="str">
            <v>USD</v>
          </cell>
          <cell r="L369" t="str">
            <v>S0C0228XXXX</v>
          </cell>
          <cell r="M369" t="str">
            <v>M</v>
          </cell>
          <cell r="N369" t="str">
            <v>J</v>
          </cell>
          <cell r="O369">
            <v>12</v>
          </cell>
          <cell r="W369" t="str">
            <v>MINT LNG III, LTD.</v>
          </cell>
          <cell r="Z369" t="str">
            <v>NYK LNG SHIPPING NO.1 CORP.</v>
          </cell>
          <cell r="AA369" t="str">
            <v/>
          </cell>
          <cell r="AB369" t="str">
            <v>MINT LNG III, LTD.</v>
          </cell>
          <cell r="AC369" t="str">
            <v>単セグ</v>
          </cell>
          <cell r="AD369" t="str">
            <v/>
          </cell>
          <cell r="AE369" t="str">
            <v/>
          </cell>
          <cell r="AF369" t="str">
            <v/>
          </cell>
          <cell r="AG369" t="str">
            <v>NYK LNG SHIPPING NO.1 CORP.</v>
          </cell>
          <cell r="AH369">
            <v>364</v>
          </cell>
          <cell r="AI369">
            <v>364</v>
          </cell>
          <cell r="AJ369" t="str">
            <v>MINT LNG III, LTD.</v>
          </cell>
          <cell r="AK369" t="str">
            <v>MINT LNG III, LTD.</v>
          </cell>
          <cell r="AM369" t="str">
            <v>LNG</v>
          </cell>
        </row>
        <row r="370">
          <cell r="D370" t="str">
            <v>S0C0229XXXX</v>
          </cell>
          <cell r="E370" t="str">
            <v>MINT LNG IV, LTD.</v>
          </cell>
          <cell r="F370" t="str">
            <v>MINT LNG IV, LTD.</v>
          </cell>
          <cell r="G370" t="str">
            <v>MINT LNG IV, LTD.</v>
          </cell>
          <cell r="H370" t="str">
            <v>S0C0229XXXX</v>
          </cell>
          <cell r="I370" t="str">
            <v>LNG</v>
          </cell>
          <cell r="J370" t="str">
            <v>LNG</v>
          </cell>
          <cell r="K370" t="str">
            <v>USD</v>
          </cell>
          <cell r="L370" t="str">
            <v>S0C0229XXXX</v>
          </cell>
          <cell r="M370" t="str">
            <v>M</v>
          </cell>
          <cell r="N370" t="str">
            <v>J</v>
          </cell>
          <cell r="O370">
            <v>12</v>
          </cell>
          <cell r="W370" t="str">
            <v>MINT LNG IV, LTD.</v>
          </cell>
          <cell r="Z370" t="str">
            <v>NYK LNG SHIPPING NO.1 LTD.</v>
          </cell>
          <cell r="AA370" t="str">
            <v/>
          </cell>
          <cell r="AB370" t="str">
            <v>MINT LNG IV, LTD.</v>
          </cell>
          <cell r="AC370" t="str">
            <v>単セグ</v>
          </cell>
          <cell r="AD370" t="str">
            <v/>
          </cell>
          <cell r="AE370" t="str">
            <v/>
          </cell>
          <cell r="AF370" t="str">
            <v/>
          </cell>
          <cell r="AG370" t="str">
            <v>NYK LNG SHIPPING NO.1 LTD.</v>
          </cell>
          <cell r="AH370">
            <v>365</v>
          </cell>
          <cell r="AI370">
            <v>365</v>
          </cell>
          <cell r="AJ370" t="str">
            <v>MINT LNG IV, LTD.</v>
          </cell>
          <cell r="AK370" t="str">
            <v>MINT LNG IV, LTD.</v>
          </cell>
          <cell r="AM370" t="str">
            <v>LNG</v>
          </cell>
        </row>
        <row r="371">
          <cell r="D371" t="str">
            <v>C3A9450XXXX</v>
          </cell>
          <cell r="E371" t="str">
            <v>MIRACLE MARINE S.A.</v>
          </cell>
          <cell r="F371" t="str">
            <v>MIRACLE MARINE S.A.</v>
          </cell>
          <cell r="G371" t="str">
            <v>MIRACLE MARINE S.A.</v>
          </cell>
          <cell r="H371" t="str">
            <v>C3A9450XXXX</v>
          </cell>
          <cell r="I371" t="str">
            <v>バルク・プロジェクト貨物輸送</v>
          </cell>
          <cell r="J371" t="str">
            <v>BULK &amp; PROJECTS CARRIERS</v>
          </cell>
          <cell r="K371" t="str">
            <v>USD</v>
          </cell>
          <cell r="L371" t="str">
            <v>C3A9450XXXX</v>
          </cell>
          <cell r="M371" t="str">
            <v>R</v>
          </cell>
          <cell r="N371" t="str">
            <v>J</v>
          </cell>
          <cell r="P371" t="str">
            <v>○</v>
          </cell>
          <cell r="W371" t="str">
            <v>MIRACLE MARINE S.A.</v>
          </cell>
          <cell r="Z371" t="str">
            <v>NYK LNG SHIPPING NO.2 CORP.</v>
          </cell>
          <cell r="AA371" t="str">
            <v/>
          </cell>
          <cell r="AB371" t="str">
            <v>MIRACLE MARINE S.A.</v>
          </cell>
          <cell r="AC371" t="str">
            <v>単セグ</v>
          </cell>
          <cell r="AD371">
            <v>366</v>
          </cell>
          <cell r="AE371">
            <v>228</v>
          </cell>
          <cell r="AF371" t="str">
            <v>MIRACLE MARINE S.A.</v>
          </cell>
          <cell r="AG371" t="str">
            <v>NYK LNG SHIPPING NO.2 CORP.</v>
          </cell>
          <cell r="AH371">
            <v>366</v>
          </cell>
          <cell r="AI371">
            <v>366</v>
          </cell>
          <cell r="AJ371" t="str">
            <v>MIRACLE MARINE S.A.</v>
          </cell>
          <cell r="AK371" t="str">
            <v>MIRACLE MARINE S.A.</v>
          </cell>
          <cell r="AM371" t="str">
            <v>BULK &amp; PROJECTS CARRIERS</v>
          </cell>
        </row>
        <row r="372">
          <cell r="D372" t="str">
            <v>C002268XXXX</v>
          </cell>
          <cell r="E372" t="str">
            <v>MITSUBISHI ORE TRANSPORT CO., LTD.</v>
          </cell>
          <cell r="F372" t="str">
            <v>三菱鉱石輸送（株）</v>
          </cell>
          <cell r="G372" t="str">
            <v>MITSUBISHI ORE TRANSPORT CO., LTD.</v>
          </cell>
          <cell r="H372" t="str">
            <v>C002268XXXX</v>
          </cell>
          <cell r="I372" t="str">
            <v>ドライグループ会社</v>
          </cell>
          <cell r="J372" t="str">
            <v>Dry Group Companies</v>
          </cell>
          <cell r="K372" t="str">
            <v>JPY</v>
          </cell>
          <cell r="L372" t="str">
            <v>C002268XXXX</v>
          </cell>
          <cell r="M372" t="str">
            <v>R</v>
          </cell>
          <cell r="N372" t="str">
            <v>J</v>
          </cell>
          <cell r="W372" t="str">
            <v>三菱鉱石輸送（株）</v>
          </cell>
          <cell r="Z372" t="str">
            <v>NYK LNG SHIPPING NO.2 LTD.</v>
          </cell>
          <cell r="AA372" t="str">
            <v/>
          </cell>
          <cell r="AB372" t="str">
            <v>MITSUBISHI ORE TRANSPORT CO., LTD.</v>
          </cell>
          <cell r="AC372" t="str">
            <v>単セグ</v>
          </cell>
          <cell r="AD372">
            <v>367</v>
          </cell>
          <cell r="AE372">
            <v>229</v>
          </cell>
          <cell r="AF372" t="str">
            <v>MITSUBISHI ORE TRANSPORT CO., LTD.</v>
          </cell>
          <cell r="AG372" t="str">
            <v>NYK LNG SHIPPING NO.2 LTD.</v>
          </cell>
          <cell r="AH372">
            <v>367</v>
          </cell>
          <cell r="AI372">
            <v>367</v>
          </cell>
          <cell r="AJ372" t="str">
            <v>MITSUBISHI ORE TRANSPORT CO., LTD.</v>
          </cell>
          <cell r="AK372" t="str">
            <v>MITSUBISHI ORE TRANSPORT CO., LTD.</v>
          </cell>
          <cell r="AM372" t="str">
            <v>Dry Group Companies</v>
          </cell>
        </row>
        <row r="373">
          <cell r="D373" t="str">
            <v>C3A9148XXXX</v>
          </cell>
          <cell r="E373" t="str">
            <v>MIYAKO MARITIMA S.A.</v>
          </cell>
          <cell r="F373" t="str">
            <v>MIYAKO MARITIMA S.A.</v>
          </cell>
          <cell r="G373" t="str">
            <v>MIYAKO MARITIMA S.A.</v>
          </cell>
          <cell r="H373" t="str">
            <v>C3A9148XXXX</v>
          </cell>
          <cell r="I373" t="str">
            <v>自動車</v>
          </cell>
          <cell r="J373" t="str">
            <v>Car Carrier</v>
          </cell>
          <cell r="K373" t="str">
            <v>USD</v>
          </cell>
          <cell r="L373" t="str">
            <v>C3A9148XXXX</v>
          </cell>
          <cell r="M373" t="str">
            <v>R</v>
          </cell>
          <cell r="N373" t="str">
            <v>J</v>
          </cell>
          <cell r="W373" t="str">
            <v>MIYAKO MARITIMA S.A.</v>
          </cell>
          <cell r="Z373" t="str">
            <v>NYK MULTIMODAL TRANSPORTATION (SHANGHAI) CO., LTD.</v>
          </cell>
          <cell r="AA373" t="str">
            <v/>
          </cell>
          <cell r="AB373" t="str">
            <v>MIYAKO MARITIMA S.A.</v>
          </cell>
          <cell r="AC373" t="str">
            <v>単セグ</v>
          </cell>
          <cell r="AD373">
            <v>368</v>
          </cell>
          <cell r="AE373">
            <v>230</v>
          </cell>
          <cell r="AF373" t="str">
            <v>MIYAKO MARITIMA S.A.</v>
          </cell>
          <cell r="AG373" t="str">
            <v>NYK MULTIMODAL TRANSPORTATION (SHANGHAI) CO., LTD.</v>
          </cell>
          <cell r="AH373">
            <v>368</v>
          </cell>
          <cell r="AI373">
            <v>368</v>
          </cell>
          <cell r="AJ373" t="str">
            <v>MIYAKO MARITIMA S.A.</v>
          </cell>
          <cell r="AK373" t="str">
            <v>MIYAKO MARITIMA S.A.</v>
          </cell>
          <cell r="AM373" t="str">
            <v>Car Carrier</v>
          </cell>
        </row>
        <row r="374">
          <cell r="D374" t="str">
            <v>C0C0128XXXX</v>
          </cell>
          <cell r="E374" t="str">
            <v>MOET SHIPHOLDING S.A.</v>
          </cell>
          <cell r="F374" t="str">
            <v>MOET SHIPHOLDING S.A.</v>
          </cell>
          <cell r="G374" t="str">
            <v>MOET SHIPHOLDING S.A.</v>
          </cell>
          <cell r="H374" t="str">
            <v>C0C0128XXXX</v>
          </cell>
          <cell r="I374" t="str">
            <v>定航-その他</v>
          </cell>
          <cell r="J374" t="str">
            <v>Container-Others</v>
          </cell>
          <cell r="K374" t="str">
            <v>USD</v>
          </cell>
          <cell r="L374" t="str">
            <v>C0C0128XXXX</v>
          </cell>
          <cell r="M374" t="str">
            <v>R</v>
          </cell>
          <cell r="N374" t="str">
            <v>J</v>
          </cell>
          <cell r="W374" t="str">
            <v>MOET SHIPHOLDING S.A.</v>
          </cell>
          <cell r="Z374" t="str">
            <v>NYK OCEANUS CORPORATION</v>
          </cell>
          <cell r="AA374" t="str">
            <v/>
          </cell>
          <cell r="AB374" t="str">
            <v>MOET SHIPHOLDING S.A.</v>
          </cell>
          <cell r="AC374" t="str">
            <v>単セグ</v>
          </cell>
          <cell r="AD374">
            <v>369</v>
          </cell>
          <cell r="AE374">
            <v>231</v>
          </cell>
          <cell r="AF374" t="str">
            <v>MOET SHIPHOLDING S.A.</v>
          </cell>
          <cell r="AG374" t="str">
            <v>NYK OCEANUS CORPORATION</v>
          </cell>
          <cell r="AH374">
            <v>369</v>
          </cell>
          <cell r="AI374">
            <v>369</v>
          </cell>
          <cell r="AJ374" t="str">
            <v>MOET SHIPHOLDING S.A.</v>
          </cell>
          <cell r="AK374" t="str">
            <v>MOET SHIPHOLDING S.A.</v>
          </cell>
          <cell r="AM374" t="str">
            <v>Container-Others</v>
          </cell>
        </row>
        <row r="375">
          <cell r="D375" t="str">
            <v>C0C0502XXXX</v>
          </cell>
          <cell r="E375" t="str">
            <v>MONT BLANC SHIPHOLDING PTE. LTD.</v>
          </cell>
          <cell r="F375" t="str">
            <v>MONT BLANC SHIPHOLDING PTE. LTD.</v>
          </cell>
          <cell r="G375" t="str">
            <v>MONT BLANC SHIPHOLDING PTE. LTD.</v>
          </cell>
          <cell r="H375" t="str">
            <v>C0C0502XXXX</v>
          </cell>
          <cell r="I375" t="str">
            <v>自動車</v>
          </cell>
          <cell r="J375" t="str">
            <v>Car Carrier</v>
          </cell>
          <cell r="K375" t="str">
            <v>USD</v>
          </cell>
          <cell r="L375" t="str">
            <v>C0C0502XXXX</v>
          </cell>
          <cell r="M375" t="str">
            <v>R</v>
          </cell>
          <cell r="N375" t="str">
            <v>E</v>
          </cell>
          <cell r="W375" t="str">
            <v>MONT BLANC SHIPHOLDING PTE. LTD.</v>
          </cell>
          <cell r="Z375" t="str">
            <v>NYK ORPHEUS CORPORATION</v>
          </cell>
          <cell r="AA375" t="str">
            <v/>
          </cell>
          <cell r="AB375" t="str">
            <v>MONT BLANC SHIPHOLDING PTE. LTD.</v>
          </cell>
          <cell r="AC375" t="str">
            <v>単セグ</v>
          </cell>
          <cell r="AD375">
            <v>370</v>
          </cell>
          <cell r="AE375">
            <v>232</v>
          </cell>
          <cell r="AF375" t="str">
            <v>MONT BLANC SHIPHOLDING PTE. LTD.</v>
          </cell>
          <cell r="AG375" t="str">
            <v>NYK ORPHEUS CORPORATION</v>
          </cell>
          <cell r="AH375">
            <v>370</v>
          </cell>
          <cell r="AI375">
            <v>370</v>
          </cell>
          <cell r="AJ375" t="str">
            <v>MONT BLANC SHIPHOLDING PTE. LTD.</v>
          </cell>
          <cell r="AK375" t="str">
            <v>MONT BLANC SHIPHOLDING PTE. LTD.</v>
          </cell>
          <cell r="AM375" t="str">
            <v>Car Carrier</v>
          </cell>
        </row>
        <row r="376">
          <cell r="D376" t="str">
            <v>S0C0334XXXX</v>
          </cell>
          <cell r="E376" t="str">
            <v>MQJ MANAGEMENT SERVICES, INC.</v>
          </cell>
          <cell r="F376" t="str">
            <v>MQJ MANAGEMENT SERVICES, INC.</v>
          </cell>
          <cell r="G376" t="str">
            <v>MQJ MANAGEMENT SERVICES, INC.</v>
          </cell>
          <cell r="H376" t="str">
            <v>S0C0334XXXX</v>
          </cell>
          <cell r="I376" t="str">
            <v>海洋事業</v>
          </cell>
          <cell r="J376" t="str">
            <v>Offshore Business</v>
          </cell>
          <cell r="K376" t="str">
            <v>JPY</v>
          </cell>
          <cell r="L376" t="str">
            <v>S0C0334XXXX</v>
          </cell>
          <cell r="M376" t="str">
            <v>M</v>
          </cell>
          <cell r="N376" t="str">
            <v>J</v>
          </cell>
          <cell r="W376" t="str">
            <v>MQJ MANAGEMENT SERVICES, INC.</v>
          </cell>
          <cell r="Z376" t="str">
            <v>NYK RORO (THAILAND) CO., LTD.</v>
          </cell>
          <cell r="AA376" t="str">
            <v/>
          </cell>
          <cell r="AB376" t="str">
            <v>MQJ MANAGEMENT SERVICES, INC.</v>
          </cell>
          <cell r="AC376" t="str">
            <v>単セグ</v>
          </cell>
          <cell r="AD376" t="str">
            <v/>
          </cell>
          <cell r="AE376" t="str">
            <v/>
          </cell>
          <cell r="AF376" t="str">
            <v/>
          </cell>
          <cell r="AG376" t="str">
            <v>NYK RORO (THAILAND) CO., LTD.</v>
          </cell>
          <cell r="AH376">
            <v>371</v>
          </cell>
          <cell r="AI376">
            <v>371</v>
          </cell>
          <cell r="AJ376" t="str">
            <v>MQJ MANAGEMENT SERVICES, INC.</v>
          </cell>
          <cell r="AK376" t="str">
            <v>MQJ MANAGEMENT SERVICES, INC.</v>
          </cell>
          <cell r="AM376" t="str">
            <v>Offshore Business</v>
          </cell>
        </row>
        <row r="377">
          <cell r="D377" t="str">
            <v>C00K257XXXX</v>
          </cell>
          <cell r="E377" t="str">
            <v>MTI CO., LTD.</v>
          </cell>
          <cell r="F377" t="str">
            <v>（株）MTI</v>
          </cell>
          <cell r="G377" t="str">
            <v>MTI CO., LTD.</v>
          </cell>
          <cell r="H377" t="str">
            <v>C00K257XXXX</v>
          </cell>
          <cell r="I377" t="str">
            <v>船舶・技術サービス</v>
          </cell>
          <cell r="J377" t="str">
            <v>Ship &amp; Technology Service</v>
          </cell>
          <cell r="K377" t="str">
            <v>JPY</v>
          </cell>
          <cell r="L377" t="str">
            <v>C00K257XXXX</v>
          </cell>
          <cell r="M377" t="str">
            <v>R</v>
          </cell>
          <cell r="N377" t="str">
            <v>J</v>
          </cell>
          <cell r="W377" t="str">
            <v>（株）MTI</v>
          </cell>
          <cell r="Z377" t="str">
            <v>NYK RORO TERMINAL (THAILAND) CO., LTD.</v>
          </cell>
          <cell r="AA377" t="str">
            <v/>
          </cell>
          <cell r="AB377" t="str">
            <v>MTI CO., LTD.</v>
          </cell>
          <cell r="AC377" t="str">
            <v>単セグ</v>
          </cell>
          <cell r="AD377">
            <v>372</v>
          </cell>
          <cell r="AE377">
            <v>233</v>
          </cell>
          <cell r="AF377" t="str">
            <v>MTI CO., LTD.</v>
          </cell>
          <cell r="AG377" t="str">
            <v>NYK RORO TERMINAL (THAILAND) CO., LTD.</v>
          </cell>
          <cell r="AH377">
            <v>372</v>
          </cell>
          <cell r="AI377">
            <v>372</v>
          </cell>
          <cell r="AJ377" t="str">
            <v>MTI CO., LTD.</v>
          </cell>
          <cell r="AK377" t="str">
            <v>MTI CO., LTD.</v>
          </cell>
          <cell r="AM377" t="str">
            <v>Ship &amp; Technology Service</v>
          </cell>
        </row>
        <row r="378">
          <cell r="D378" t="str">
            <v>C3A9244XXXX</v>
          </cell>
          <cell r="E378" t="str">
            <v>MURCOTT MARITIMA S.A.</v>
          </cell>
          <cell r="F378" t="str">
            <v>MURCOTT MARITIMA S.A.</v>
          </cell>
          <cell r="G378" t="str">
            <v>MURCOTT MARITIMA S.A.</v>
          </cell>
          <cell r="H378" t="str">
            <v>C3A9244XXXX</v>
          </cell>
          <cell r="I378" t="str">
            <v>ドライバルクその他</v>
          </cell>
          <cell r="J378" t="str">
            <v>Dry Bulk Others</v>
          </cell>
          <cell r="K378" t="str">
            <v>USD</v>
          </cell>
          <cell r="L378" t="str">
            <v>C3A9244XXXX</v>
          </cell>
          <cell r="M378" t="str">
            <v>R</v>
          </cell>
          <cell r="N378" t="str">
            <v>J</v>
          </cell>
          <cell r="W378" t="str">
            <v>MURCOTT MARITIMA S.A.</v>
          </cell>
          <cell r="Z378" t="str">
            <v>NYK SHIPMANAGEMENT PTE LTD</v>
          </cell>
          <cell r="AA378" t="str">
            <v/>
          </cell>
          <cell r="AB378" t="str">
            <v>MURCOTT MARITIMA S.A.</v>
          </cell>
          <cell r="AC378" t="str">
            <v>単セグ</v>
          </cell>
          <cell r="AD378">
            <v>373</v>
          </cell>
          <cell r="AE378">
            <v>234</v>
          </cell>
          <cell r="AF378" t="str">
            <v>MURCOTT MARITIMA S.A.</v>
          </cell>
          <cell r="AG378" t="str">
            <v>NYK SHIPMANAGEMENT PTE LTD</v>
          </cell>
          <cell r="AH378">
            <v>373</v>
          </cell>
          <cell r="AI378">
            <v>373</v>
          </cell>
          <cell r="AJ378" t="str">
            <v>MURCOTT MARITIMA S.A.</v>
          </cell>
          <cell r="AK378" t="str">
            <v>MURCOTT MARITIMA S.A.</v>
          </cell>
          <cell r="AM378" t="str">
            <v>Dry Bulk Others</v>
          </cell>
        </row>
        <row r="379">
          <cell r="D379" t="str">
            <v>C0C0356XXXX</v>
          </cell>
          <cell r="E379" t="str">
            <v>MURORAN MARINE S.A.</v>
          </cell>
          <cell r="F379" t="str">
            <v>MURORAN MARINE S.A.</v>
          </cell>
          <cell r="G379" t="str">
            <v>MURORAN MARINE S.A.</v>
          </cell>
          <cell r="H379" t="str">
            <v>C0C0356XXXX</v>
          </cell>
          <cell r="I379" t="str">
            <v>バルク・プロジェクト貨物輸送</v>
          </cell>
          <cell r="J379" t="str">
            <v>BULK &amp; PROJECTS CARRIERS</v>
          </cell>
          <cell r="K379" t="str">
            <v>JPY</v>
          </cell>
          <cell r="L379" t="str">
            <v>C0C0356XXXX</v>
          </cell>
          <cell r="M379" t="str">
            <v>R</v>
          </cell>
          <cell r="N379" t="str">
            <v>J</v>
          </cell>
          <cell r="W379" t="str">
            <v>MURORAN MARINE S.A.</v>
          </cell>
          <cell r="Z379" t="str">
            <v>NYK SUDAMERICA (CHILE) LTDA.-Bulk &amp; Projects Carriers</v>
          </cell>
          <cell r="AA379" t="str">
            <v/>
          </cell>
          <cell r="AB379" t="str">
            <v>MURORAN MARINE S.A.</v>
          </cell>
          <cell r="AC379" t="str">
            <v>単セグ</v>
          </cell>
          <cell r="AD379">
            <v>374</v>
          </cell>
          <cell r="AE379">
            <v>235</v>
          </cell>
          <cell r="AF379" t="str">
            <v>MURORAN MARINE S.A.</v>
          </cell>
          <cell r="AG379" t="str">
            <v>NYK SUDAMERICA (CHILE) LTDA.-Bulk &amp; Projects Carriers</v>
          </cell>
          <cell r="AH379">
            <v>374</v>
          </cell>
          <cell r="AI379">
            <v>374</v>
          </cell>
          <cell r="AJ379" t="str">
            <v>MURORAN MARINE S.A.</v>
          </cell>
          <cell r="AK379" t="str">
            <v>MURORAN MARINE S.A.</v>
          </cell>
          <cell r="AM379" t="str">
            <v>BULK &amp; PROJECTS CARRIERS</v>
          </cell>
        </row>
        <row r="380">
          <cell r="D380" t="str">
            <v>C3A9211XXXX</v>
          </cell>
          <cell r="E380" t="str">
            <v>MUTSU SHIPHOLDING S.A.</v>
          </cell>
          <cell r="F380" t="str">
            <v>MUTSU SHIPHOLDING S.A.</v>
          </cell>
          <cell r="G380" t="str">
            <v>MUTSU SHIPHOLDING S.A.</v>
          </cell>
          <cell r="H380" t="str">
            <v>C3A9211XXXX</v>
          </cell>
          <cell r="I380" t="str">
            <v>原油</v>
          </cell>
          <cell r="J380" t="str">
            <v>Crude Oil</v>
          </cell>
          <cell r="K380" t="str">
            <v>JPY</v>
          </cell>
          <cell r="L380" t="str">
            <v>C3A9211XXXX</v>
          </cell>
          <cell r="M380" t="str">
            <v>R</v>
          </cell>
          <cell r="N380" t="str">
            <v>J</v>
          </cell>
          <cell r="W380" t="str">
            <v>MUTSU SHIPHOLDING S.A.</v>
          </cell>
          <cell r="Z380" t="str">
            <v>NYK SUDAMERICA (CHILE) LTDA.-Car Carrier</v>
          </cell>
          <cell r="AA380" t="str">
            <v/>
          </cell>
          <cell r="AB380" t="str">
            <v>MUTSU SHIPHOLDING S.A.</v>
          </cell>
          <cell r="AC380" t="str">
            <v>単セグ</v>
          </cell>
          <cell r="AD380">
            <v>375</v>
          </cell>
          <cell r="AE380">
            <v>236</v>
          </cell>
          <cell r="AF380" t="str">
            <v>MUTSU SHIPHOLDING S.A.</v>
          </cell>
          <cell r="AG380" t="str">
            <v>NYK SUDAMERICA (CHILE) LTDA.-Car Carrier</v>
          </cell>
          <cell r="AH380">
            <v>375</v>
          </cell>
          <cell r="AI380">
            <v>375</v>
          </cell>
          <cell r="AJ380" t="str">
            <v>MUTSU SHIPHOLDING S.A.</v>
          </cell>
          <cell r="AK380" t="str">
            <v>MUTSU SHIPHOLDING S.A.</v>
          </cell>
          <cell r="AM380" t="str">
            <v>Crude Oil</v>
          </cell>
        </row>
        <row r="381">
          <cell r="D381" t="str">
            <v>C0C0862XXXX</v>
          </cell>
          <cell r="E381" t="str">
            <v>MY TERMINALS HOLDINGS, LTD.</v>
          </cell>
          <cell r="F381" t="str">
            <v>エム・ワイ・ターミナルズ・ホールディングス（株）</v>
          </cell>
          <cell r="G381" t="str">
            <v>MY TERMINALS HOLDINGS, LTD.</v>
          </cell>
          <cell r="H381" t="str">
            <v>C0C0862XXXX</v>
          </cell>
          <cell r="I381" t="str">
            <v>港湾-国内ターミナル</v>
          </cell>
          <cell r="J381" t="str">
            <v>Terminals-Japan-NYK Terminals</v>
          </cell>
          <cell r="K381" t="str">
            <v>JPY</v>
          </cell>
          <cell r="L381" t="str">
            <v>C0C0862XXXX</v>
          </cell>
          <cell r="M381" t="str">
            <v>R</v>
          </cell>
          <cell r="N381" t="str">
            <v>J</v>
          </cell>
          <cell r="W381" t="str">
            <v>エム・ワイ・ターミナルズ・ホールディングス（株）</v>
          </cell>
          <cell r="Z381" t="str">
            <v>NYK TDG PHILIPPINES INC.</v>
          </cell>
          <cell r="AA381" t="str">
            <v/>
          </cell>
          <cell r="AB381" t="str">
            <v>MY TERMINALS HOLDINGS, LTD.</v>
          </cell>
          <cell r="AC381" t="str">
            <v>単セグ</v>
          </cell>
          <cell r="AD381">
            <v>376</v>
          </cell>
          <cell r="AE381">
            <v>237</v>
          </cell>
          <cell r="AF381" t="str">
            <v>MY TERMINALS HOLDINGS, LTD.</v>
          </cell>
          <cell r="AG381" t="str">
            <v>NYK TDG PHILIPPINES INC.</v>
          </cell>
          <cell r="AH381">
            <v>376</v>
          </cell>
          <cell r="AI381">
            <v>376</v>
          </cell>
          <cell r="AJ381" t="str">
            <v>MY TERMINALS HOLDINGS, LTD.</v>
          </cell>
          <cell r="AK381" t="str">
            <v>MY TERMINALS HOLDINGS, LTD.</v>
          </cell>
          <cell r="AM381" t="str">
            <v>Terminals-Japan-NYK Terminals</v>
          </cell>
        </row>
        <row r="382">
          <cell r="D382" t="str">
            <v>C008125ZTTT</v>
          </cell>
          <cell r="E382" t="str">
            <v>N.Y.K. (THAILAND) CO., LTD.</v>
          </cell>
          <cell r="F382" t="str">
            <v>N.Y.K. (THAILAND) CO., LTD.</v>
          </cell>
          <cell r="G382" t="str">
            <v>N.Y.K. (THAILAND) CO., LTD.</v>
          </cell>
          <cell r="H382" t="str">
            <v>C008125ZTTT</v>
          </cell>
          <cell r="K382" t="str">
            <v>THB</v>
          </cell>
          <cell r="L382" t="str">
            <v>C008125ZTTT</v>
          </cell>
          <cell r="M382" t="str">
            <v>R</v>
          </cell>
          <cell r="N382" t="str">
            <v>E</v>
          </cell>
          <cell r="W382" t="str">
            <v>N.Y.K. (THAILAND) CO., LTD.</v>
          </cell>
          <cell r="Z382" t="str">
            <v>NYK THESEUS CORPORATION</v>
          </cell>
          <cell r="AA382" t="str">
            <v>C008125ZTTT</v>
          </cell>
          <cell r="AB382" t="str">
            <v>N.Y.K. (THAILAND) CO., LTD.-Auto Logistics</v>
          </cell>
          <cell r="AC382" t="str">
            <v>複セグ合計</v>
          </cell>
          <cell r="AD382" t="str">
            <v/>
          </cell>
          <cell r="AE382" t="str">
            <v/>
          </cell>
          <cell r="AF382" t="str">
            <v/>
          </cell>
          <cell r="AG382" t="str">
            <v>NYK THESEUS CORPORATION</v>
          </cell>
          <cell r="AH382" t="str">
            <v/>
          </cell>
          <cell r="AI382" t="str">
            <v/>
          </cell>
          <cell r="AJ382" t="str">
            <v/>
          </cell>
          <cell r="AK382" t="str">
            <v>N.Y.K. (THAILAND) CO., LTD.-Auto Logistics</v>
          </cell>
          <cell r="AM382" t="str">
            <v/>
          </cell>
        </row>
        <row r="383">
          <cell r="D383" t="str">
            <v>C008125B400</v>
          </cell>
          <cell r="E383" t="str">
            <v>N.Y.K. (THAILAND) CO., LTD.-Auto Logistics</v>
          </cell>
          <cell r="F383" t="str">
            <v>N.Y.K. (THAILAND) CO., LTD.-自動車物流</v>
          </cell>
          <cell r="G383" t="str">
            <v>N.Y.K. (THAILAND) CO., LTD.-Auto Logistics</v>
          </cell>
          <cell r="H383" t="str">
            <v>C008125B400</v>
          </cell>
          <cell r="I383" t="str">
            <v>自動車物流</v>
          </cell>
          <cell r="J383" t="str">
            <v>Auto Logistics</v>
          </cell>
          <cell r="K383" t="str">
            <v>THB</v>
          </cell>
          <cell r="L383" t="str">
            <v>C008125B400</v>
          </cell>
          <cell r="M383" t="str">
            <v>R</v>
          </cell>
          <cell r="N383" t="str">
            <v>E</v>
          </cell>
          <cell r="W383" t="str">
            <v>N.Y.K. (THAILAND) CO., LTD.-自動車物流</v>
          </cell>
          <cell r="Z383" t="str">
            <v>NYK TOKYO-Air cargo Transportation</v>
          </cell>
          <cell r="AA383" t="str">
            <v/>
          </cell>
          <cell r="AB383" t="str">
            <v>N.Y.K. (THAILAND) CO., LTD.-Car Carrier</v>
          </cell>
          <cell r="AC383" t="str">
            <v>複セグ明細</v>
          </cell>
          <cell r="AD383">
            <v>378</v>
          </cell>
          <cell r="AE383">
            <v>238</v>
          </cell>
          <cell r="AF383" t="str">
            <v>N.Y.K. (THAILAND) CO., LTD.-Auto Logistics</v>
          </cell>
          <cell r="AG383" t="str">
            <v>NYK TOKYO-Air cargo Transportation</v>
          </cell>
          <cell r="AH383">
            <v>378</v>
          </cell>
          <cell r="AI383">
            <v>377</v>
          </cell>
          <cell r="AJ383" t="str">
            <v>N.Y.K. (THAILAND) CO., LTD.-Auto Logistics</v>
          </cell>
          <cell r="AK383" t="str">
            <v>N.Y.K. (THAILAND) CO., LTD.-Car Carrier</v>
          </cell>
          <cell r="AM383" t="str">
            <v>Auto Logistics</v>
          </cell>
        </row>
        <row r="384">
          <cell r="D384" t="str">
            <v>C008125B000</v>
          </cell>
          <cell r="E384" t="str">
            <v>N.Y.K. (THAILAND) CO., LTD.-Car Carrier</v>
          </cell>
          <cell r="F384" t="str">
            <v>N.Y.K. (THAILAND) CO., LTD.-自動車</v>
          </cell>
          <cell r="G384" t="str">
            <v>N.Y.K. (THAILAND) CO., LTD.-Car Carrier</v>
          </cell>
          <cell r="H384" t="str">
            <v>C008125B000</v>
          </cell>
          <cell r="I384" t="str">
            <v>自動車</v>
          </cell>
          <cell r="J384" t="str">
            <v>Car Carrier</v>
          </cell>
          <cell r="K384" t="str">
            <v>THB</v>
          </cell>
          <cell r="L384" t="str">
            <v>C008125B000</v>
          </cell>
          <cell r="M384" t="str">
            <v>R</v>
          </cell>
          <cell r="N384" t="str">
            <v>E</v>
          </cell>
          <cell r="W384" t="str">
            <v>N.Y.K. (THAILAND) CO., LTD.-自動車</v>
          </cell>
          <cell r="Z384" t="str">
            <v>NYK TOKYO-Auto Logistics</v>
          </cell>
          <cell r="AA384" t="str">
            <v/>
          </cell>
          <cell r="AB384" t="str">
            <v>N.Y.K. (THAILAND) CO., LTD.-Container-Others</v>
          </cell>
          <cell r="AC384" t="str">
            <v>複セグ明細</v>
          </cell>
          <cell r="AD384">
            <v>379</v>
          </cell>
          <cell r="AE384">
            <v>239</v>
          </cell>
          <cell r="AF384" t="str">
            <v>N.Y.K. (THAILAND) CO., LTD.-Car Carrier</v>
          </cell>
          <cell r="AG384" t="str">
            <v>NYK TOKYO-Auto Logistics</v>
          </cell>
          <cell r="AH384">
            <v>379</v>
          </cell>
          <cell r="AI384">
            <v>378</v>
          </cell>
          <cell r="AJ384" t="str">
            <v>N.Y.K. (THAILAND) CO., LTD.-Car Carrier</v>
          </cell>
          <cell r="AK384" t="str">
            <v>N.Y.K. (THAILAND) CO., LTD.-Container-Others</v>
          </cell>
          <cell r="AM384" t="str">
            <v>Car Carrier</v>
          </cell>
        </row>
        <row r="385">
          <cell r="D385" t="str">
            <v>C008125A106</v>
          </cell>
          <cell r="E385" t="str">
            <v>N.Y.K. (THAILAND) CO., LTD.-Container-Others</v>
          </cell>
          <cell r="F385" t="str">
            <v>N.Y.K. (THAILAND) CO., LTD.-定航-その他</v>
          </cell>
          <cell r="G385" t="str">
            <v>N.Y.K. (THAILAND) CO., LTD.-Container-Others</v>
          </cell>
          <cell r="H385" t="str">
            <v>C008125A106</v>
          </cell>
          <cell r="I385" t="str">
            <v>定航-その他</v>
          </cell>
          <cell r="J385" t="str">
            <v>Container-Others</v>
          </cell>
          <cell r="K385" t="str">
            <v>THB</v>
          </cell>
          <cell r="L385" t="str">
            <v>C008125A106</v>
          </cell>
          <cell r="M385" t="str">
            <v>R</v>
          </cell>
          <cell r="N385" t="str">
            <v>E</v>
          </cell>
          <cell r="W385" t="str">
            <v>N.Y.K. (THAILAND) CO., LTD.-定航-その他</v>
          </cell>
          <cell r="Z385" t="str">
            <v>NYK TOKYO-Box Shape</v>
          </cell>
          <cell r="AA385" t="str">
            <v/>
          </cell>
          <cell r="AB385" t="str">
            <v>N.Y.K. (THAILAND) CO., LTD.-Finance</v>
          </cell>
          <cell r="AC385" t="str">
            <v>複セグ明細</v>
          </cell>
          <cell r="AD385">
            <v>380</v>
          </cell>
          <cell r="AE385">
            <v>240</v>
          </cell>
          <cell r="AF385" t="str">
            <v>N.Y.K. (THAILAND) CO., LTD.-Container-Others</v>
          </cell>
          <cell r="AG385" t="str">
            <v>NYK TOKYO-Box Shape</v>
          </cell>
          <cell r="AH385">
            <v>380</v>
          </cell>
          <cell r="AI385">
            <v>379</v>
          </cell>
          <cell r="AJ385" t="str">
            <v>N.Y.K. (THAILAND) CO., LTD.-Container-Others</v>
          </cell>
          <cell r="AK385" t="str">
            <v>N.Y.K. (THAILAND) CO., LTD.-Finance</v>
          </cell>
          <cell r="AM385" t="str">
            <v>Container-Others</v>
          </cell>
        </row>
        <row r="386">
          <cell r="D386" t="str">
            <v>C008125O000</v>
          </cell>
          <cell r="E386" t="str">
            <v>N.Y.K. (THAILAND) CO., LTD.-Finance</v>
          </cell>
          <cell r="F386" t="str">
            <v>N.Y.K. (THAILAND) CO., LTD.-財務</v>
          </cell>
          <cell r="G386" t="str">
            <v>N.Y.K. (THAILAND) CO., LTD.-Finance</v>
          </cell>
          <cell r="H386" t="str">
            <v>C008125O000</v>
          </cell>
          <cell r="I386" t="str">
            <v>財務</v>
          </cell>
          <cell r="J386" t="str">
            <v>Finance</v>
          </cell>
          <cell r="K386" t="str">
            <v>THB</v>
          </cell>
          <cell r="L386" t="str">
            <v>C008125O000</v>
          </cell>
          <cell r="M386" t="str">
            <v>R</v>
          </cell>
          <cell r="N386" t="str">
            <v>E</v>
          </cell>
          <cell r="W386" t="str">
            <v>N.Y.K. (THAILAND) CO., LTD.-財務</v>
          </cell>
          <cell r="Z386" t="str">
            <v>NYK TOKYO-Green Business</v>
          </cell>
          <cell r="AA386" t="str">
            <v/>
          </cell>
          <cell r="AB386" t="str">
            <v>N.Y.K. DISTRIBUTION SERVICE (THAILAND) CO., LTD.</v>
          </cell>
          <cell r="AC386" t="str">
            <v>複セグ明細</v>
          </cell>
          <cell r="AD386">
            <v>381</v>
          </cell>
          <cell r="AE386">
            <v>241</v>
          </cell>
          <cell r="AF386" t="str">
            <v>N.Y.K. (THAILAND) CO., LTD.-Finance</v>
          </cell>
          <cell r="AG386" t="str">
            <v>NYK TOKYO-Green Business</v>
          </cell>
          <cell r="AH386">
            <v>381</v>
          </cell>
          <cell r="AI386">
            <v>380</v>
          </cell>
          <cell r="AJ386" t="str">
            <v>N.Y.K. (THAILAND) CO., LTD.-Finance</v>
          </cell>
          <cell r="AK386" t="str">
            <v>N.Y.K. DISTRIBUTION SERVICE (THAILAND) CO., LTD.</v>
          </cell>
          <cell r="AM386" t="str">
            <v>Finance</v>
          </cell>
        </row>
        <row r="387">
          <cell r="D387" t="str">
            <v>C00M089XXXX</v>
          </cell>
          <cell r="E387" t="str">
            <v>N.Y.K. DISTRIBUTION SERVICE (THAILAND) CO., LTD.</v>
          </cell>
          <cell r="F387" t="str">
            <v>N.Y.K. DISTRIBUTION SERVICE (THAILAND) CO., LTD.</v>
          </cell>
          <cell r="G387" t="str">
            <v>N.Y.K. DISTRIBUTION SERVICE (THAILAND) CO., LTD.</v>
          </cell>
          <cell r="H387" t="str">
            <v>C00M089XXXX</v>
          </cell>
          <cell r="I387" t="str">
            <v>定航-その他</v>
          </cell>
          <cell r="J387" t="str">
            <v>Container-Others</v>
          </cell>
          <cell r="K387" t="str">
            <v>THB</v>
          </cell>
          <cell r="L387" t="str">
            <v>C00M089XXXX</v>
          </cell>
          <cell r="M387" t="str">
            <v>R</v>
          </cell>
          <cell r="N387" t="str">
            <v>E</v>
          </cell>
          <cell r="W387" t="str">
            <v>N.Y.K. DISTRIBUTION SERVICE (THAILAND) CO., LTD.</v>
          </cell>
          <cell r="Z387" t="str">
            <v>NYK TOKYO-Bulk &amp; Projects Carriers</v>
          </cell>
          <cell r="AA387" t="str">
            <v/>
          </cell>
          <cell r="AB387" t="str">
            <v>NADA V SHIPPING COMPANY LIMITED, INC.</v>
          </cell>
          <cell r="AC387" t="str">
            <v>単セグ</v>
          </cell>
          <cell r="AD387">
            <v>382</v>
          </cell>
          <cell r="AE387">
            <v>242</v>
          </cell>
          <cell r="AF387" t="str">
            <v>N.Y.K. DISTRIBUTION SERVICE (THAILAND) CO., LTD.</v>
          </cell>
          <cell r="AG387" t="str">
            <v>NYK TOKYO-Bulk &amp; Projects Carriers</v>
          </cell>
          <cell r="AH387">
            <v>382</v>
          </cell>
          <cell r="AI387">
            <v>381</v>
          </cell>
          <cell r="AJ387" t="str">
            <v>N.Y.K. DISTRIBUTION SERVICE (THAILAND) CO., LTD.</v>
          </cell>
          <cell r="AK387" t="str">
            <v>NADA V SHIPPING COMPANY LIMITED, INC.</v>
          </cell>
          <cell r="AM387" t="str">
            <v>Container-Others</v>
          </cell>
        </row>
        <row r="388">
          <cell r="D388" t="str">
            <v>C008162XXXX</v>
          </cell>
          <cell r="E388" t="str">
            <v>NADA V SHIPPING COMPANY LIMITED, INC.</v>
          </cell>
          <cell r="F388" t="str">
            <v>NADA V SHIPPING COMPANY LIMITED, INC.</v>
          </cell>
          <cell r="G388" t="str">
            <v>NADA V SHIPPING COMPANY LIMITED, INC.</v>
          </cell>
          <cell r="H388" t="str">
            <v>C008162XXXX</v>
          </cell>
          <cell r="I388" t="str">
            <v>自動車</v>
          </cell>
          <cell r="J388" t="str">
            <v>Car Carrier</v>
          </cell>
          <cell r="K388" t="str">
            <v>USD</v>
          </cell>
          <cell r="L388" t="str">
            <v>C008162XXXX</v>
          </cell>
          <cell r="M388" t="str">
            <v>R</v>
          </cell>
          <cell r="N388" t="str">
            <v>J</v>
          </cell>
          <cell r="W388" t="str">
            <v>NADA V SHIPPING COMPANY LIMITED, INC.</v>
          </cell>
          <cell r="Z388" t="str">
            <v>NYK TOKYO-BulkShip Asia</v>
          </cell>
          <cell r="AA388" t="str">
            <v/>
          </cell>
          <cell r="AB388" t="str">
            <v>NAGASAKI SHIPHOLDING PTE. LTD.</v>
          </cell>
          <cell r="AC388" t="str">
            <v>単セグ</v>
          </cell>
          <cell r="AD388">
            <v>383</v>
          </cell>
          <cell r="AE388">
            <v>243</v>
          </cell>
          <cell r="AF388" t="str">
            <v>NADA V SHIPPING COMPANY LIMITED, INC.</v>
          </cell>
          <cell r="AG388" t="str">
            <v>NYK TOKYO-BulkShip Asia</v>
          </cell>
          <cell r="AH388">
            <v>383</v>
          </cell>
          <cell r="AI388">
            <v>382</v>
          </cell>
          <cell r="AJ388" t="str">
            <v>NADA V SHIPPING COMPANY LIMITED, INC.</v>
          </cell>
          <cell r="AK388" t="str">
            <v>NAGASAKI SHIPHOLDING PTE. LTD.</v>
          </cell>
          <cell r="AM388" t="str">
            <v>Car Carrier</v>
          </cell>
        </row>
        <row r="389">
          <cell r="D389" t="str">
            <v>C0C0087XXXX</v>
          </cell>
          <cell r="E389" t="str">
            <v>NAGASAKI SHIPHOLDING PTE. LTD.</v>
          </cell>
          <cell r="F389" t="str">
            <v>NAGASAKI SHIPHOLDING PTE. LTD.</v>
          </cell>
          <cell r="G389" t="str">
            <v>NAGASAKI SHIPHOLDING PTE. LTD.</v>
          </cell>
          <cell r="H389" t="str">
            <v>C0C0087XXXX</v>
          </cell>
          <cell r="I389" t="str">
            <v>ケミカルLPG</v>
          </cell>
          <cell r="J389" t="str">
            <v>Chemical and LPG</v>
          </cell>
          <cell r="K389" t="str">
            <v>USD</v>
          </cell>
          <cell r="L389" t="str">
            <v>C0C0087XXXX</v>
          </cell>
          <cell r="M389" t="str">
            <v>R</v>
          </cell>
          <cell r="N389" t="str">
            <v>E</v>
          </cell>
          <cell r="Q389" t="str">
            <v>○</v>
          </cell>
          <cell r="W389" t="str">
            <v>NAGASAKI SHIPHOLDING PTE. LTD.</v>
          </cell>
          <cell r="Z389" t="str">
            <v>NYK TOKYO-Capesize Bulker</v>
          </cell>
          <cell r="AA389" t="str">
            <v/>
          </cell>
          <cell r="AB389" t="str">
            <v>NAIKAI TUG BOAT SERVICE CO., LTD.</v>
          </cell>
          <cell r="AC389" t="str">
            <v>単セグ</v>
          </cell>
          <cell r="AD389">
            <v>384</v>
          </cell>
          <cell r="AE389">
            <v>244</v>
          </cell>
          <cell r="AF389" t="str">
            <v>NAGASAKI SHIPHOLDING PTE. LTD.</v>
          </cell>
          <cell r="AG389" t="str">
            <v>NYK TOKYO-Capesize Bulker</v>
          </cell>
          <cell r="AH389">
            <v>384</v>
          </cell>
          <cell r="AI389">
            <v>383</v>
          </cell>
          <cell r="AJ389" t="str">
            <v>NAGASAKI SHIPHOLDING PTE. LTD.</v>
          </cell>
          <cell r="AK389" t="str">
            <v>NAIKAI TUG BOAT SERVICE CO., LTD.</v>
          </cell>
          <cell r="AM389" t="str">
            <v>Chemical and LPG</v>
          </cell>
        </row>
        <row r="390">
          <cell r="D390" t="str">
            <v>C002680XXXX</v>
          </cell>
          <cell r="E390" t="str">
            <v>NAIKAI TUG BOAT SERVICE CO., LTD.</v>
          </cell>
          <cell r="F390" t="str">
            <v>内海曳船（株）</v>
          </cell>
          <cell r="G390" t="str">
            <v>NAIKAI TUG BOAT SERVICE CO., LTD.</v>
          </cell>
          <cell r="H390" t="str">
            <v>C002680XXXX</v>
          </cell>
          <cell r="I390" t="str">
            <v>港湾-曳船</v>
          </cell>
          <cell r="J390" t="str">
            <v>Terminals-Tugboat</v>
          </cell>
          <cell r="K390" t="str">
            <v>JPY</v>
          </cell>
          <cell r="L390" t="str">
            <v>C002680XXXX</v>
          </cell>
          <cell r="M390" t="str">
            <v>R</v>
          </cell>
          <cell r="N390" t="str">
            <v>J</v>
          </cell>
          <cell r="W390" t="str">
            <v>内海曳船（株）</v>
          </cell>
          <cell r="Z390" t="str">
            <v>NYK TOKYO-Car Carrier</v>
          </cell>
          <cell r="AA390" t="str">
            <v/>
          </cell>
          <cell r="AB390" t="str">
            <v>NANGETSU SHIPHOLDING S.A.</v>
          </cell>
          <cell r="AC390" t="str">
            <v>単セグ</v>
          </cell>
          <cell r="AD390">
            <v>385</v>
          </cell>
          <cell r="AE390">
            <v>245</v>
          </cell>
          <cell r="AF390" t="str">
            <v>NAIKAI TUG BOAT SERVICE CO., LTD.</v>
          </cell>
          <cell r="AG390" t="str">
            <v>NYK TOKYO-Car Carrier</v>
          </cell>
          <cell r="AH390">
            <v>385</v>
          </cell>
          <cell r="AI390">
            <v>384</v>
          </cell>
          <cell r="AJ390" t="str">
            <v>NAIKAI TUG BOAT SERVICE CO., LTD.</v>
          </cell>
          <cell r="AK390" t="str">
            <v>NANGETSU SHIPHOLDING S.A.</v>
          </cell>
          <cell r="AM390" t="str">
            <v>Terminals-Tugboat</v>
          </cell>
        </row>
        <row r="391">
          <cell r="D391" t="str">
            <v>C3A9199XXXX</v>
          </cell>
          <cell r="E391" t="str">
            <v>NANGETSU SHIPHOLDING S.A.</v>
          </cell>
          <cell r="F391" t="str">
            <v>NANGETSU SHIPHOLDING S.A.</v>
          </cell>
          <cell r="G391" t="str">
            <v>NANGETSU SHIPHOLDING S.A.</v>
          </cell>
          <cell r="H391" t="str">
            <v>C3A9199XXXX</v>
          </cell>
          <cell r="I391" t="str">
            <v>ケミカルLPG</v>
          </cell>
          <cell r="J391" t="str">
            <v>Chemical and LPG</v>
          </cell>
          <cell r="K391" t="str">
            <v>JPY</v>
          </cell>
          <cell r="L391" t="str">
            <v>C3A9199XXXX</v>
          </cell>
          <cell r="M391" t="str">
            <v>R</v>
          </cell>
          <cell r="N391" t="str">
            <v>J</v>
          </cell>
          <cell r="W391" t="str">
            <v>NANGETSU SHIPHOLDING S.A.</v>
          </cell>
          <cell r="Z391" t="str">
            <v>NYK TOKYO-Chemical and LPG</v>
          </cell>
          <cell r="AA391" t="str">
            <v/>
          </cell>
          <cell r="AB391" t="str">
            <v>NANHAI BUSINESS SOLUTIONS PTE LTD.</v>
          </cell>
          <cell r="AC391" t="str">
            <v>単セグ</v>
          </cell>
          <cell r="AD391">
            <v>386</v>
          </cell>
          <cell r="AE391">
            <v>246</v>
          </cell>
          <cell r="AF391" t="str">
            <v>NANGETSU SHIPHOLDING S.A.</v>
          </cell>
          <cell r="AG391" t="str">
            <v>NYK TOKYO-Chemical and LPG</v>
          </cell>
          <cell r="AH391">
            <v>386</v>
          </cell>
          <cell r="AI391">
            <v>385</v>
          </cell>
          <cell r="AJ391" t="str">
            <v>NANGETSU SHIPHOLDING S.A.</v>
          </cell>
          <cell r="AK391" t="str">
            <v>NANHAI BUSINESS SOLUTIONS PTE LTD.</v>
          </cell>
          <cell r="AM391" t="str">
            <v>Chemical and LPG</v>
          </cell>
        </row>
        <row r="392">
          <cell r="D392" t="str">
            <v>C0A5366XXXX</v>
          </cell>
          <cell r="E392" t="str">
            <v>NANHAI BUSINESS SOLUTIONS PTE LTD.</v>
          </cell>
          <cell r="F392" t="str">
            <v>NANHAI BUSINESS SOLUTIONS PTE LTD.</v>
          </cell>
          <cell r="G392" t="str">
            <v>NANHAI BUSINESS SOLUTIONS PTE LTD.</v>
          </cell>
          <cell r="H392" t="str">
            <v>C0A5366XXXX</v>
          </cell>
          <cell r="I392" t="str">
            <v>YLK</v>
          </cell>
          <cell r="J392" t="str">
            <v>YLK</v>
          </cell>
          <cell r="K392" t="str">
            <v>SGD</v>
          </cell>
          <cell r="L392" t="str">
            <v>C0A5366XXXX</v>
          </cell>
          <cell r="M392" t="str">
            <v>R</v>
          </cell>
          <cell r="N392" t="str">
            <v>E</v>
          </cell>
          <cell r="W392" t="str">
            <v>NANHAI BUSINESS SOLUTIONS PTE LTD.</v>
          </cell>
          <cell r="Z392" t="str">
            <v>NYK TOKYO-Container-ONE</v>
          </cell>
          <cell r="AA392" t="str">
            <v/>
          </cell>
          <cell r="AB392" t="str">
            <v>NANKI MARITIMA S.A.</v>
          </cell>
          <cell r="AC392" t="str">
            <v>単セグ</v>
          </cell>
          <cell r="AD392">
            <v>387</v>
          </cell>
          <cell r="AE392">
            <v>247</v>
          </cell>
          <cell r="AF392" t="str">
            <v>NANHAI BUSINESS SOLUTIONS PTE LTD.</v>
          </cell>
          <cell r="AG392" t="str">
            <v>NYK TOKYO-Container-ONE</v>
          </cell>
          <cell r="AH392">
            <v>387</v>
          </cell>
          <cell r="AI392">
            <v>386</v>
          </cell>
          <cell r="AJ392" t="str">
            <v>NANHAI BUSINESS SOLUTIONS PTE LTD.</v>
          </cell>
          <cell r="AK392" t="str">
            <v>NANKI MARITIMA S.A.</v>
          </cell>
          <cell r="AM392" t="str">
            <v>YLK</v>
          </cell>
        </row>
        <row r="393">
          <cell r="D393" t="str">
            <v>C3A9269XXXX</v>
          </cell>
          <cell r="E393" t="str">
            <v>NANKI MARITIMA S.A.</v>
          </cell>
          <cell r="F393" t="str">
            <v>NANKI MARITIMA S.A.</v>
          </cell>
          <cell r="G393" t="str">
            <v>NANKI MARITIMA S.A.</v>
          </cell>
          <cell r="H393" t="str">
            <v>C3A9269XXXX</v>
          </cell>
          <cell r="I393" t="str">
            <v>燃料炭</v>
          </cell>
          <cell r="J393" t="str">
            <v>Steaming Coal</v>
          </cell>
          <cell r="K393" t="str">
            <v>USD</v>
          </cell>
          <cell r="L393" t="str">
            <v>C3A9269XXXX</v>
          </cell>
          <cell r="M393" t="str">
            <v>R</v>
          </cell>
          <cell r="N393" t="str">
            <v>J</v>
          </cell>
          <cell r="W393" t="str">
            <v>NANKI MARITIMA S.A.</v>
          </cell>
          <cell r="Z393" t="str">
            <v>NYK TOKYO-Container-Others</v>
          </cell>
          <cell r="AA393" t="str">
            <v/>
          </cell>
          <cell r="AB393" t="str">
            <v>NATSUHIME SHIPHOLDING S.A.</v>
          </cell>
          <cell r="AC393" t="str">
            <v>単セグ</v>
          </cell>
          <cell r="AD393">
            <v>388</v>
          </cell>
          <cell r="AE393">
            <v>248</v>
          </cell>
          <cell r="AF393" t="str">
            <v>NANKI MARITIMA S.A.</v>
          </cell>
          <cell r="AG393" t="str">
            <v>NYK TOKYO-Container-Others</v>
          </cell>
          <cell r="AH393">
            <v>388</v>
          </cell>
          <cell r="AI393">
            <v>387</v>
          </cell>
          <cell r="AJ393" t="str">
            <v>NANKI MARITIMA S.A.</v>
          </cell>
          <cell r="AK393" t="str">
            <v>NATSUHIME SHIPHOLDING S.A.</v>
          </cell>
          <cell r="AM393" t="str">
            <v>Steaming Coal</v>
          </cell>
        </row>
        <row r="394">
          <cell r="D394" t="str">
            <v>C3A9201XXXX</v>
          </cell>
          <cell r="E394" t="str">
            <v>NATSUHIME SHIPHOLDING S.A.</v>
          </cell>
          <cell r="F394" t="str">
            <v>NATSUHIME SHIPHOLDING S.A.</v>
          </cell>
          <cell r="G394" t="str">
            <v>NATSUHIME SHIPHOLDING S.A.</v>
          </cell>
          <cell r="H394" t="str">
            <v>C3A9201XXXX</v>
          </cell>
          <cell r="I394" t="str">
            <v>原油</v>
          </cell>
          <cell r="J394" t="str">
            <v>Crude Oil</v>
          </cell>
          <cell r="K394" t="str">
            <v>JPY</v>
          </cell>
          <cell r="L394" t="str">
            <v>C3A9201XXXX</v>
          </cell>
          <cell r="M394" t="str">
            <v>R</v>
          </cell>
          <cell r="N394" t="str">
            <v>J</v>
          </cell>
          <cell r="W394" t="str">
            <v>NATSUHIME SHIPHOLDING S.A.</v>
          </cell>
          <cell r="Z394" t="str">
            <v>NYK TOKYO-Crude Oil</v>
          </cell>
          <cell r="AA394" t="str">
            <v/>
          </cell>
          <cell r="AB394" t="str">
            <v>NATURAL MARINE S.A.</v>
          </cell>
          <cell r="AC394" t="str">
            <v>単セグ</v>
          </cell>
          <cell r="AD394">
            <v>389</v>
          </cell>
          <cell r="AE394">
            <v>249</v>
          </cell>
          <cell r="AF394" t="str">
            <v>NATSUHIME SHIPHOLDING S.A.</v>
          </cell>
          <cell r="AG394" t="str">
            <v>NYK TOKYO-Crude Oil</v>
          </cell>
          <cell r="AH394">
            <v>389</v>
          </cell>
          <cell r="AI394">
            <v>388</v>
          </cell>
          <cell r="AJ394" t="str">
            <v>NATSUHIME SHIPHOLDING S.A.</v>
          </cell>
          <cell r="AK394" t="str">
            <v>NATURAL MARINE S.A.</v>
          </cell>
          <cell r="AM394" t="str">
            <v>Crude Oil</v>
          </cell>
        </row>
        <row r="395">
          <cell r="D395" t="str">
            <v>C3A9451XXXX</v>
          </cell>
          <cell r="E395" t="str">
            <v>NATURAL MARINE S.A.</v>
          </cell>
          <cell r="F395" t="str">
            <v>NATURAL MARINE S.A.</v>
          </cell>
          <cell r="G395" t="str">
            <v>NATURAL MARINE S.A.</v>
          </cell>
          <cell r="H395" t="str">
            <v>C3A9451XXXX</v>
          </cell>
          <cell r="I395" t="str">
            <v>バルク・プロジェクト貨物輸送</v>
          </cell>
          <cell r="J395" t="str">
            <v>BULK &amp; PROJECTS CARRIERS</v>
          </cell>
          <cell r="K395" t="str">
            <v>USD</v>
          </cell>
          <cell r="L395" t="str">
            <v>C3A9451XXXX</v>
          </cell>
          <cell r="M395" t="str">
            <v>R</v>
          </cell>
          <cell r="N395" t="str">
            <v>J</v>
          </cell>
          <cell r="P395" t="str">
            <v>○</v>
          </cell>
          <cell r="W395" t="str">
            <v>NATURAL MARINE S.A.</v>
          </cell>
          <cell r="Z395" t="str">
            <v>NYK TOKYO-Cruises</v>
          </cell>
          <cell r="AA395" t="str">
            <v/>
          </cell>
          <cell r="AB395" t="str">
            <v>NCA JAPAN CO., LTD.</v>
          </cell>
          <cell r="AC395" t="str">
            <v>単セグ</v>
          </cell>
          <cell r="AD395">
            <v>390</v>
          </cell>
          <cell r="AE395">
            <v>250</v>
          </cell>
          <cell r="AF395" t="str">
            <v>NATURAL MARINE S.A.</v>
          </cell>
          <cell r="AG395" t="str">
            <v>NYK TOKYO-Cruises</v>
          </cell>
          <cell r="AH395">
            <v>390</v>
          </cell>
          <cell r="AI395">
            <v>389</v>
          </cell>
          <cell r="AJ395" t="str">
            <v>NATURAL MARINE S.A.</v>
          </cell>
          <cell r="AK395" t="str">
            <v>NCA JAPAN CO., LTD.</v>
          </cell>
          <cell r="AM395" t="str">
            <v>BULK &amp; PROJECTS CARRIERS</v>
          </cell>
        </row>
        <row r="396">
          <cell r="D396" t="str">
            <v>C0C0016XXXX</v>
          </cell>
          <cell r="E396" t="str">
            <v>NCA JAPAN CO., LTD.</v>
          </cell>
          <cell r="F396" t="str">
            <v>NCA JAPAN（株）</v>
          </cell>
          <cell r="G396" t="str">
            <v>NCA JAPAN CO., LTD.</v>
          </cell>
          <cell r="H396" t="str">
            <v>C0C0016XXXX</v>
          </cell>
          <cell r="I396" t="str">
            <v>航空運送</v>
          </cell>
          <cell r="J396" t="str">
            <v>Air Cargo Transportation</v>
          </cell>
          <cell r="K396" t="str">
            <v>JPY</v>
          </cell>
          <cell r="L396" t="str">
            <v>C0C0016XXXX</v>
          </cell>
          <cell r="M396" t="str">
            <v>R</v>
          </cell>
          <cell r="N396" t="str">
            <v>J</v>
          </cell>
          <cell r="W396" t="str">
            <v>NCA JAPAN（株）</v>
          </cell>
          <cell r="Z396" t="str">
            <v>NYK TOKYO-Dry Group Companies</v>
          </cell>
          <cell r="AA396" t="str">
            <v/>
          </cell>
          <cell r="AB396" t="str">
            <v>NEBAMA SHIPHOLDING S.A.</v>
          </cell>
          <cell r="AC396" t="str">
            <v>単セグ</v>
          </cell>
          <cell r="AD396">
            <v>391</v>
          </cell>
          <cell r="AE396">
            <v>251</v>
          </cell>
          <cell r="AF396" t="str">
            <v>NCA JAPAN CO., LTD.</v>
          </cell>
          <cell r="AG396" t="str">
            <v>NYK TOKYO-Dry Group Companies</v>
          </cell>
          <cell r="AH396">
            <v>391</v>
          </cell>
          <cell r="AI396">
            <v>390</v>
          </cell>
          <cell r="AJ396" t="str">
            <v>NCA JAPAN CO., LTD.</v>
          </cell>
          <cell r="AK396" t="str">
            <v>NEBAMA SHIPHOLDING S.A.</v>
          </cell>
          <cell r="AM396" t="str">
            <v>Air Cargo Transportation</v>
          </cell>
        </row>
        <row r="397">
          <cell r="D397" t="str">
            <v>C3A9153XXXX</v>
          </cell>
          <cell r="E397" t="str">
            <v>NEBAMA SHIPHOLDING S.A.</v>
          </cell>
          <cell r="F397" t="str">
            <v>NEBAMA SHIPHOLDING S.A.</v>
          </cell>
          <cell r="G397" t="str">
            <v>NEBAMA SHIPHOLDING S.A.</v>
          </cell>
          <cell r="H397" t="str">
            <v>C3A9153XXXX</v>
          </cell>
          <cell r="I397" t="str">
            <v>製紙原料</v>
          </cell>
          <cell r="J397" t="str">
            <v>Forest Products</v>
          </cell>
          <cell r="K397" t="str">
            <v>JPY</v>
          </cell>
          <cell r="L397" t="str">
            <v>C3A9153XXXX</v>
          </cell>
          <cell r="M397" t="str">
            <v>R</v>
          </cell>
          <cell r="N397" t="str">
            <v>J</v>
          </cell>
          <cell r="W397" t="str">
            <v>NEBAMA SHIPHOLDING S.A.</v>
          </cell>
          <cell r="Z397" t="str">
            <v>NYK TOKYO-Finance</v>
          </cell>
          <cell r="AA397" t="str">
            <v/>
          </cell>
          <cell r="AB397" t="str">
            <v>NEROLI SHIPHOLDING S.A.</v>
          </cell>
          <cell r="AC397" t="str">
            <v>単セグ</v>
          </cell>
          <cell r="AD397">
            <v>392</v>
          </cell>
          <cell r="AE397">
            <v>252</v>
          </cell>
          <cell r="AF397" t="str">
            <v>NEBAMA SHIPHOLDING S.A.</v>
          </cell>
          <cell r="AG397" t="str">
            <v>NYK TOKYO-Finance</v>
          </cell>
          <cell r="AH397">
            <v>392</v>
          </cell>
          <cell r="AI397">
            <v>391</v>
          </cell>
          <cell r="AJ397" t="str">
            <v>NEBAMA SHIPHOLDING S.A.</v>
          </cell>
          <cell r="AK397" t="str">
            <v>NEROLI SHIPHOLDING S.A.</v>
          </cell>
          <cell r="AM397" t="str">
            <v>Forest Products</v>
          </cell>
        </row>
        <row r="398">
          <cell r="D398" t="str">
            <v>C0C0270XXXX</v>
          </cell>
          <cell r="E398" t="str">
            <v>NEROLI SHIPHOLDING S.A.</v>
          </cell>
          <cell r="F398" t="str">
            <v>NEROLI SHIPHOLDING S.A.</v>
          </cell>
          <cell r="G398" t="str">
            <v>NEROLI SHIPHOLDING S.A.</v>
          </cell>
          <cell r="H398" t="str">
            <v>C0C0270XXXX</v>
          </cell>
          <cell r="I398" t="str">
            <v>自動車</v>
          </cell>
          <cell r="J398" t="str">
            <v>Car Carrier</v>
          </cell>
          <cell r="K398" t="str">
            <v>USD</v>
          </cell>
          <cell r="L398" t="str">
            <v>C0C0270XXXX</v>
          </cell>
          <cell r="M398" t="str">
            <v>R</v>
          </cell>
          <cell r="N398" t="str">
            <v>J</v>
          </cell>
          <cell r="W398" t="str">
            <v>NEROLI SHIPHOLDING S.A.</v>
          </cell>
          <cell r="Z398" t="str">
            <v>NYK TOKYO-Fleet Cape</v>
          </cell>
          <cell r="AA398" t="str">
            <v/>
          </cell>
          <cell r="AB398" t="str">
            <v>NIITAKA SHIPHOLDING S.A.</v>
          </cell>
          <cell r="AC398" t="str">
            <v>単セグ</v>
          </cell>
          <cell r="AD398">
            <v>393</v>
          </cell>
          <cell r="AE398">
            <v>253</v>
          </cell>
          <cell r="AF398" t="str">
            <v>NEROLI SHIPHOLDING S.A.</v>
          </cell>
          <cell r="AG398" t="str">
            <v>NYK TOKYO-Fleet Cape</v>
          </cell>
          <cell r="AH398">
            <v>393</v>
          </cell>
          <cell r="AI398">
            <v>392</v>
          </cell>
          <cell r="AJ398" t="str">
            <v>NEROLI SHIPHOLDING S.A.</v>
          </cell>
          <cell r="AK398" t="str">
            <v>NIITAKA SHIPHOLDING S.A.</v>
          </cell>
          <cell r="AM398" t="str">
            <v>Car Carrier</v>
          </cell>
        </row>
        <row r="399">
          <cell r="D399" t="str">
            <v>C3A9197XXXX</v>
          </cell>
          <cell r="E399" t="str">
            <v>NIITAKA SHIPHOLDING S.A.</v>
          </cell>
          <cell r="F399" t="str">
            <v>NIITAKA SHIPHOLDING S.A.</v>
          </cell>
          <cell r="G399" t="str">
            <v>NIITAKA SHIPHOLDING S.A.</v>
          </cell>
          <cell r="H399" t="str">
            <v>C3A9197XXXX</v>
          </cell>
          <cell r="I399" t="str">
            <v>製紙原料</v>
          </cell>
          <cell r="J399" t="str">
            <v>Forest Products</v>
          </cell>
          <cell r="K399" t="str">
            <v>JPY</v>
          </cell>
          <cell r="L399" t="str">
            <v>C3A9197XXXX</v>
          </cell>
          <cell r="M399" t="str">
            <v>R</v>
          </cell>
          <cell r="N399" t="str">
            <v>J</v>
          </cell>
          <cell r="Q399" t="str">
            <v>○</v>
          </cell>
          <cell r="W399" t="str">
            <v>NIITAKA SHIPHOLDING S.A.</v>
          </cell>
          <cell r="Z399" t="str">
            <v>NYK TOKYO-Fleet Panamax</v>
          </cell>
          <cell r="AA399" t="str">
            <v/>
          </cell>
          <cell r="AB399" t="str">
            <v>NIKKORI SHIPHOLDING S.A.</v>
          </cell>
          <cell r="AC399" t="str">
            <v>単セグ</v>
          </cell>
          <cell r="AD399">
            <v>394</v>
          </cell>
          <cell r="AE399">
            <v>254</v>
          </cell>
          <cell r="AF399" t="str">
            <v>NIITAKA SHIPHOLDING S.A.</v>
          </cell>
          <cell r="AG399" t="str">
            <v>NYK TOKYO-Fleet Panamax</v>
          </cell>
          <cell r="AH399">
            <v>394</v>
          </cell>
          <cell r="AI399">
            <v>393</v>
          </cell>
          <cell r="AJ399" t="str">
            <v>NIITAKA SHIPHOLDING S.A.</v>
          </cell>
          <cell r="AK399" t="str">
            <v>NIKKORI SHIPHOLDING S.A.</v>
          </cell>
          <cell r="AM399" t="str">
            <v>Forest Products</v>
          </cell>
        </row>
        <row r="400">
          <cell r="D400" t="str">
            <v>C3A9200XXXX</v>
          </cell>
          <cell r="E400" t="str">
            <v>NIKKORI SHIPHOLDING S.A.</v>
          </cell>
          <cell r="F400" t="str">
            <v>NIKKORI SHIPHOLDING S.A.</v>
          </cell>
          <cell r="G400" t="str">
            <v>NIKKORI SHIPHOLDING S.A.</v>
          </cell>
          <cell r="H400" t="str">
            <v>C3A9200XXXX</v>
          </cell>
          <cell r="I400" t="str">
            <v>原油</v>
          </cell>
          <cell r="J400" t="str">
            <v>Crude Oil</v>
          </cell>
          <cell r="K400" t="str">
            <v>JPY</v>
          </cell>
          <cell r="L400" t="str">
            <v>C3A9200XXXX</v>
          </cell>
          <cell r="M400" t="str">
            <v>R</v>
          </cell>
          <cell r="N400" t="str">
            <v>J</v>
          </cell>
          <cell r="W400" t="str">
            <v>NIKKORI SHIPHOLDING S.A.</v>
          </cell>
          <cell r="Z400" t="str">
            <v>NYK TOKYO-Forest Products</v>
          </cell>
          <cell r="AA400" t="str">
            <v/>
          </cell>
          <cell r="AB400" t="str">
            <v>NIMIC NO.1 S.A.</v>
          </cell>
          <cell r="AC400" t="str">
            <v>単セグ</v>
          </cell>
          <cell r="AD400">
            <v>395</v>
          </cell>
          <cell r="AE400">
            <v>255</v>
          </cell>
          <cell r="AF400" t="str">
            <v>NIKKORI SHIPHOLDING S.A.</v>
          </cell>
          <cell r="AG400" t="str">
            <v>NYK TOKYO-Forest Products</v>
          </cell>
          <cell r="AH400">
            <v>395</v>
          </cell>
          <cell r="AI400">
            <v>394</v>
          </cell>
          <cell r="AJ400" t="str">
            <v>NIKKORI SHIPHOLDING S.A.</v>
          </cell>
          <cell r="AK400" t="str">
            <v>NIMIC NO.1 S.A.</v>
          </cell>
          <cell r="AM400" t="str">
            <v>Crude Oil</v>
          </cell>
        </row>
        <row r="401">
          <cell r="D401" t="str">
            <v>S0C0110XXXX</v>
          </cell>
          <cell r="E401" t="str">
            <v>NIMIC NO.1 S.A.</v>
          </cell>
          <cell r="F401" t="str">
            <v>NIMIC NO.1 S.A.</v>
          </cell>
          <cell r="G401" t="str">
            <v>NIMIC NO.1 S.A.</v>
          </cell>
          <cell r="H401" t="str">
            <v>S0C0110XXXX</v>
          </cell>
          <cell r="I401" t="str">
            <v>LNG</v>
          </cell>
          <cell r="J401" t="str">
            <v>LNG</v>
          </cell>
          <cell r="K401" t="str">
            <v>USD</v>
          </cell>
          <cell r="L401" t="str">
            <v>S0C0110XXXX</v>
          </cell>
          <cell r="M401" t="str">
            <v>M</v>
          </cell>
          <cell r="N401" t="str">
            <v>J</v>
          </cell>
          <cell r="O401">
            <v>12</v>
          </cell>
          <cell r="W401" t="str">
            <v>NIMIC NO.1 S.A.</v>
          </cell>
          <cell r="Z401" t="str">
            <v>NYK TOKYO-LNG</v>
          </cell>
          <cell r="AA401" t="str">
            <v/>
          </cell>
          <cell r="AB401" t="str">
            <v>NIMIC NO.2 S.A.</v>
          </cell>
          <cell r="AC401" t="str">
            <v>単セグ</v>
          </cell>
          <cell r="AD401" t="str">
            <v/>
          </cell>
          <cell r="AE401" t="str">
            <v/>
          </cell>
          <cell r="AF401" t="str">
            <v/>
          </cell>
          <cell r="AG401" t="str">
            <v>NYK TOKYO-LNG</v>
          </cell>
          <cell r="AH401">
            <v>396</v>
          </cell>
          <cell r="AI401">
            <v>395</v>
          </cell>
          <cell r="AJ401" t="str">
            <v>NIMIC NO.1 S.A.</v>
          </cell>
          <cell r="AK401" t="str">
            <v>NIMIC NO.2 S.A.</v>
          </cell>
          <cell r="AM401" t="str">
            <v>LNG</v>
          </cell>
        </row>
        <row r="402">
          <cell r="D402" t="str">
            <v>S0C0111XXXX</v>
          </cell>
          <cell r="E402" t="str">
            <v>NIMIC NO.2 S.A.</v>
          </cell>
          <cell r="F402" t="str">
            <v>NIMIC NO.2 S.A.</v>
          </cell>
          <cell r="G402" t="str">
            <v>NIMIC NO.2 S.A.</v>
          </cell>
          <cell r="H402" t="str">
            <v>S0C0111XXXX</v>
          </cell>
          <cell r="I402" t="str">
            <v>LNG</v>
          </cell>
          <cell r="J402" t="str">
            <v>LNG</v>
          </cell>
          <cell r="K402" t="str">
            <v>USD</v>
          </cell>
          <cell r="L402" t="str">
            <v>S0C0111XXXX</v>
          </cell>
          <cell r="M402" t="str">
            <v>M</v>
          </cell>
          <cell r="N402" t="str">
            <v>J</v>
          </cell>
          <cell r="O402">
            <v>12</v>
          </cell>
          <cell r="W402" t="str">
            <v>NIMIC NO.2 S.A.</v>
          </cell>
          <cell r="Z402" t="str">
            <v>NYK TOKYO-Next Generation Fuel Business</v>
          </cell>
          <cell r="AA402" t="str">
            <v/>
          </cell>
          <cell r="AB402" t="str">
            <v>NIMIC NO.3 S.A.</v>
          </cell>
          <cell r="AC402" t="str">
            <v>単セグ</v>
          </cell>
          <cell r="AD402" t="str">
            <v/>
          </cell>
          <cell r="AE402" t="str">
            <v/>
          </cell>
          <cell r="AF402" t="str">
            <v/>
          </cell>
          <cell r="AG402" t="str">
            <v>NYK TOKYO-Next Generation Fuel Business</v>
          </cell>
          <cell r="AH402">
            <v>397</v>
          </cell>
          <cell r="AI402">
            <v>396</v>
          </cell>
          <cell r="AJ402" t="str">
            <v>NIMIC NO.2 S.A.</v>
          </cell>
          <cell r="AK402" t="str">
            <v>NIMIC NO.3 S.A.</v>
          </cell>
          <cell r="AM402" t="str">
            <v>LNG</v>
          </cell>
        </row>
        <row r="403">
          <cell r="D403" t="str">
            <v>S0C0112XXXX</v>
          </cell>
          <cell r="E403" t="str">
            <v>NIMIC NO.3 S.A.</v>
          </cell>
          <cell r="F403" t="str">
            <v>NIMIC NO.3 S.A.</v>
          </cell>
          <cell r="G403" t="str">
            <v>NIMIC NO.3 S.A.</v>
          </cell>
          <cell r="H403" t="str">
            <v>S0C0112XXXX</v>
          </cell>
          <cell r="I403" t="str">
            <v>LNG</v>
          </cell>
          <cell r="J403" t="str">
            <v>LNG</v>
          </cell>
          <cell r="K403" t="str">
            <v>USD</v>
          </cell>
          <cell r="L403" t="str">
            <v>S0C0112XXXX</v>
          </cell>
          <cell r="M403" t="str">
            <v>M</v>
          </cell>
          <cell r="N403" t="str">
            <v>J</v>
          </cell>
          <cell r="O403">
            <v>12</v>
          </cell>
          <cell r="W403" t="str">
            <v>NIMIC NO.3 S.A.</v>
          </cell>
          <cell r="Z403" t="str">
            <v>NYK TOKYO-NYK LOGISTICS</v>
          </cell>
          <cell r="AA403" t="str">
            <v/>
          </cell>
          <cell r="AB403" t="str">
            <v>NIMIC NO.4 S.A.</v>
          </cell>
          <cell r="AC403" t="str">
            <v>単セグ</v>
          </cell>
          <cell r="AD403" t="str">
            <v/>
          </cell>
          <cell r="AE403" t="str">
            <v/>
          </cell>
          <cell r="AF403" t="str">
            <v/>
          </cell>
          <cell r="AG403" t="str">
            <v>NYK TOKYO-NYK LOGISTICS</v>
          </cell>
          <cell r="AH403">
            <v>398</v>
          </cell>
          <cell r="AI403">
            <v>397</v>
          </cell>
          <cell r="AJ403" t="str">
            <v>NIMIC NO.3 S.A.</v>
          </cell>
          <cell r="AK403" t="str">
            <v>NIMIC NO.4 S.A.</v>
          </cell>
          <cell r="AM403" t="str">
            <v>LNG</v>
          </cell>
        </row>
        <row r="404">
          <cell r="D404" t="str">
            <v>S0C0113XXXX</v>
          </cell>
          <cell r="E404" t="str">
            <v>NIMIC NO.4 S.A.</v>
          </cell>
          <cell r="F404" t="str">
            <v>NIMIC NO.4 S.A.</v>
          </cell>
          <cell r="G404" t="str">
            <v>NIMIC NO.4 S.A.</v>
          </cell>
          <cell r="H404" t="str">
            <v>S0C0113XXXX</v>
          </cell>
          <cell r="I404" t="str">
            <v>LNG</v>
          </cell>
          <cell r="J404" t="str">
            <v>LNG</v>
          </cell>
          <cell r="K404" t="str">
            <v>USD</v>
          </cell>
          <cell r="L404" t="str">
            <v>S0C0113XXXX</v>
          </cell>
          <cell r="M404" t="str">
            <v>M</v>
          </cell>
          <cell r="N404" t="str">
            <v>J</v>
          </cell>
          <cell r="O404">
            <v>12</v>
          </cell>
          <cell r="W404" t="str">
            <v>NIMIC NO.4 S.A.</v>
          </cell>
          <cell r="Z404" t="str">
            <v>NYK TOKYO-Offshore Business</v>
          </cell>
          <cell r="AA404" t="str">
            <v/>
          </cell>
          <cell r="AB404" t="str">
            <v>NIMIC SHIP HOLDING CO., LTD.</v>
          </cell>
          <cell r="AC404" t="str">
            <v>単セグ</v>
          </cell>
          <cell r="AD404" t="str">
            <v/>
          </cell>
          <cell r="AE404" t="str">
            <v/>
          </cell>
          <cell r="AF404" t="str">
            <v/>
          </cell>
          <cell r="AG404" t="str">
            <v>NYK TOKYO-Offshore Business</v>
          </cell>
          <cell r="AH404">
            <v>399</v>
          </cell>
          <cell r="AI404">
            <v>398</v>
          </cell>
          <cell r="AJ404" t="str">
            <v>NIMIC NO.4 S.A.</v>
          </cell>
          <cell r="AK404" t="str">
            <v>NIMIC SHIP HOLDING CO., LTD.</v>
          </cell>
          <cell r="AM404" t="str">
            <v>LNG</v>
          </cell>
        </row>
        <row r="405">
          <cell r="D405" t="str">
            <v>E0C0046XXXX</v>
          </cell>
          <cell r="E405" t="str">
            <v>NIMIC SHIP HOLDING CO., LTD.</v>
          </cell>
          <cell r="F405" t="str">
            <v>NIMIC SHIP HOLDING CO., LTD.</v>
          </cell>
          <cell r="G405" t="str">
            <v>NIMIC SHIP HOLDING CO., LTD.</v>
          </cell>
          <cell r="H405" t="str">
            <v>E0C0046XXXX</v>
          </cell>
          <cell r="I405" t="str">
            <v>LNG</v>
          </cell>
          <cell r="J405" t="str">
            <v>LNG</v>
          </cell>
          <cell r="K405" t="str">
            <v>USD</v>
          </cell>
          <cell r="L405" t="str">
            <v>E0C0046XXXX</v>
          </cell>
          <cell r="M405" t="str">
            <v>M</v>
          </cell>
          <cell r="N405" t="str">
            <v>E</v>
          </cell>
          <cell r="O405">
            <v>12</v>
          </cell>
          <cell r="W405" t="str">
            <v>NIMIC SHIP HOLDING CO., LTD.</v>
          </cell>
          <cell r="Z405" t="str">
            <v>NYK TOKYO-Other Business</v>
          </cell>
          <cell r="AA405" t="str">
            <v/>
          </cell>
          <cell r="AB405" t="str">
            <v>NIPPON CARGO AIRLINES CO., LTD.</v>
          </cell>
          <cell r="AC405" t="str">
            <v>単セグ</v>
          </cell>
          <cell r="AD405" t="str">
            <v/>
          </cell>
          <cell r="AE405" t="str">
            <v/>
          </cell>
          <cell r="AF405" t="str">
            <v/>
          </cell>
          <cell r="AG405" t="str">
            <v>NYK TOKYO-Other Business</v>
          </cell>
          <cell r="AH405">
            <v>400</v>
          </cell>
          <cell r="AI405">
            <v>399</v>
          </cell>
          <cell r="AJ405" t="str">
            <v>NIMIC SHIP HOLDING CO., LTD.</v>
          </cell>
          <cell r="AK405" t="str">
            <v>NIPPON CARGO AIRLINES CO., LTD.</v>
          </cell>
          <cell r="AM405" t="str">
            <v>LNG</v>
          </cell>
        </row>
        <row r="406">
          <cell r="D406" t="str">
            <v>C008381XXXX</v>
          </cell>
          <cell r="E406" t="str">
            <v>NIPPON CARGO AIRLINES CO., LTD.</v>
          </cell>
          <cell r="F406" t="str">
            <v>日本貨物航空（株）</v>
          </cell>
          <cell r="G406" t="str">
            <v>NIPPON CARGO AIRLINES CO., LTD.</v>
          </cell>
          <cell r="H406" t="str">
            <v>C008381XXXX</v>
          </cell>
          <cell r="I406" t="str">
            <v>航空運送</v>
          </cell>
          <cell r="J406" t="str">
            <v>Air Cargo Transportation</v>
          </cell>
          <cell r="K406" t="str">
            <v>JPY</v>
          </cell>
          <cell r="L406" t="str">
            <v>C008381XXXX</v>
          </cell>
          <cell r="M406" t="str">
            <v>R</v>
          </cell>
          <cell r="N406" t="str">
            <v>J</v>
          </cell>
          <cell r="W406" t="str">
            <v>日本貨物航空（株）</v>
          </cell>
          <cell r="Z406" t="str">
            <v>NYK TOKYO-Real Estates</v>
          </cell>
          <cell r="AA406" t="str">
            <v/>
          </cell>
          <cell r="AB406" t="str">
            <v>NIPPON CONTAINER YUSO CO., LTD.</v>
          </cell>
          <cell r="AC406" t="str">
            <v>単セグ</v>
          </cell>
          <cell r="AD406">
            <v>401</v>
          </cell>
          <cell r="AE406">
            <v>256</v>
          </cell>
          <cell r="AF406" t="str">
            <v>NIPPON CARGO AIRLINES CO., LTD.</v>
          </cell>
          <cell r="AG406" t="str">
            <v>NYK TOKYO-Real Estates</v>
          </cell>
          <cell r="AH406">
            <v>401</v>
          </cell>
          <cell r="AI406">
            <v>400</v>
          </cell>
          <cell r="AJ406" t="str">
            <v>NIPPON CARGO AIRLINES CO., LTD.</v>
          </cell>
          <cell r="AK406" t="str">
            <v>NIPPON CONTAINER YUSO CO., LTD.</v>
          </cell>
          <cell r="AM406" t="str">
            <v>Air Cargo Transportation</v>
          </cell>
        </row>
        <row r="407">
          <cell r="D407" t="str">
            <v>C008118XXXX</v>
          </cell>
          <cell r="E407" t="str">
            <v>NIPPON CONTAINER YUSO CO., LTD.</v>
          </cell>
          <cell r="F407" t="str">
            <v>日本コンテナ輸送（株）</v>
          </cell>
          <cell r="G407" t="str">
            <v>NIPPON CONTAINER YUSO CO., LTD.</v>
          </cell>
          <cell r="H407" t="str">
            <v>C008118XXXX</v>
          </cell>
          <cell r="I407" t="str">
            <v>港湾-港運</v>
          </cell>
          <cell r="J407" t="str">
            <v>Terminals-Harbor Transportation</v>
          </cell>
          <cell r="K407" t="str">
            <v>JPY</v>
          </cell>
          <cell r="L407" t="str">
            <v>C008118XXXX</v>
          </cell>
          <cell r="M407" t="str">
            <v>R</v>
          </cell>
          <cell r="N407" t="str">
            <v>J</v>
          </cell>
          <cell r="W407" t="str">
            <v>日本コンテナ輸送（株）</v>
          </cell>
          <cell r="Z407" t="str">
            <v>NYK TOKYO-Dry Bulk Others</v>
          </cell>
          <cell r="AA407" t="str">
            <v/>
          </cell>
          <cell r="AB407" t="str">
            <v>NIPPON YUKA KOGYO CO., LTD.</v>
          </cell>
          <cell r="AC407" t="str">
            <v>単セグ</v>
          </cell>
          <cell r="AD407">
            <v>402</v>
          </cell>
          <cell r="AE407">
            <v>257</v>
          </cell>
          <cell r="AF407" t="str">
            <v>NIPPON CONTAINER YUSO CO., LTD.</v>
          </cell>
          <cell r="AG407" t="str">
            <v>NYK TOKYO-Dry Bulk Others</v>
          </cell>
          <cell r="AH407">
            <v>402</v>
          </cell>
          <cell r="AI407">
            <v>401</v>
          </cell>
          <cell r="AJ407" t="str">
            <v>NIPPON CONTAINER YUSO CO., LTD.</v>
          </cell>
          <cell r="AK407" t="str">
            <v>NIPPON YUKA KOGYO CO., LTD.</v>
          </cell>
          <cell r="AM407" t="str">
            <v>Terminals-Harbor Transportation</v>
          </cell>
        </row>
        <row r="408">
          <cell r="D408" t="str">
            <v>C008117XXXX</v>
          </cell>
          <cell r="E408" t="str">
            <v>NIPPON YUKA KOGYO CO., LTD.</v>
          </cell>
          <cell r="F408" t="str">
            <v>日本油化工業（株）</v>
          </cell>
          <cell r="G408" t="str">
            <v>NIPPON YUKA KOGYO CO., LTD.</v>
          </cell>
          <cell r="H408" t="str">
            <v>C008117XXXX</v>
          </cell>
          <cell r="I408" t="str">
            <v>船舶・技術事業</v>
          </cell>
          <cell r="J408" t="str">
            <v>Ship &amp; Technology Business</v>
          </cell>
          <cell r="K408" t="str">
            <v>JPY</v>
          </cell>
          <cell r="L408" t="str">
            <v>C008117XXXX</v>
          </cell>
          <cell r="M408" t="str">
            <v>R</v>
          </cell>
          <cell r="N408" t="str">
            <v>J</v>
          </cell>
          <cell r="W408" t="str">
            <v>日本油化工業（株）</v>
          </cell>
          <cell r="Z408" t="str">
            <v>NYK TOKYO-Energy Others</v>
          </cell>
          <cell r="AA408" t="str">
            <v/>
          </cell>
          <cell r="AB408" t="str">
            <v>NISHINIHON KAIUN KAISHA, LTD.</v>
          </cell>
          <cell r="AC408" t="str">
            <v>単セグ</v>
          </cell>
          <cell r="AD408">
            <v>403</v>
          </cell>
          <cell r="AE408">
            <v>258</v>
          </cell>
          <cell r="AF408" t="str">
            <v>NIPPON YUKA KOGYO CO., LTD.</v>
          </cell>
          <cell r="AG408" t="str">
            <v>NYK TOKYO-Energy Others</v>
          </cell>
          <cell r="AH408">
            <v>403</v>
          </cell>
          <cell r="AI408">
            <v>402</v>
          </cell>
          <cell r="AJ408" t="str">
            <v>NIPPON YUKA KOGYO CO., LTD.</v>
          </cell>
          <cell r="AK408" t="str">
            <v>NISHINIHON KAIUN KAISHA, LTD.</v>
          </cell>
          <cell r="AM408" t="str">
            <v>Ship &amp; Technology Business</v>
          </cell>
        </row>
        <row r="409">
          <cell r="D409" t="str">
            <v>E002684XXXX</v>
          </cell>
          <cell r="E409" t="str">
            <v>NISHINIHON KAIUN KAISHA, LTD.</v>
          </cell>
          <cell r="F409" t="str">
            <v>西日本海運（株）</v>
          </cell>
          <cell r="G409" t="str">
            <v>NISHINIHON KAIUN KAISHA, LTD.</v>
          </cell>
          <cell r="H409" t="str">
            <v>E002684XXXX</v>
          </cell>
          <cell r="I409" t="str">
            <v>港湾-曳船</v>
          </cell>
          <cell r="J409" t="str">
            <v>Terminals-Tugboat</v>
          </cell>
          <cell r="K409" t="str">
            <v>JPY</v>
          </cell>
          <cell r="L409" t="str">
            <v>E002684XXXX</v>
          </cell>
          <cell r="M409" t="str">
            <v>M</v>
          </cell>
          <cell r="N409" t="str">
            <v>J</v>
          </cell>
          <cell r="W409" t="str">
            <v>西日本海運（株）</v>
          </cell>
          <cell r="Z409" t="str">
            <v>NYK TOKYO-Ship &amp; Technology Business</v>
          </cell>
          <cell r="AA409" t="str">
            <v/>
          </cell>
          <cell r="AB409" t="str">
            <v>NOBLEZA MARITIMA S.A.</v>
          </cell>
          <cell r="AC409" t="str">
            <v>単セグ</v>
          </cell>
          <cell r="AD409" t="str">
            <v/>
          </cell>
          <cell r="AE409" t="str">
            <v/>
          </cell>
          <cell r="AF409" t="str">
            <v/>
          </cell>
          <cell r="AG409" t="str">
            <v>NYK TOKYO-Ship &amp; Technology Business</v>
          </cell>
          <cell r="AH409">
            <v>404</v>
          </cell>
          <cell r="AI409">
            <v>403</v>
          </cell>
          <cell r="AJ409" t="str">
            <v>NISHINIHON KAIUN KAISHA, LTD.</v>
          </cell>
          <cell r="AK409" t="str">
            <v>NOBLEZA MARITIMA S.A.</v>
          </cell>
          <cell r="AM409" t="str">
            <v>Terminals-Tugboat</v>
          </cell>
        </row>
        <row r="410">
          <cell r="D410" t="str">
            <v>S0C0724XXXX</v>
          </cell>
          <cell r="E410" t="str">
            <v>NOBLEZA MARITIMA S.A.</v>
          </cell>
          <cell r="F410" t="str">
            <v>NOBLEZA MARITIMA S.A.</v>
          </cell>
          <cell r="G410" t="str">
            <v>NOBLEZA MARITIMA S.A.</v>
          </cell>
          <cell r="H410" t="str">
            <v>S0C0724XXXX</v>
          </cell>
          <cell r="I410" t="str">
            <v>自動車</v>
          </cell>
          <cell r="J410" t="str">
            <v>Car Carrier</v>
          </cell>
          <cell r="K410" t="str">
            <v>USD</v>
          </cell>
          <cell r="L410" t="str">
            <v>S0C0724XXXX</v>
          </cell>
          <cell r="M410" t="str">
            <v>M</v>
          </cell>
          <cell r="N410" t="str">
            <v>J</v>
          </cell>
          <cell r="O410">
            <v>12</v>
          </cell>
          <cell r="W410" t="str">
            <v>NOBLEZA MARITIMA S.A.</v>
          </cell>
          <cell r="Z410" t="str">
            <v>NYK TOKYO-Ship &amp; Technology Service</v>
          </cell>
          <cell r="AA410" t="str">
            <v/>
          </cell>
          <cell r="AB410" t="str">
            <v>NOEL BIDCO LTD.</v>
          </cell>
          <cell r="AC410" t="str">
            <v>単セグ</v>
          </cell>
          <cell r="AD410" t="str">
            <v/>
          </cell>
          <cell r="AE410" t="str">
            <v/>
          </cell>
          <cell r="AF410" t="str">
            <v/>
          </cell>
          <cell r="AG410" t="str">
            <v>NYK TOKYO-Ship &amp; Technology Service</v>
          </cell>
          <cell r="AH410">
            <v>405</v>
          </cell>
          <cell r="AI410">
            <v>404</v>
          </cell>
          <cell r="AJ410" t="str">
            <v>NOBLEZA MARITIMA S.A.</v>
          </cell>
          <cell r="AK410" t="str">
            <v>NOEL BIDCO LTD.</v>
          </cell>
          <cell r="AM410" t="str">
            <v>Car Carrier</v>
          </cell>
        </row>
        <row r="411">
          <cell r="D411" t="str">
            <v>S3A9415XXXX</v>
          </cell>
          <cell r="E411" t="str">
            <v>NOEL BIDCO LTD.</v>
          </cell>
          <cell r="F411" t="str">
            <v>NOEL BIDCO LTD.</v>
          </cell>
          <cell r="G411" t="str">
            <v>NOEL BIDCO LTD.</v>
          </cell>
          <cell r="H411" t="str">
            <v>S3A9415XXXX</v>
          </cell>
          <cell r="I411" t="str">
            <v>YLK</v>
          </cell>
          <cell r="J411" t="str">
            <v>YLK</v>
          </cell>
          <cell r="K411" t="str">
            <v>GBP</v>
          </cell>
          <cell r="L411" t="str">
            <v>S3A9415XXXX</v>
          </cell>
          <cell r="M411" t="str">
            <v>R</v>
          </cell>
          <cell r="N411" t="str">
            <v>E</v>
          </cell>
          <cell r="W411" t="str">
            <v>NOEL BIDCO LTD.</v>
          </cell>
          <cell r="X411" t="str">
            <v>C3A9412XXXX</v>
          </cell>
          <cell r="Y411" t="str">
            <v>NOEL TOPCO LTD.</v>
          </cell>
          <cell r="Z411" t="str">
            <v>NYK TOKYO-Steaming Coal</v>
          </cell>
          <cell r="AA411" t="str">
            <v/>
          </cell>
          <cell r="AB411" t="str">
            <v>NOEL CLEANCO LTD.</v>
          </cell>
          <cell r="AC411" t="str">
            <v>単セグ</v>
          </cell>
          <cell r="AD411">
            <v>406</v>
          </cell>
          <cell r="AE411">
            <v>259</v>
          </cell>
          <cell r="AF411" t="str">
            <v>NOEL BIDCO LTD.</v>
          </cell>
          <cell r="AG411" t="str">
            <v>NYK TOKYO-Steaming Coal</v>
          </cell>
          <cell r="AH411">
            <v>406</v>
          </cell>
          <cell r="AI411">
            <v>405</v>
          </cell>
          <cell r="AJ411" t="str">
            <v>NOEL BIDCO LTD.</v>
          </cell>
          <cell r="AK411" t="str">
            <v>NOEL CLEANCO LTD.</v>
          </cell>
          <cell r="AM411" t="str">
            <v>YLK</v>
          </cell>
        </row>
        <row r="412">
          <cell r="D412" t="str">
            <v>S3A9414XXXX</v>
          </cell>
          <cell r="E412" t="str">
            <v>NOEL CLEANCO LTD.</v>
          </cell>
          <cell r="F412" t="str">
            <v>NOEL CLEANCO LTD.</v>
          </cell>
          <cell r="G412" t="str">
            <v>NOEL CLEANCO LTD.</v>
          </cell>
          <cell r="H412" t="str">
            <v>S3A9414XXXX</v>
          </cell>
          <cell r="I412" t="str">
            <v>YLK</v>
          </cell>
          <cell r="J412" t="str">
            <v>YLK</v>
          </cell>
          <cell r="K412" t="str">
            <v>GBP</v>
          </cell>
          <cell r="L412" t="str">
            <v>S3A9414XXXX</v>
          </cell>
          <cell r="M412" t="str">
            <v>R</v>
          </cell>
          <cell r="N412" t="str">
            <v>E</v>
          </cell>
          <cell r="W412" t="str">
            <v>NOEL CLEANCO LTD.</v>
          </cell>
          <cell r="X412" t="str">
            <v>C3A9412XXXX</v>
          </cell>
          <cell r="Y412" t="str">
            <v>NOEL TOPCO LTD.</v>
          </cell>
          <cell r="Z412" t="str">
            <v>NYK TOKYO-Terminals-Harbor Transportation</v>
          </cell>
          <cell r="AA412" t="str">
            <v/>
          </cell>
          <cell r="AB412" t="str">
            <v>NOEL MIDCO LTD.</v>
          </cell>
          <cell r="AC412" t="str">
            <v>単セグ</v>
          </cell>
          <cell r="AD412">
            <v>407</v>
          </cell>
          <cell r="AE412">
            <v>260</v>
          </cell>
          <cell r="AF412" t="str">
            <v>NOEL CLEANCO LTD.</v>
          </cell>
          <cell r="AG412" t="str">
            <v>NYK TOKYO-Terminals-Harbor Transportation</v>
          </cell>
          <cell r="AH412">
            <v>407</v>
          </cell>
          <cell r="AI412">
            <v>406</v>
          </cell>
          <cell r="AJ412" t="str">
            <v>NOEL CLEANCO LTD.</v>
          </cell>
          <cell r="AK412" t="str">
            <v>NOEL MIDCO LTD.</v>
          </cell>
          <cell r="AM412" t="str">
            <v>YLK</v>
          </cell>
        </row>
        <row r="413">
          <cell r="D413" t="str">
            <v>S3A9413XXXX</v>
          </cell>
          <cell r="E413" t="str">
            <v>NOEL MIDCO LTD.</v>
          </cell>
          <cell r="F413" t="str">
            <v>NOEL MIDCO LTD.</v>
          </cell>
          <cell r="G413" t="str">
            <v>NOEL MIDCO LTD.</v>
          </cell>
          <cell r="H413" t="str">
            <v>S3A9413XXXX</v>
          </cell>
          <cell r="I413" t="str">
            <v>YLK</v>
          </cell>
          <cell r="J413" t="str">
            <v>YLK</v>
          </cell>
          <cell r="K413" t="str">
            <v>GBP</v>
          </cell>
          <cell r="L413" t="str">
            <v>S3A9413XXXX</v>
          </cell>
          <cell r="M413" t="str">
            <v>R</v>
          </cell>
          <cell r="N413" t="str">
            <v>E</v>
          </cell>
          <cell r="W413" t="str">
            <v>NOEL MIDCO LTD.</v>
          </cell>
          <cell r="X413" t="str">
            <v>C3A9412XXXX</v>
          </cell>
          <cell r="Y413" t="str">
            <v>NOEL TOPCO LTD.</v>
          </cell>
          <cell r="Z413" t="str">
            <v>NYK TOKYO-Terminals-Japan-NYK Terminals</v>
          </cell>
          <cell r="AA413" t="str">
            <v/>
          </cell>
          <cell r="AB413" t="str">
            <v>NOEL TOPCO LTD.</v>
          </cell>
          <cell r="AC413" t="str">
            <v>単セグ</v>
          </cell>
          <cell r="AD413">
            <v>408</v>
          </cell>
          <cell r="AE413">
            <v>261</v>
          </cell>
          <cell r="AF413" t="str">
            <v>NOEL MIDCO LTD.</v>
          </cell>
          <cell r="AG413" t="str">
            <v>NYK TOKYO-Terminals-Japan-NYK Terminals</v>
          </cell>
          <cell r="AH413">
            <v>408</v>
          </cell>
          <cell r="AI413">
            <v>407</v>
          </cell>
          <cell r="AJ413" t="str">
            <v>NOEL MIDCO LTD.</v>
          </cell>
          <cell r="AK413" t="str">
            <v>NOEL TOPCO LTD.</v>
          </cell>
          <cell r="AM413" t="str">
            <v>YLK</v>
          </cell>
        </row>
        <row r="414">
          <cell r="D414" t="str">
            <v>C3A9412XXXX</v>
          </cell>
          <cell r="E414" t="str">
            <v>NOEL TOPCO LTD.</v>
          </cell>
          <cell r="F414" t="str">
            <v>NOEL TOPCO LTD.</v>
          </cell>
          <cell r="G414" t="str">
            <v>NOEL TOPCO LTD.</v>
          </cell>
          <cell r="H414" t="str">
            <v>C3A9412XXXX</v>
          </cell>
          <cell r="I414" t="str">
            <v>YLK</v>
          </cell>
          <cell r="J414" t="str">
            <v>YLK</v>
          </cell>
          <cell r="K414" t="str">
            <v>GBP</v>
          </cell>
          <cell r="L414" t="str">
            <v>C3A9412XXXX</v>
          </cell>
          <cell r="M414" t="str">
            <v>R</v>
          </cell>
          <cell r="N414" t="str">
            <v>E</v>
          </cell>
          <cell r="P414" t="str">
            <v>○</v>
          </cell>
          <cell r="W414" t="str">
            <v>NOEL TOPCO LTD.</v>
          </cell>
          <cell r="Z414" t="str">
            <v>NYK TOKYO-Terminals-Overseas</v>
          </cell>
          <cell r="AA414" t="str">
            <v/>
          </cell>
          <cell r="AB414" t="str">
            <v>NONI MARITIMA S.A.</v>
          </cell>
          <cell r="AC414" t="str">
            <v>単セグ</v>
          </cell>
          <cell r="AD414">
            <v>409</v>
          </cell>
          <cell r="AE414">
            <v>262</v>
          </cell>
          <cell r="AF414" t="str">
            <v>NOEL TOPCO LTD.</v>
          </cell>
          <cell r="AG414" t="str">
            <v>NYK TOKYO-Terminals-Overseas</v>
          </cell>
          <cell r="AH414">
            <v>409</v>
          </cell>
          <cell r="AI414">
            <v>408</v>
          </cell>
          <cell r="AJ414" t="str">
            <v>NOEL TOPCO LTD.</v>
          </cell>
          <cell r="AK414" t="str">
            <v>NONI MARITIMA S.A.</v>
          </cell>
          <cell r="AM414" t="str">
            <v>YLK</v>
          </cell>
        </row>
        <row r="415">
          <cell r="D415" t="str">
            <v>C3A9282XXXX</v>
          </cell>
          <cell r="E415" t="str">
            <v>NONI MARITIMA S.A.</v>
          </cell>
          <cell r="F415" t="str">
            <v>NONI MARITIMA S.A.</v>
          </cell>
          <cell r="G415" t="str">
            <v>NONI MARITIMA S.A.</v>
          </cell>
          <cell r="H415" t="str">
            <v>C3A9282XXXX</v>
          </cell>
          <cell r="I415" t="str">
            <v>自動車</v>
          </cell>
          <cell r="J415" t="str">
            <v>Car Carrier</v>
          </cell>
          <cell r="K415" t="str">
            <v>USD</v>
          </cell>
          <cell r="L415" t="str">
            <v>C3A9282XXXX</v>
          </cell>
          <cell r="M415" t="str">
            <v>R</v>
          </cell>
          <cell r="N415" t="str">
            <v>J</v>
          </cell>
          <cell r="W415" t="str">
            <v>NONI MARITIMA S.A.</v>
          </cell>
          <cell r="Z415" t="str">
            <v>NYK TOKYO-Terminals-Tugboat</v>
          </cell>
          <cell r="AA415" t="str">
            <v/>
          </cell>
          <cell r="AB415" t="str">
            <v>NORSPAN LNG 24 S.A.S.</v>
          </cell>
          <cell r="AC415" t="str">
            <v>単セグ</v>
          </cell>
          <cell r="AD415">
            <v>410</v>
          </cell>
          <cell r="AE415">
            <v>263</v>
          </cell>
          <cell r="AF415" t="str">
            <v>NONI MARITIMA S.A.</v>
          </cell>
          <cell r="AG415" t="str">
            <v>NYK TOKYO-Terminals-Tugboat</v>
          </cell>
          <cell r="AH415">
            <v>410</v>
          </cell>
          <cell r="AI415">
            <v>409</v>
          </cell>
          <cell r="AJ415" t="str">
            <v>NONI MARITIMA S.A.</v>
          </cell>
          <cell r="AK415" t="str">
            <v>NORSPAN LNG 24 S.A.S.</v>
          </cell>
          <cell r="AM415" t="str">
            <v>Car Carrier</v>
          </cell>
        </row>
        <row r="416">
          <cell r="D416" t="str">
            <v>S3A9397XXXX</v>
          </cell>
          <cell r="E416" t="str">
            <v>NORSPAN LNG 24 S.A.S.</v>
          </cell>
          <cell r="F416" t="str">
            <v>NORSPAN LNG 24 S.A.S.</v>
          </cell>
          <cell r="G416" t="str">
            <v>NORSPAN LNG 24 S.A.S.</v>
          </cell>
          <cell r="H416" t="str">
            <v>S3A9397XXXX</v>
          </cell>
          <cell r="I416" t="str">
            <v>LNG</v>
          </cell>
          <cell r="J416" t="str">
            <v>LNG</v>
          </cell>
          <cell r="K416" t="str">
            <v>EUR</v>
          </cell>
          <cell r="L416" t="str">
            <v>S3A9397XXXX</v>
          </cell>
          <cell r="M416" t="str">
            <v>M</v>
          </cell>
          <cell r="N416" t="str">
            <v>J</v>
          </cell>
          <cell r="O416">
            <v>12</v>
          </cell>
          <cell r="W416" t="str">
            <v>NORSPAN LNG 24 S.A.S.</v>
          </cell>
          <cell r="Z416" t="str">
            <v>NYK TOKYO-Tramper Cape</v>
          </cell>
          <cell r="AA416" t="str">
            <v/>
          </cell>
          <cell r="AB416" t="str">
            <v>NORSPAN LNG 25 S.A.S.</v>
          </cell>
          <cell r="AC416" t="str">
            <v>単セグ</v>
          </cell>
          <cell r="AD416" t="str">
            <v/>
          </cell>
          <cell r="AE416" t="str">
            <v/>
          </cell>
          <cell r="AF416" t="str">
            <v/>
          </cell>
          <cell r="AG416" t="str">
            <v>NYK TOKYO-Tramper Cape</v>
          </cell>
          <cell r="AH416">
            <v>411</v>
          </cell>
          <cell r="AI416">
            <v>410</v>
          </cell>
          <cell r="AJ416" t="str">
            <v>NORSPAN LNG 24 S.A.S.</v>
          </cell>
          <cell r="AK416" t="str">
            <v>NORSPAN LNG 25 S.A.S.</v>
          </cell>
          <cell r="AM416" t="str">
            <v>LNG</v>
          </cell>
        </row>
        <row r="417">
          <cell r="D417" t="str">
            <v>S3A9398XXXX</v>
          </cell>
          <cell r="E417" t="str">
            <v>NORSPAN LNG 25 S.A.S.</v>
          </cell>
          <cell r="F417" t="str">
            <v>NORSPAN LNG 25 S.A.S.</v>
          </cell>
          <cell r="G417" t="str">
            <v>NORSPAN LNG 25 S.A.S.</v>
          </cell>
          <cell r="H417" t="str">
            <v>S3A9398XXXX</v>
          </cell>
          <cell r="I417" t="str">
            <v>LNG</v>
          </cell>
          <cell r="J417" t="str">
            <v>LNG</v>
          </cell>
          <cell r="K417" t="str">
            <v>EUR</v>
          </cell>
          <cell r="L417" t="str">
            <v>S3A9398XXXX</v>
          </cell>
          <cell r="M417" t="str">
            <v>M</v>
          </cell>
          <cell r="N417" t="str">
            <v>J</v>
          </cell>
          <cell r="O417">
            <v>12</v>
          </cell>
          <cell r="W417" t="str">
            <v>NORSPAN LNG 25 S.A.S.</v>
          </cell>
          <cell r="Z417" t="str">
            <v>NYK TOKYO-Tramper Panamax</v>
          </cell>
          <cell r="AA417" t="str">
            <v/>
          </cell>
          <cell r="AB417" t="str">
            <v>NORSPAN LNG 26 S.A.S.</v>
          </cell>
          <cell r="AC417" t="str">
            <v>単セグ</v>
          </cell>
          <cell r="AD417" t="str">
            <v/>
          </cell>
          <cell r="AE417" t="str">
            <v/>
          </cell>
          <cell r="AF417" t="str">
            <v/>
          </cell>
          <cell r="AG417" t="str">
            <v>NYK TOKYO-Tramper Panamax</v>
          </cell>
          <cell r="AH417">
            <v>412</v>
          </cell>
          <cell r="AI417">
            <v>411</v>
          </cell>
          <cell r="AJ417" t="str">
            <v>NORSPAN LNG 25 S.A.S.</v>
          </cell>
          <cell r="AK417" t="str">
            <v>NORSPAN LNG 26 S.A.S.</v>
          </cell>
          <cell r="AM417" t="str">
            <v>LNG</v>
          </cell>
        </row>
        <row r="418">
          <cell r="D418" t="str">
            <v>S3A9395XXXX</v>
          </cell>
          <cell r="E418" t="str">
            <v>NORSPAN LNG 26 S.A.S.</v>
          </cell>
          <cell r="F418" t="str">
            <v>NORSPAN LNG 26 S.A.S.</v>
          </cell>
          <cell r="G418" t="str">
            <v>NORSPAN LNG 26 S.A.S.</v>
          </cell>
          <cell r="H418" t="str">
            <v>S3A9395XXXX</v>
          </cell>
          <cell r="I418" t="str">
            <v>LNG</v>
          </cell>
          <cell r="J418" t="str">
            <v>LNG</v>
          </cell>
          <cell r="K418" t="str">
            <v>EUR</v>
          </cell>
          <cell r="L418" t="str">
            <v>S3A9395XXXX</v>
          </cell>
          <cell r="M418" t="str">
            <v>M</v>
          </cell>
          <cell r="N418" t="str">
            <v>J</v>
          </cell>
          <cell r="O418">
            <v>12</v>
          </cell>
          <cell r="W418" t="str">
            <v>NORSPAN LNG 26 S.A.S.</v>
          </cell>
          <cell r="Z418" t="str">
            <v>NYK TOKYO-Unallocation</v>
          </cell>
          <cell r="AA418" t="str">
            <v/>
          </cell>
          <cell r="AB418" t="str">
            <v>NORSPAN LNG 27 S.A.S.</v>
          </cell>
          <cell r="AC418" t="str">
            <v>単セグ</v>
          </cell>
          <cell r="AD418" t="str">
            <v/>
          </cell>
          <cell r="AE418" t="str">
            <v/>
          </cell>
          <cell r="AF418" t="str">
            <v/>
          </cell>
          <cell r="AG418" t="str">
            <v>NYK TOKYO-Unallocation</v>
          </cell>
          <cell r="AH418">
            <v>413</v>
          </cell>
          <cell r="AI418">
            <v>412</v>
          </cell>
          <cell r="AJ418" t="str">
            <v>NORSPAN LNG 26 S.A.S.</v>
          </cell>
          <cell r="AK418" t="str">
            <v>NORSPAN LNG 27 S.A.S.</v>
          </cell>
          <cell r="AM418" t="str">
            <v>LNG</v>
          </cell>
        </row>
        <row r="419">
          <cell r="D419" t="str">
            <v>S3A9396XXXX</v>
          </cell>
          <cell r="E419" t="str">
            <v>NORSPAN LNG 27 S.A.S.</v>
          </cell>
          <cell r="F419" t="str">
            <v>NORSPAN LNG 27 S.A.S.</v>
          </cell>
          <cell r="G419" t="str">
            <v>NORSPAN LNG 27 S.A.S.</v>
          </cell>
          <cell r="H419" t="str">
            <v>S3A9396XXXX</v>
          </cell>
          <cell r="I419" t="str">
            <v>LNG</v>
          </cell>
          <cell r="J419" t="str">
            <v>LNG</v>
          </cell>
          <cell r="K419" t="str">
            <v>EUR</v>
          </cell>
          <cell r="L419" t="str">
            <v>S3A9396XXXX</v>
          </cell>
          <cell r="M419" t="str">
            <v>M</v>
          </cell>
          <cell r="N419" t="str">
            <v>J</v>
          </cell>
          <cell r="O419">
            <v>12</v>
          </cell>
          <cell r="W419" t="str">
            <v>NORSPAN LNG 27 S.A.S.</v>
          </cell>
          <cell r="Z419" t="str">
            <v>NYK TOKYO-YLK</v>
          </cell>
          <cell r="AA419" t="str">
            <v/>
          </cell>
          <cell r="AB419" t="str">
            <v>NORSPAN LNG IV AS</v>
          </cell>
          <cell r="AC419" t="str">
            <v>単セグ</v>
          </cell>
          <cell r="AD419" t="str">
            <v/>
          </cell>
          <cell r="AE419" t="str">
            <v/>
          </cell>
          <cell r="AF419" t="str">
            <v/>
          </cell>
          <cell r="AG419" t="str">
            <v>NYK TOKYO-YLK</v>
          </cell>
          <cell r="AH419">
            <v>414</v>
          </cell>
          <cell r="AI419">
            <v>413</v>
          </cell>
          <cell r="AJ419" t="str">
            <v>NORSPAN LNG 27 S.A.S.</v>
          </cell>
          <cell r="AK419" t="str">
            <v>NORSPAN LNG IV AS</v>
          </cell>
          <cell r="AM419" t="str">
            <v>LNG</v>
          </cell>
        </row>
        <row r="420">
          <cell r="D420" t="str">
            <v>S0C0821XXXX</v>
          </cell>
          <cell r="E420" t="str">
            <v>NORSPAN LNG IV AS</v>
          </cell>
          <cell r="F420" t="str">
            <v>NORSPAN LNG IV AS</v>
          </cell>
          <cell r="G420" t="str">
            <v>NORSPAN LNG IV AS</v>
          </cell>
          <cell r="H420" t="str">
            <v>S0C0821XXXX</v>
          </cell>
          <cell r="I420" t="str">
            <v>LNG</v>
          </cell>
          <cell r="J420" t="str">
            <v>LNG</v>
          </cell>
          <cell r="K420" t="str">
            <v>USD</v>
          </cell>
          <cell r="L420" t="str">
            <v>S0C0821XXXX</v>
          </cell>
          <cell r="M420" t="str">
            <v>M</v>
          </cell>
          <cell r="N420" t="str">
            <v>J</v>
          </cell>
          <cell r="O420">
            <v>12</v>
          </cell>
          <cell r="W420" t="str">
            <v>NORSPAN LNG IV AS</v>
          </cell>
          <cell r="Z420" t="str">
            <v>NYK TRADING CORPORATION</v>
          </cell>
          <cell r="AA420" t="str">
            <v/>
          </cell>
          <cell r="AB420" t="str">
            <v>NORSPAN LNG IX AS</v>
          </cell>
          <cell r="AC420" t="str">
            <v>単セグ</v>
          </cell>
          <cell r="AD420" t="str">
            <v/>
          </cell>
          <cell r="AE420" t="str">
            <v/>
          </cell>
          <cell r="AF420" t="str">
            <v/>
          </cell>
          <cell r="AG420" t="str">
            <v>NYK TRADING CORPORATION</v>
          </cell>
          <cell r="AH420">
            <v>415</v>
          </cell>
          <cell r="AI420">
            <v>414</v>
          </cell>
          <cell r="AJ420" t="str">
            <v>NORSPAN LNG IV AS</v>
          </cell>
          <cell r="AK420" t="str">
            <v>NORSPAN LNG IX AS</v>
          </cell>
          <cell r="AM420" t="str">
            <v>LNG</v>
          </cell>
        </row>
        <row r="421">
          <cell r="D421" t="str">
            <v>S0C0610XXXX</v>
          </cell>
          <cell r="E421" t="str">
            <v>NORSPAN LNG IX AS</v>
          </cell>
          <cell r="F421" t="str">
            <v>NORSPAN LNG IX AS</v>
          </cell>
          <cell r="G421" t="str">
            <v>NORSPAN LNG IX AS</v>
          </cell>
          <cell r="H421" t="str">
            <v>S0C0610XXXX</v>
          </cell>
          <cell r="I421" t="str">
            <v>LNG</v>
          </cell>
          <cell r="J421" t="str">
            <v>LNG</v>
          </cell>
          <cell r="K421" t="str">
            <v>USD</v>
          </cell>
          <cell r="L421" t="str">
            <v>S0C0610XXXX</v>
          </cell>
          <cell r="M421" t="str">
            <v>M</v>
          </cell>
          <cell r="N421" t="str">
            <v>J</v>
          </cell>
          <cell r="O421">
            <v>12</v>
          </cell>
          <cell r="W421" t="str">
            <v>NORSPAN LNG IX AS</v>
          </cell>
          <cell r="Z421" t="str">
            <v>NYK TRITON CORPORATION</v>
          </cell>
          <cell r="AA421" t="str">
            <v/>
          </cell>
          <cell r="AB421" t="str">
            <v>NORSPAN LNG VIII AS</v>
          </cell>
          <cell r="AC421" t="str">
            <v>単セグ</v>
          </cell>
          <cell r="AD421" t="str">
            <v/>
          </cell>
          <cell r="AE421" t="str">
            <v/>
          </cell>
          <cell r="AF421" t="str">
            <v/>
          </cell>
          <cell r="AG421" t="str">
            <v>NYK TRITON CORPORATION</v>
          </cell>
          <cell r="AH421">
            <v>416</v>
          </cell>
          <cell r="AI421">
            <v>415</v>
          </cell>
          <cell r="AJ421" t="str">
            <v>NORSPAN LNG IX AS</v>
          </cell>
          <cell r="AK421" t="str">
            <v>NORSPAN LNG VIII AS</v>
          </cell>
          <cell r="AM421" t="str">
            <v>LNG</v>
          </cell>
        </row>
        <row r="422">
          <cell r="D422" t="str">
            <v>S0C0754XXXX</v>
          </cell>
          <cell r="E422" t="str">
            <v>NORSPAN LNG VIII AS</v>
          </cell>
          <cell r="F422" t="str">
            <v>NORSPAN LNG VIII AS</v>
          </cell>
          <cell r="G422" t="str">
            <v>NORSPAN LNG VIII AS</v>
          </cell>
          <cell r="H422" t="str">
            <v>S0C0754XXXX</v>
          </cell>
          <cell r="I422" t="str">
            <v>LNG</v>
          </cell>
          <cell r="J422" t="str">
            <v>LNG</v>
          </cell>
          <cell r="K422" t="str">
            <v>USD</v>
          </cell>
          <cell r="L422" t="str">
            <v>S0C0754XXXX</v>
          </cell>
          <cell r="M422" t="str">
            <v>M</v>
          </cell>
          <cell r="N422" t="str">
            <v>J</v>
          </cell>
          <cell r="O422">
            <v>12</v>
          </cell>
          <cell r="W422" t="str">
            <v>NORSPAN LNG VIII AS</v>
          </cell>
          <cell r="Z422" t="str">
            <v>NYK VEGA CORPORATION</v>
          </cell>
          <cell r="AA422" t="str">
            <v/>
          </cell>
          <cell r="AB422" t="str">
            <v>NORSPAN LNG X AS</v>
          </cell>
          <cell r="AC422" t="str">
            <v>単セグ</v>
          </cell>
          <cell r="AD422" t="str">
            <v/>
          </cell>
          <cell r="AE422" t="str">
            <v/>
          </cell>
          <cell r="AF422" t="str">
            <v/>
          </cell>
          <cell r="AG422" t="str">
            <v>NYK VEGA CORPORATION</v>
          </cell>
          <cell r="AH422">
            <v>417</v>
          </cell>
          <cell r="AI422">
            <v>416</v>
          </cell>
          <cell r="AJ422" t="str">
            <v>NORSPAN LNG VIII AS</v>
          </cell>
          <cell r="AK422" t="str">
            <v>NORSPAN LNG X AS</v>
          </cell>
          <cell r="AM422" t="str">
            <v>LNG</v>
          </cell>
        </row>
        <row r="423">
          <cell r="D423" t="str">
            <v>S0C0611XXXX</v>
          </cell>
          <cell r="E423" t="str">
            <v>NORSPAN LNG X AS</v>
          </cell>
          <cell r="F423" t="str">
            <v>NORSPAN LNG X AS</v>
          </cell>
          <cell r="G423" t="str">
            <v>NORSPAN LNG X AS</v>
          </cell>
          <cell r="H423" t="str">
            <v>S0C0611XXXX</v>
          </cell>
          <cell r="I423" t="str">
            <v>LNG</v>
          </cell>
          <cell r="J423" t="str">
            <v>LNG</v>
          </cell>
          <cell r="K423" t="str">
            <v>USD</v>
          </cell>
          <cell r="L423" t="str">
            <v>S0C0611XXXX</v>
          </cell>
          <cell r="M423" t="str">
            <v>M</v>
          </cell>
          <cell r="N423" t="str">
            <v>J</v>
          </cell>
          <cell r="O423">
            <v>12</v>
          </cell>
          <cell r="W423" t="str">
            <v>NORSPAN LNG X AS</v>
          </cell>
          <cell r="Z423" t="str">
            <v>NYK VEHICLE PROCESSING SERVICE (SHANGHAI) CO., LTD.</v>
          </cell>
          <cell r="AA423" t="str">
            <v/>
          </cell>
          <cell r="AB423" t="str">
            <v>NORSPAN LNG XI AS</v>
          </cell>
          <cell r="AC423" t="str">
            <v>単セグ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>NYK VEHICLE PROCESSING SERVICE (SHANGHAI) CO., LTD.</v>
          </cell>
          <cell r="AH423">
            <v>418</v>
          </cell>
          <cell r="AI423">
            <v>417</v>
          </cell>
          <cell r="AJ423" t="str">
            <v>NORSPAN LNG X AS</v>
          </cell>
          <cell r="AK423" t="str">
            <v>NORSPAN LNG XI AS</v>
          </cell>
          <cell r="AM423" t="str">
            <v>LNG</v>
          </cell>
        </row>
        <row r="424">
          <cell r="D424" t="str">
            <v>S0C0786XXXX</v>
          </cell>
          <cell r="E424" t="str">
            <v>NORSPAN LNG XI AS</v>
          </cell>
          <cell r="F424" t="str">
            <v>NORSPAN LNG XI AS</v>
          </cell>
          <cell r="G424" t="str">
            <v>NORSPAN LNG XI AS</v>
          </cell>
          <cell r="H424" t="str">
            <v>S0C0786XXXX</v>
          </cell>
          <cell r="I424" t="str">
            <v>LNG</v>
          </cell>
          <cell r="J424" t="str">
            <v>LNG</v>
          </cell>
          <cell r="K424" t="str">
            <v>USD</v>
          </cell>
          <cell r="L424" t="str">
            <v>S0C0786XXXX</v>
          </cell>
          <cell r="M424" t="str">
            <v>M</v>
          </cell>
          <cell r="N424" t="str">
            <v>J</v>
          </cell>
          <cell r="O424">
            <v>12</v>
          </cell>
          <cell r="W424" t="str">
            <v>NORSPAN LNG XI AS</v>
          </cell>
          <cell r="Z424" t="str">
            <v>NYK VENUS CORPORATION</v>
          </cell>
          <cell r="AA424" t="str">
            <v/>
          </cell>
          <cell r="AB424" t="str">
            <v>NORTHERN OFFSHORE GROUP AB</v>
          </cell>
          <cell r="AC424" t="str">
            <v>単セグ</v>
          </cell>
          <cell r="AD424" t="str">
            <v/>
          </cell>
          <cell r="AE424" t="str">
            <v/>
          </cell>
          <cell r="AF424" t="str">
            <v/>
          </cell>
          <cell r="AG424" t="str">
            <v>NYK VENUS CORPORATION</v>
          </cell>
          <cell r="AH424">
            <v>419</v>
          </cell>
          <cell r="AI424">
            <v>418</v>
          </cell>
          <cell r="AJ424" t="str">
            <v>NORSPAN LNG XI AS</v>
          </cell>
          <cell r="AK424" t="str">
            <v>NORTHERN OFFSHORE GROUP AB</v>
          </cell>
          <cell r="AM424" t="str">
            <v>LNG</v>
          </cell>
        </row>
        <row r="425">
          <cell r="D425" t="str">
            <v>C3A9494XXXX</v>
          </cell>
          <cell r="E425" t="str">
            <v>NORTHERN OFFSHORE GROUP AB</v>
          </cell>
          <cell r="F425" t="str">
            <v>NORTHERN OFFSHORE GROUP AB</v>
          </cell>
          <cell r="G425" t="str">
            <v>NORTHERN OFFSHORE GROUP AB</v>
          </cell>
          <cell r="H425" t="str">
            <v>C3A9494XXXX</v>
          </cell>
          <cell r="I425" t="str">
            <v>グリーンビジネス</v>
          </cell>
          <cell r="J425" t="str">
            <v>Green Business</v>
          </cell>
          <cell r="K425" t="str">
            <v>SEK</v>
          </cell>
          <cell r="L425" t="str">
            <v>C3A9494XXXX</v>
          </cell>
          <cell r="M425" t="str">
            <v>R</v>
          </cell>
          <cell r="N425" t="str">
            <v>E</v>
          </cell>
          <cell r="O425">
            <v>12</v>
          </cell>
          <cell r="P425" t="str">
            <v>○</v>
          </cell>
          <cell r="W425" t="str">
            <v>NORTHERN OFFSHORE GROUP AB</v>
          </cell>
          <cell r="Z425" t="str">
            <v>NYK VESTA CORPORATION</v>
          </cell>
          <cell r="AA425" t="str">
            <v/>
          </cell>
          <cell r="AB425" t="str">
            <v>NORTHERN OFFSHORE SERVICES A/S</v>
          </cell>
          <cell r="AC425" t="str">
            <v>単セグ</v>
          </cell>
          <cell r="AD425">
            <v>420</v>
          </cell>
          <cell r="AE425">
            <v>264</v>
          </cell>
          <cell r="AF425" t="str">
            <v>NORTHERN OFFSHORE GROUP AB</v>
          </cell>
          <cell r="AG425" t="str">
            <v>NYK VESTA CORPORATION</v>
          </cell>
          <cell r="AH425">
            <v>420</v>
          </cell>
          <cell r="AI425">
            <v>419</v>
          </cell>
          <cell r="AJ425" t="str">
            <v>NORTHERN OFFSHORE GROUP AB</v>
          </cell>
          <cell r="AK425" t="str">
            <v>NORTHERN OFFSHORE SERVICES A/S</v>
          </cell>
          <cell r="AM425" t="str">
            <v>Green Business</v>
          </cell>
        </row>
        <row r="426">
          <cell r="D426" t="str">
            <v>S3A9500XXXX</v>
          </cell>
          <cell r="E426" t="str">
            <v>NORTHERN OFFSHORE SERVICES A/S</v>
          </cell>
          <cell r="F426" t="str">
            <v>NORTHERN OFFSHORE SERVICES A/S</v>
          </cell>
          <cell r="G426" t="str">
            <v>NORTHERN OFFSHORE SERVICES A/S</v>
          </cell>
          <cell r="H426" t="str">
            <v>S3A9500XXXX</v>
          </cell>
          <cell r="I426" t="str">
            <v>グリーンビジネス</v>
          </cell>
          <cell r="J426" t="str">
            <v>Green Business</v>
          </cell>
          <cell r="K426" t="str">
            <v>DKK</v>
          </cell>
          <cell r="L426" t="str">
            <v>S3A9500XXXX</v>
          </cell>
          <cell r="M426" t="str">
            <v>R</v>
          </cell>
          <cell r="N426" t="str">
            <v>E</v>
          </cell>
          <cell r="O426">
            <v>12</v>
          </cell>
          <cell r="P426" t="str">
            <v>○</v>
          </cell>
          <cell r="W426" t="str">
            <v>NORTHERN OFFSHORE SERVICES A/S</v>
          </cell>
          <cell r="Z426" t="str">
            <v>NYKT INTERNATIONAL TERMINAL CO., LTD.</v>
          </cell>
          <cell r="AA426" t="str">
            <v/>
          </cell>
          <cell r="AB426" t="str">
            <v>NORTHERN OFFSHORE SERVICES AB</v>
          </cell>
          <cell r="AC426" t="str">
            <v>単セグ</v>
          </cell>
          <cell r="AD426">
            <v>421</v>
          </cell>
          <cell r="AE426">
            <v>265</v>
          </cell>
          <cell r="AF426" t="str">
            <v>NORTHERN OFFSHORE SERVICES A/S</v>
          </cell>
          <cell r="AG426" t="str">
            <v>NYKT INTERNATIONAL TERMINAL CO., LTD.</v>
          </cell>
          <cell r="AH426">
            <v>421</v>
          </cell>
          <cell r="AI426">
            <v>420</v>
          </cell>
          <cell r="AJ426" t="str">
            <v>NORTHERN OFFSHORE SERVICES A/S</v>
          </cell>
          <cell r="AK426" t="str">
            <v>NORTHERN OFFSHORE SERVICES AB</v>
          </cell>
          <cell r="AM426" t="str">
            <v>Green Business</v>
          </cell>
        </row>
        <row r="427">
          <cell r="D427" t="str">
            <v>S3A9498XXXX</v>
          </cell>
          <cell r="E427" t="str">
            <v>NORTHERN OFFSHORE SERVICES AB</v>
          </cell>
          <cell r="F427" t="str">
            <v>NORTHERN OFFSHORE SERVICES AB</v>
          </cell>
          <cell r="G427" t="str">
            <v>NORTHERN OFFSHORE SERVICES AB</v>
          </cell>
          <cell r="H427" t="str">
            <v>S3A9498XXXX</v>
          </cell>
          <cell r="I427" t="str">
            <v>グリーンビジネス</v>
          </cell>
          <cell r="J427" t="str">
            <v>Green Business</v>
          </cell>
          <cell r="K427" t="str">
            <v>SEK</v>
          </cell>
          <cell r="L427" t="str">
            <v>S3A9498XXXX</v>
          </cell>
          <cell r="M427" t="str">
            <v>R</v>
          </cell>
          <cell r="N427" t="str">
            <v>E</v>
          </cell>
          <cell r="O427">
            <v>12</v>
          </cell>
          <cell r="P427" t="str">
            <v>○</v>
          </cell>
          <cell r="W427" t="str">
            <v>NORTHERN OFFSHORE SERVICES AB</v>
          </cell>
          <cell r="Z427" t="str">
            <v>NYKT MARINE CO., LTD.</v>
          </cell>
          <cell r="AA427" t="str">
            <v/>
          </cell>
          <cell r="AB427" t="str">
            <v>NORTHERN OFFSHORE SERVICES GMBH</v>
          </cell>
          <cell r="AC427" t="str">
            <v>単セグ</v>
          </cell>
          <cell r="AD427">
            <v>422</v>
          </cell>
          <cell r="AE427">
            <v>266</v>
          </cell>
          <cell r="AF427" t="str">
            <v>NORTHERN OFFSHORE SERVICES AB</v>
          </cell>
          <cell r="AG427" t="str">
            <v>NYKT MARINE CO., LTD.</v>
          </cell>
          <cell r="AH427">
            <v>422</v>
          </cell>
          <cell r="AI427">
            <v>421</v>
          </cell>
          <cell r="AJ427" t="str">
            <v>NORTHERN OFFSHORE SERVICES AB</v>
          </cell>
          <cell r="AK427" t="str">
            <v>NORTHERN OFFSHORE SERVICES GMBH</v>
          </cell>
          <cell r="AM427" t="str">
            <v>Green Business</v>
          </cell>
        </row>
        <row r="428">
          <cell r="D428" t="str">
            <v>S3A9504XXXX</v>
          </cell>
          <cell r="E428" t="str">
            <v>NORTHERN OFFSHORE SERVICES GMBH</v>
          </cell>
          <cell r="F428" t="str">
            <v>NORTHERN OFFSHORE SERVICES GMBH</v>
          </cell>
          <cell r="G428" t="str">
            <v>NORTHERN OFFSHORE SERVICES GMBH</v>
          </cell>
          <cell r="H428" t="str">
            <v>S3A9504XXXX</v>
          </cell>
          <cell r="I428" t="str">
            <v>グリーンビジネス</v>
          </cell>
          <cell r="J428" t="str">
            <v>Green Business</v>
          </cell>
          <cell r="K428" t="str">
            <v>EUR</v>
          </cell>
          <cell r="L428" t="str">
            <v>S3A9504XXXX</v>
          </cell>
          <cell r="M428" t="str">
            <v>R</v>
          </cell>
          <cell r="N428" t="str">
            <v>E</v>
          </cell>
          <cell r="O428">
            <v>12</v>
          </cell>
          <cell r="P428" t="str">
            <v>○</v>
          </cell>
          <cell r="W428" t="str">
            <v>NORTHERN OFFSHORE SERVICES GMBH</v>
          </cell>
          <cell r="Z428" t="str">
            <v>OBOE SHIPHOLDING S.A.</v>
          </cell>
          <cell r="AA428" t="str">
            <v/>
          </cell>
          <cell r="AB428" t="str">
            <v>NORTHERN OFFSHORE SERVICES LTD.</v>
          </cell>
          <cell r="AC428" t="str">
            <v>単セグ</v>
          </cell>
          <cell r="AD428">
            <v>423</v>
          </cell>
          <cell r="AE428">
            <v>267</v>
          </cell>
          <cell r="AF428" t="str">
            <v>NORTHERN OFFSHORE SERVICES GMBH</v>
          </cell>
          <cell r="AG428" t="str">
            <v>OBOE SHIPHOLDING S.A.</v>
          </cell>
          <cell r="AH428">
            <v>423</v>
          </cell>
          <cell r="AI428">
            <v>422</v>
          </cell>
          <cell r="AJ428" t="str">
            <v>NORTHERN OFFSHORE SERVICES GMBH</v>
          </cell>
          <cell r="AK428" t="str">
            <v>NORTHERN OFFSHORE SERVICES LTD.</v>
          </cell>
          <cell r="AM428" t="str">
            <v>Green Business</v>
          </cell>
        </row>
        <row r="429">
          <cell r="D429" t="str">
            <v>S3A9497XXXX</v>
          </cell>
          <cell r="E429" t="str">
            <v>NORTHERN OFFSHORE SERVICES LTD.</v>
          </cell>
          <cell r="F429" t="str">
            <v>NORTHERN OFFSHORE SERVICES LTD.</v>
          </cell>
          <cell r="G429" t="str">
            <v>NORTHERN OFFSHORE SERVICES LTD.</v>
          </cell>
          <cell r="H429" t="str">
            <v>S3A9497XXXX</v>
          </cell>
          <cell r="I429" t="str">
            <v>グリーンビジネス</v>
          </cell>
          <cell r="J429" t="str">
            <v>Green Business</v>
          </cell>
          <cell r="K429" t="str">
            <v>GBP</v>
          </cell>
          <cell r="L429" t="str">
            <v>S3A9497XXXX</v>
          </cell>
          <cell r="M429" t="str">
            <v>R</v>
          </cell>
          <cell r="N429" t="str">
            <v>E</v>
          </cell>
          <cell r="O429">
            <v>12</v>
          </cell>
          <cell r="P429" t="str">
            <v>○</v>
          </cell>
          <cell r="W429" t="str">
            <v>NORTHERN OFFSHORE SERVICES LTD.</v>
          </cell>
          <cell r="Z429" t="str">
            <v>OITA RINKAI KOGYO CO., LTD.</v>
          </cell>
          <cell r="AA429" t="str">
            <v/>
          </cell>
          <cell r="AB429" t="str">
            <v>NORTHERN SHIP MANAGEMENT AB</v>
          </cell>
          <cell r="AC429" t="str">
            <v>単セグ</v>
          </cell>
          <cell r="AD429">
            <v>424</v>
          </cell>
          <cell r="AE429">
            <v>268</v>
          </cell>
          <cell r="AF429" t="str">
            <v>NORTHERN OFFSHORE SERVICES LTD.</v>
          </cell>
          <cell r="AG429" t="str">
            <v>OITA RINKAI KOGYO CO., LTD.</v>
          </cell>
          <cell r="AH429">
            <v>424</v>
          </cell>
          <cell r="AI429">
            <v>423</v>
          </cell>
          <cell r="AJ429" t="str">
            <v>NORTHERN OFFSHORE SERVICES LTD.</v>
          </cell>
          <cell r="AK429" t="str">
            <v>NORTHERN SHIP MANAGEMENT AB</v>
          </cell>
          <cell r="AM429" t="str">
            <v>Green Business</v>
          </cell>
        </row>
        <row r="430">
          <cell r="D430" t="str">
            <v>S3A9495XXXX</v>
          </cell>
          <cell r="E430" t="str">
            <v>NORTHERN SHIP MANAGEMENT AB</v>
          </cell>
          <cell r="F430" t="str">
            <v>NORTHERN SHIP MANAGEMENT AB</v>
          </cell>
          <cell r="G430" t="str">
            <v>NORTHERN SHIP MANAGEMENT AB</v>
          </cell>
          <cell r="H430" t="str">
            <v>S3A9495XXXX</v>
          </cell>
          <cell r="I430" t="str">
            <v>グリーンビジネス</v>
          </cell>
          <cell r="J430" t="str">
            <v>Green Business</v>
          </cell>
          <cell r="K430" t="str">
            <v>SEK</v>
          </cell>
          <cell r="L430" t="str">
            <v>S3A9495XXXX</v>
          </cell>
          <cell r="M430" t="str">
            <v>R</v>
          </cell>
          <cell r="N430" t="str">
            <v>E</v>
          </cell>
          <cell r="O430">
            <v>12</v>
          </cell>
          <cell r="P430" t="str">
            <v>○</v>
          </cell>
          <cell r="W430" t="str">
            <v>NORTHERN SHIP MANAGEMENT AB</v>
          </cell>
          <cell r="Z430" t="str">
            <v>OITA SHIPHOLDING PTE. LTD.</v>
          </cell>
          <cell r="AA430" t="str">
            <v/>
          </cell>
          <cell r="AB430" t="str">
            <v>N-O-S SHIPS APS</v>
          </cell>
          <cell r="AC430" t="str">
            <v>単セグ</v>
          </cell>
          <cell r="AD430">
            <v>425</v>
          </cell>
          <cell r="AE430">
            <v>269</v>
          </cell>
          <cell r="AF430" t="str">
            <v>NORTHERN SHIP MANAGEMENT AB</v>
          </cell>
          <cell r="AG430" t="str">
            <v>OITA SHIPHOLDING PTE. LTD.</v>
          </cell>
          <cell r="AH430">
            <v>425</v>
          </cell>
          <cell r="AI430">
            <v>424</v>
          </cell>
          <cell r="AJ430" t="str">
            <v>NORTHERN SHIP MANAGEMENT AB</v>
          </cell>
          <cell r="AK430" t="str">
            <v>N-O-S SHIPS APS</v>
          </cell>
          <cell r="AM430" t="str">
            <v>Green Business</v>
          </cell>
        </row>
        <row r="431">
          <cell r="D431" t="str">
            <v>S3A9501XXXX</v>
          </cell>
          <cell r="E431" t="str">
            <v>N-O-S SHIPS APS</v>
          </cell>
          <cell r="F431" t="str">
            <v>N-O-S SHIPS APS</v>
          </cell>
          <cell r="G431" t="str">
            <v>N-O-S SHIPS APS</v>
          </cell>
          <cell r="H431" t="str">
            <v>S3A9501XXXX</v>
          </cell>
          <cell r="I431" t="str">
            <v>グリーンビジネス</v>
          </cell>
          <cell r="J431" t="str">
            <v>Green Business</v>
          </cell>
          <cell r="K431" t="str">
            <v>DKK</v>
          </cell>
          <cell r="L431" t="str">
            <v>S3A9501XXXX</v>
          </cell>
          <cell r="M431" t="str">
            <v>R</v>
          </cell>
          <cell r="N431" t="str">
            <v>E</v>
          </cell>
          <cell r="O431">
            <v>12</v>
          </cell>
          <cell r="P431" t="str">
            <v>○</v>
          </cell>
          <cell r="W431" t="str">
            <v>N-O-S SHIPS APS</v>
          </cell>
          <cell r="Z431" t="str">
            <v>OKI MARITIMA S.A.</v>
          </cell>
          <cell r="AA431" t="str">
            <v/>
          </cell>
          <cell r="AB431" t="str">
            <v>N-O-S SKAGERAK AB</v>
          </cell>
          <cell r="AC431" t="str">
            <v>単セグ</v>
          </cell>
          <cell r="AD431">
            <v>426</v>
          </cell>
          <cell r="AE431">
            <v>270</v>
          </cell>
          <cell r="AF431" t="str">
            <v>N-O-S SHIPS APS</v>
          </cell>
          <cell r="AG431" t="str">
            <v>OKI MARITIMA S.A.</v>
          </cell>
          <cell r="AH431">
            <v>426</v>
          </cell>
          <cell r="AI431">
            <v>425</v>
          </cell>
          <cell r="AJ431" t="str">
            <v>N-O-S SHIPS APS</v>
          </cell>
          <cell r="AK431" t="str">
            <v>N-O-S SKAGERAK AB</v>
          </cell>
          <cell r="AM431" t="str">
            <v>Green Business</v>
          </cell>
        </row>
        <row r="432">
          <cell r="D432" t="str">
            <v>S3A9496XXXX</v>
          </cell>
          <cell r="E432" t="str">
            <v>N-O-S SKAGERAK AB</v>
          </cell>
          <cell r="F432" t="str">
            <v>N-O-S SKAGERAK AB</v>
          </cell>
          <cell r="G432" t="str">
            <v>N-O-S SKAGERAK AB</v>
          </cell>
          <cell r="H432" t="str">
            <v>S3A9496XXXX</v>
          </cell>
          <cell r="I432" t="str">
            <v>グリーンビジネス</v>
          </cell>
          <cell r="J432" t="str">
            <v>Green Business</v>
          </cell>
          <cell r="K432" t="str">
            <v>SEK</v>
          </cell>
          <cell r="L432" t="str">
            <v>S3A9496XXXX</v>
          </cell>
          <cell r="M432" t="str">
            <v>R</v>
          </cell>
          <cell r="N432" t="str">
            <v>E</v>
          </cell>
          <cell r="O432">
            <v>12</v>
          </cell>
          <cell r="P432" t="str">
            <v>○</v>
          </cell>
          <cell r="W432" t="str">
            <v>N-O-S SKAGERAK AB</v>
          </cell>
          <cell r="Z432" t="str">
            <v>OKRA SHIPPING NO.1 LTD.</v>
          </cell>
          <cell r="AA432" t="str">
            <v/>
          </cell>
          <cell r="AB432" t="str">
            <v>NOZOMI SHIPHOLDING S.A.</v>
          </cell>
          <cell r="AC432" t="str">
            <v>単セグ</v>
          </cell>
          <cell r="AD432">
            <v>427</v>
          </cell>
          <cell r="AE432">
            <v>271</v>
          </cell>
          <cell r="AF432" t="str">
            <v>N-O-S SKAGERAK AB</v>
          </cell>
          <cell r="AG432" t="str">
            <v>OKRA SHIPPING NO.1 LTD.</v>
          </cell>
          <cell r="AH432">
            <v>427</v>
          </cell>
          <cell r="AI432">
            <v>426</v>
          </cell>
          <cell r="AJ432" t="str">
            <v>N-O-S SKAGERAK AB</v>
          </cell>
          <cell r="AK432" t="str">
            <v>NOZOMI SHIPHOLDING S.A.</v>
          </cell>
          <cell r="AM432" t="str">
            <v>Green Business</v>
          </cell>
        </row>
        <row r="433">
          <cell r="D433" t="str">
            <v>C0C0326XXXX</v>
          </cell>
          <cell r="E433" t="str">
            <v>NOZOMI SHIPHOLDING S.A.</v>
          </cell>
          <cell r="F433" t="str">
            <v>NOZOMI SHIPHOLDING S.A.</v>
          </cell>
          <cell r="G433" t="str">
            <v>NOZOMI SHIPHOLDING S.A.</v>
          </cell>
          <cell r="H433" t="str">
            <v>C0C0326XXXX</v>
          </cell>
          <cell r="I433" t="str">
            <v>自動車</v>
          </cell>
          <cell r="J433" t="str">
            <v>Car Carrier</v>
          </cell>
          <cell r="K433" t="str">
            <v>USD</v>
          </cell>
          <cell r="L433" t="str">
            <v>C0C0326XXXX</v>
          </cell>
          <cell r="M433" t="str">
            <v>R</v>
          </cell>
          <cell r="N433" t="str">
            <v>J</v>
          </cell>
          <cell r="W433" t="str">
            <v>NOZOMI SHIPHOLDING S.A.</v>
          </cell>
          <cell r="Z433" t="str">
            <v>OKRA SHIPPING NO.2 LTD.</v>
          </cell>
          <cell r="AA433" t="str">
            <v/>
          </cell>
          <cell r="AB433" t="str">
            <v>NPH SHIPHOLDING S.A.</v>
          </cell>
          <cell r="AC433" t="str">
            <v>単セグ</v>
          </cell>
          <cell r="AD433">
            <v>428</v>
          </cell>
          <cell r="AE433">
            <v>272</v>
          </cell>
          <cell r="AF433" t="str">
            <v>NOZOMI SHIPHOLDING S.A.</v>
          </cell>
          <cell r="AG433" t="str">
            <v>OKRA SHIPPING NO.2 LTD.</v>
          </cell>
          <cell r="AH433">
            <v>428</v>
          </cell>
          <cell r="AI433">
            <v>427</v>
          </cell>
          <cell r="AJ433" t="str">
            <v>NOZOMI SHIPHOLDING S.A.</v>
          </cell>
          <cell r="AK433" t="str">
            <v>NPH SHIPHOLDING S.A.</v>
          </cell>
          <cell r="AM433" t="str">
            <v>Car Carrier</v>
          </cell>
        </row>
        <row r="434">
          <cell r="D434" t="str">
            <v>S3A9119XXXX</v>
          </cell>
          <cell r="E434" t="str">
            <v>NPH SHIPHOLDING S.A.</v>
          </cell>
          <cell r="F434" t="str">
            <v>NPH SHIPHOLDING S.A.</v>
          </cell>
          <cell r="G434" t="str">
            <v>NPH SHIPHOLDING S.A.</v>
          </cell>
          <cell r="H434" t="str">
            <v>S3A9119XXXX</v>
          </cell>
          <cell r="I434" t="str">
            <v>海洋事業</v>
          </cell>
          <cell r="J434" t="str">
            <v>Offshore Business</v>
          </cell>
          <cell r="K434" t="str">
            <v>JPY</v>
          </cell>
          <cell r="L434" t="str">
            <v>S3A9119XXXX</v>
          </cell>
          <cell r="M434" t="str">
            <v>M</v>
          </cell>
          <cell r="N434" t="str">
            <v>J</v>
          </cell>
          <cell r="W434" t="str">
            <v>NPH SHIPHOLDING S.A.</v>
          </cell>
          <cell r="Z434" t="str">
            <v>OKUSANKICHI MARITIMA S.A.</v>
          </cell>
          <cell r="AA434" t="str">
            <v/>
          </cell>
          <cell r="AB434" t="str">
            <v>NS UNITED KAIUN KAISHA, LTD.</v>
          </cell>
          <cell r="AC434" t="str">
            <v>単セグ</v>
          </cell>
          <cell r="AD434" t="str">
            <v/>
          </cell>
          <cell r="AE434" t="str">
            <v/>
          </cell>
          <cell r="AF434" t="str">
            <v/>
          </cell>
          <cell r="AG434" t="str">
            <v>OKUSANKICHI MARITIMA S.A.</v>
          </cell>
          <cell r="AH434">
            <v>429</v>
          </cell>
          <cell r="AI434">
            <v>428</v>
          </cell>
          <cell r="AJ434" t="str">
            <v>NPH SHIPHOLDING S.A.</v>
          </cell>
          <cell r="AK434" t="str">
            <v>NS UNITED KAIUN KAISHA, LTD.</v>
          </cell>
          <cell r="AM434" t="str">
            <v>Offshore Business</v>
          </cell>
        </row>
        <row r="435">
          <cell r="D435" t="str">
            <v>E008102XXXX</v>
          </cell>
          <cell r="E435" t="str">
            <v>NS UNITED KAIUN KAISHA, LTD.</v>
          </cell>
          <cell r="F435" t="str">
            <v>NSユナイテッド海運（株）</v>
          </cell>
          <cell r="G435" t="str">
            <v>NS UNITED KAIUN KAISHA, LTD.</v>
          </cell>
          <cell r="H435" t="str">
            <v>E008102XXXX</v>
          </cell>
          <cell r="I435" t="str">
            <v>ドライグループ会社</v>
          </cell>
          <cell r="J435" t="str">
            <v>Dry Group Companies</v>
          </cell>
          <cell r="K435" t="str">
            <v>JPY</v>
          </cell>
          <cell r="L435" t="str">
            <v>E008102XXXX</v>
          </cell>
          <cell r="M435" t="str">
            <v>M</v>
          </cell>
          <cell r="N435" t="str">
            <v>J</v>
          </cell>
          <cell r="W435" t="str">
            <v>NSユナイテッド海運（株）</v>
          </cell>
          <cell r="Z435" t="str">
            <v>OMEGA SAUJANA SDN. BHD.</v>
          </cell>
          <cell r="AA435" t="str">
            <v/>
          </cell>
          <cell r="AB435" t="str">
            <v>NST ARGON S.A.</v>
          </cell>
          <cell r="AC435" t="str">
            <v>単セグ</v>
          </cell>
          <cell r="AD435" t="str">
            <v/>
          </cell>
          <cell r="AE435" t="str">
            <v/>
          </cell>
          <cell r="AF435" t="str">
            <v/>
          </cell>
          <cell r="AG435" t="str">
            <v>OMEGA SAUJANA SDN. BHD.</v>
          </cell>
          <cell r="AH435">
            <v>430</v>
          </cell>
          <cell r="AI435">
            <v>429</v>
          </cell>
          <cell r="AJ435" t="str">
            <v>NS UNITED KAIUN KAISHA, LTD.</v>
          </cell>
          <cell r="AK435" t="str">
            <v>NST ARGON S.A.</v>
          </cell>
          <cell r="AM435" t="str">
            <v>Dry Group Companies</v>
          </cell>
        </row>
        <row r="436">
          <cell r="D436" t="str">
            <v>S3A9186XXXX</v>
          </cell>
          <cell r="E436" t="str">
            <v>NST ARGON S.A.</v>
          </cell>
          <cell r="F436" t="str">
            <v>NST ARGON S.A.</v>
          </cell>
          <cell r="G436" t="str">
            <v>NST ARGON S.A.</v>
          </cell>
          <cell r="H436" t="str">
            <v>S3A9186XXXX</v>
          </cell>
          <cell r="I436" t="str">
            <v>ケミカルLPG</v>
          </cell>
          <cell r="J436" t="str">
            <v>Chemical and LPG</v>
          </cell>
          <cell r="K436" t="str">
            <v>USD</v>
          </cell>
          <cell r="L436" t="str">
            <v>S3A9186XXXX</v>
          </cell>
          <cell r="M436" t="str">
            <v>M</v>
          </cell>
          <cell r="N436" t="str">
            <v>J</v>
          </cell>
          <cell r="O436">
            <v>11</v>
          </cell>
          <cell r="W436" t="str">
            <v>NST ARGON S.A.</v>
          </cell>
          <cell r="Z436" t="str">
            <v>OOLONG MARITIMA S.A.</v>
          </cell>
          <cell r="AA436" t="str">
            <v/>
          </cell>
          <cell r="AB436" t="str">
            <v>NST BASUTO S.A.</v>
          </cell>
          <cell r="AC436" t="str">
            <v>単セグ</v>
          </cell>
          <cell r="AD436" t="str">
            <v/>
          </cell>
          <cell r="AE436" t="str">
            <v/>
          </cell>
          <cell r="AF436" t="str">
            <v/>
          </cell>
          <cell r="AG436" t="str">
            <v>OOLONG MARITIMA S.A.</v>
          </cell>
          <cell r="AH436">
            <v>431</v>
          </cell>
          <cell r="AI436">
            <v>430</v>
          </cell>
          <cell r="AJ436" t="str">
            <v>NST ARGON S.A.</v>
          </cell>
          <cell r="AK436" t="str">
            <v>NST BASUTO S.A.</v>
          </cell>
          <cell r="AM436" t="str">
            <v>Chemical and LPG</v>
          </cell>
        </row>
        <row r="437">
          <cell r="D437" t="str">
            <v>S0C0572XXXX</v>
          </cell>
          <cell r="E437" t="str">
            <v>NST BASUTO S.A.</v>
          </cell>
          <cell r="F437" t="str">
            <v>NST BASUTO S.A.</v>
          </cell>
          <cell r="G437" t="str">
            <v>NST BASUTO S.A.</v>
          </cell>
          <cell r="H437" t="str">
            <v>S0C0572XXXX</v>
          </cell>
          <cell r="I437" t="str">
            <v>ケミカルLPG</v>
          </cell>
          <cell r="J437" t="str">
            <v>Chemical and LPG</v>
          </cell>
          <cell r="K437" t="str">
            <v>USD</v>
          </cell>
          <cell r="L437" t="str">
            <v>S0C0572XXXX</v>
          </cell>
          <cell r="M437" t="str">
            <v>M</v>
          </cell>
          <cell r="N437" t="str">
            <v>J</v>
          </cell>
          <cell r="O437">
            <v>11</v>
          </cell>
          <cell r="W437" t="str">
            <v>NST BASUTO S.A.</v>
          </cell>
          <cell r="Z437" t="str">
            <v>OPAL MARINE S.A.</v>
          </cell>
          <cell r="AA437" t="str">
            <v/>
          </cell>
          <cell r="AB437" t="str">
            <v>NST BISMUTH S.A.</v>
          </cell>
          <cell r="AC437" t="str">
            <v>単セグ</v>
          </cell>
          <cell r="AD437" t="str">
            <v/>
          </cell>
          <cell r="AE437" t="str">
            <v/>
          </cell>
          <cell r="AF437" t="str">
            <v/>
          </cell>
          <cell r="AG437" t="str">
            <v>OPAL MARINE S.A.</v>
          </cell>
          <cell r="AH437">
            <v>432</v>
          </cell>
          <cell r="AI437">
            <v>431</v>
          </cell>
          <cell r="AJ437" t="str">
            <v>NST BASUTO S.A.</v>
          </cell>
          <cell r="AK437" t="str">
            <v>NST BISMUTH S.A.</v>
          </cell>
          <cell r="AM437" t="str">
            <v>Chemical and LPG</v>
          </cell>
        </row>
        <row r="438">
          <cell r="D438" t="str">
            <v>S3A9187XXXX</v>
          </cell>
          <cell r="E438" t="str">
            <v>NST BISMUTH S.A.</v>
          </cell>
          <cell r="F438" t="str">
            <v>NST BISMUTH S.A.</v>
          </cell>
          <cell r="G438" t="str">
            <v>NST BISMUTH S.A.</v>
          </cell>
          <cell r="H438" t="str">
            <v>S3A9187XXXX</v>
          </cell>
          <cell r="I438" t="str">
            <v>ケミカルLPG</v>
          </cell>
          <cell r="J438" t="str">
            <v>Chemical and LPG</v>
          </cell>
          <cell r="K438" t="str">
            <v>USD</v>
          </cell>
          <cell r="L438" t="str">
            <v>S3A9187XXXX</v>
          </cell>
          <cell r="M438" t="str">
            <v>M</v>
          </cell>
          <cell r="N438" t="str">
            <v>J</v>
          </cell>
          <cell r="O438">
            <v>11</v>
          </cell>
          <cell r="W438" t="str">
            <v>NST BISMUTH S.A.</v>
          </cell>
          <cell r="Z438" t="str">
            <v>ORANGE MARITIMA S.A.</v>
          </cell>
          <cell r="AA438" t="str">
            <v/>
          </cell>
          <cell r="AB438" t="str">
            <v>NST CAPABILITY S.A.</v>
          </cell>
          <cell r="AC438" t="str">
            <v>単セグ</v>
          </cell>
          <cell r="AD438" t="str">
            <v/>
          </cell>
          <cell r="AE438" t="str">
            <v/>
          </cell>
          <cell r="AF438" t="str">
            <v/>
          </cell>
          <cell r="AG438" t="str">
            <v>ORANGE MARITIMA S.A.</v>
          </cell>
          <cell r="AH438">
            <v>433</v>
          </cell>
          <cell r="AI438">
            <v>432</v>
          </cell>
          <cell r="AJ438" t="str">
            <v>NST BISMUTH S.A.</v>
          </cell>
          <cell r="AK438" t="str">
            <v>NST CAPABILITY S.A.</v>
          </cell>
          <cell r="AM438" t="str">
            <v>Chemical and LPG</v>
          </cell>
        </row>
        <row r="439">
          <cell r="D439" t="str">
            <v>S0C0573XXXX</v>
          </cell>
          <cell r="E439" t="str">
            <v>NST CAPABILITY S.A.</v>
          </cell>
          <cell r="F439" t="str">
            <v>NST CAPABILITY S.A.</v>
          </cell>
          <cell r="G439" t="str">
            <v>NST CAPABILITY S.A.</v>
          </cell>
          <cell r="H439" t="str">
            <v>S0C0573XXXX</v>
          </cell>
          <cell r="I439" t="str">
            <v>ケミカルLPG</v>
          </cell>
          <cell r="J439" t="str">
            <v>Chemical and LPG</v>
          </cell>
          <cell r="K439" t="str">
            <v>USD</v>
          </cell>
          <cell r="L439" t="str">
            <v>S0C0573XXXX</v>
          </cell>
          <cell r="M439" t="str">
            <v>M</v>
          </cell>
          <cell r="N439" t="str">
            <v>J</v>
          </cell>
          <cell r="O439">
            <v>11</v>
          </cell>
          <cell r="W439" t="str">
            <v>NST CAPABILITY S.A.</v>
          </cell>
          <cell r="Z439" t="str">
            <v>ORIENTE MARITIME S.A.</v>
          </cell>
          <cell r="AA439" t="str">
            <v/>
          </cell>
          <cell r="AB439" t="str">
            <v>NST EXCELLENCE S.A.</v>
          </cell>
          <cell r="AC439" t="str">
            <v>単セグ</v>
          </cell>
          <cell r="AD439" t="str">
            <v/>
          </cell>
          <cell r="AE439" t="str">
            <v/>
          </cell>
          <cell r="AF439" t="str">
            <v/>
          </cell>
          <cell r="AG439" t="str">
            <v>ORIENTE MARITIME S.A.</v>
          </cell>
          <cell r="AH439">
            <v>434</v>
          </cell>
          <cell r="AI439">
            <v>433</v>
          </cell>
          <cell r="AJ439" t="str">
            <v>NST CAPABILITY S.A.</v>
          </cell>
          <cell r="AK439" t="str">
            <v>NST EXCELLENCE S.A.</v>
          </cell>
          <cell r="AM439" t="str">
            <v>Chemical and LPG</v>
          </cell>
        </row>
        <row r="440">
          <cell r="D440" t="str">
            <v>S0C0598XXXX</v>
          </cell>
          <cell r="E440" t="str">
            <v>NST EXCELLENCE S.A.</v>
          </cell>
          <cell r="F440" t="str">
            <v>NST EXCELLENCE S.A.</v>
          </cell>
          <cell r="G440" t="str">
            <v>NST EXCELLENCE S.A.</v>
          </cell>
          <cell r="H440" t="str">
            <v>S0C0598XXXX</v>
          </cell>
          <cell r="I440" t="str">
            <v>ケミカルLPG</v>
          </cell>
          <cell r="J440" t="str">
            <v>Chemical and LPG</v>
          </cell>
          <cell r="K440" t="str">
            <v>USD</v>
          </cell>
          <cell r="L440" t="str">
            <v>S0C0598XXXX</v>
          </cell>
          <cell r="M440" t="str">
            <v>M</v>
          </cell>
          <cell r="N440" t="str">
            <v>J</v>
          </cell>
          <cell r="O440">
            <v>11</v>
          </cell>
          <cell r="W440" t="str">
            <v>NST EXCELLENCE S.A.</v>
          </cell>
          <cell r="Z440" t="str">
            <v>ORIKASA MARITIMA S.A.</v>
          </cell>
          <cell r="AA440" t="str">
            <v/>
          </cell>
          <cell r="AB440" t="str">
            <v>NST INVENTION S.A.</v>
          </cell>
          <cell r="AC440" t="str">
            <v>単セグ</v>
          </cell>
          <cell r="AD440" t="str">
            <v/>
          </cell>
          <cell r="AE440" t="str">
            <v/>
          </cell>
          <cell r="AF440" t="str">
            <v/>
          </cell>
          <cell r="AG440" t="str">
            <v>ORIKASA MARITIMA S.A.</v>
          </cell>
          <cell r="AH440">
            <v>435</v>
          </cell>
          <cell r="AI440">
            <v>434</v>
          </cell>
          <cell r="AJ440" t="str">
            <v>NST EXCELLENCE S.A.</v>
          </cell>
          <cell r="AK440" t="str">
            <v>NST INVENTION S.A.</v>
          </cell>
          <cell r="AM440" t="str">
            <v>Chemical and LPG</v>
          </cell>
        </row>
        <row r="441">
          <cell r="D441" t="str">
            <v>S0C0574XXXX</v>
          </cell>
          <cell r="E441" t="str">
            <v>NST INVENTION S.A.</v>
          </cell>
          <cell r="F441" t="str">
            <v>NST INVENTION S.A.</v>
          </cell>
          <cell r="G441" t="str">
            <v>NST INVENTION S.A.</v>
          </cell>
          <cell r="H441" t="str">
            <v>S0C0574XXXX</v>
          </cell>
          <cell r="I441" t="str">
            <v>ケミカルLPG</v>
          </cell>
          <cell r="J441" t="str">
            <v>Chemical and LPG</v>
          </cell>
          <cell r="K441" t="str">
            <v>USD</v>
          </cell>
          <cell r="L441" t="str">
            <v>S0C0574XXXX</v>
          </cell>
          <cell r="M441" t="str">
            <v>M</v>
          </cell>
          <cell r="N441" t="str">
            <v>J</v>
          </cell>
          <cell r="O441">
            <v>11</v>
          </cell>
          <cell r="W441" t="str">
            <v>NST INVENTION S.A.</v>
          </cell>
          <cell r="Z441" t="str">
            <v>P.T. NYK LINE INDONESIA</v>
          </cell>
          <cell r="AA441" t="str">
            <v/>
          </cell>
          <cell r="AB441" t="str">
            <v>NST ORCA S.A.</v>
          </cell>
          <cell r="AC441" t="str">
            <v>単セグ</v>
          </cell>
          <cell r="AD441" t="str">
            <v/>
          </cell>
          <cell r="AE441" t="str">
            <v/>
          </cell>
          <cell r="AF441" t="str">
            <v/>
          </cell>
          <cell r="AG441" t="str">
            <v>P.T. NYK LINE INDONESIA</v>
          </cell>
          <cell r="AH441">
            <v>436</v>
          </cell>
          <cell r="AI441">
            <v>435</v>
          </cell>
          <cell r="AJ441" t="str">
            <v>NST INVENTION S.A.</v>
          </cell>
          <cell r="AK441" t="str">
            <v>NST ORCA S.A.</v>
          </cell>
          <cell r="AM441" t="str">
            <v>Chemical and LPG</v>
          </cell>
        </row>
        <row r="442">
          <cell r="D442" t="str">
            <v>S3A9278XXXX</v>
          </cell>
          <cell r="E442" t="str">
            <v>NST ORCA S.A.</v>
          </cell>
          <cell r="F442" t="str">
            <v>NST ORCA S.A.</v>
          </cell>
          <cell r="G442" t="str">
            <v>NST ORCA S.A.</v>
          </cell>
          <cell r="H442" t="str">
            <v>S3A9278XXXX</v>
          </cell>
          <cell r="I442" t="str">
            <v>ケミカルLPG</v>
          </cell>
          <cell r="J442" t="str">
            <v>Chemical and LPG</v>
          </cell>
          <cell r="K442" t="str">
            <v>USD</v>
          </cell>
          <cell r="L442" t="str">
            <v>S3A9278XXXX</v>
          </cell>
          <cell r="M442" t="str">
            <v>M</v>
          </cell>
          <cell r="N442" t="str">
            <v>J</v>
          </cell>
          <cell r="O442">
            <v>11</v>
          </cell>
          <cell r="W442" t="str">
            <v>NST ORCA S.A.</v>
          </cell>
          <cell r="Z442" t="str">
            <v>PARTS EXPRESS B.V.</v>
          </cell>
          <cell r="AA442" t="str">
            <v/>
          </cell>
          <cell r="AB442" t="str">
            <v>NST SPAN S.A.</v>
          </cell>
          <cell r="AC442" t="str">
            <v>単セグ</v>
          </cell>
          <cell r="AD442" t="str">
            <v/>
          </cell>
          <cell r="AE442" t="str">
            <v/>
          </cell>
          <cell r="AF442" t="str">
            <v/>
          </cell>
          <cell r="AG442" t="str">
            <v>PARTS EXPRESS B.V.</v>
          </cell>
          <cell r="AH442">
            <v>437</v>
          </cell>
          <cell r="AI442">
            <v>436</v>
          </cell>
          <cell r="AJ442" t="str">
            <v>NST ORCA S.A.</v>
          </cell>
          <cell r="AK442" t="str">
            <v>NST SPAN S.A.</v>
          </cell>
          <cell r="AM442" t="str">
            <v>Chemical and LPG</v>
          </cell>
        </row>
        <row r="443">
          <cell r="D443" t="str">
            <v>S0C0667XXXX</v>
          </cell>
          <cell r="E443" t="str">
            <v>NST SPAN S.A.</v>
          </cell>
          <cell r="F443" t="str">
            <v>NST SPAN S.A.</v>
          </cell>
          <cell r="G443" t="str">
            <v>NST SPAN S.A.</v>
          </cell>
          <cell r="H443" t="str">
            <v>S0C0667XXXX</v>
          </cell>
          <cell r="I443" t="str">
            <v>ケミカルLPG</v>
          </cell>
          <cell r="J443" t="str">
            <v>Chemical and LPG</v>
          </cell>
          <cell r="K443" t="str">
            <v>USD</v>
          </cell>
          <cell r="L443" t="str">
            <v>S0C0667XXXX</v>
          </cell>
          <cell r="M443" t="str">
            <v>M</v>
          </cell>
          <cell r="N443" t="str">
            <v>J</v>
          </cell>
          <cell r="O443">
            <v>11</v>
          </cell>
          <cell r="W443" t="str">
            <v>NST SPAN S.A.</v>
          </cell>
          <cell r="Z443" t="str">
            <v>PAYTON MARITIMA S.A.</v>
          </cell>
          <cell r="AA443" t="str">
            <v/>
          </cell>
          <cell r="AB443" t="str">
            <v>NST ZULU S.A.</v>
          </cell>
          <cell r="AC443" t="str">
            <v>単セグ</v>
          </cell>
          <cell r="AD443" t="str">
            <v/>
          </cell>
          <cell r="AE443" t="str">
            <v/>
          </cell>
          <cell r="AF443" t="str">
            <v/>
          </cell>
          <cell r="AG443" t="str">
            <v>PAYTON MARITIMA S.A.</v>
          </cell>
          <cell r="AH443">
            <v>438</v>
          </cell>
          <cell r="AI443">
            <v>437</v>
          </cell>
          <cell r="AJ443" t="str">
            <v>NST SPAN S.A.</v>
          </cell>
          <cell r="AK443" t="str">
            <v>NST ZULU S.A.</v>
          </cell>
          <cell r="AM443" t="str">
            <v>Chemical and LPG</v>
          </cell>
        </row>
        <row r="444">
          <cell r="D444" t="str">
            <v>S0C0575XXXX</v>
          </cell>
          <cell r="E444" t="str">
            <v>NST ZULU S.A.</v>
          </cell>
          <cell r="F444" t="str">
            <v>NST ZULU S.A.</v>
          </cell>
          <cell r="G444" t="str">
            <v>NST ZULU S.A.</v>
          </cell>
          <cell r="H444" t="str">
            <v>S0C0575XXXX</v>
          </cell>
          <cell r="I444" t="str">
            <v>ケミカルLPG</v>
          </cell>
          <cell r="J444" t="str">
            <v>Chemical and LPG</v>
          </cell>
          <cell r="K444" t="str">
            <v>USD</v>
          </cell>
          <cell r="L444" t="str">
            <v>S0C0575XXXX</v>
          </cell>
          <cell r="M444" t="str">
            <v>M</v>
          </cell>
          <cell r="N444" t="str">
            <v>J</v>
          </cell>
          <cell r="O444">
            <v>11</v>
          </cell>
          <cell r="W444" t="str">
            <v>NST ZULU S.A.</v>
          </cell>
          <cell r="Z444" t="str">
            <v>PEACE MARINE S.A.</v>
          </cell>
          <cell r="AA444" t="str">
            <v/>
          </cell>
          <cell r="AB444" t="str">
            <v>NTN B.V.</v>
          </cell>
          <cell r="AC444" t="str">
            <v>単セグ</v>
          </cell>
          <cell r="AD444" t="str">
            <v/>
          </cell>
          <cell r="AE444" t="str">
            <v/>
          </cell>
          <cell r="AF444" t="str">
            <v/>
          </cell>
          <cell r="AG444" t="str">
            <v>PEACE MARINE S.A.</v>
          </cell>
          <cell r="AH444">
            <v>439</v>
          </cell>
          <cell r="AI444">
            <v>438</v>
          </cell>
          <cell r="AJ444" t="str">
            <v>NST ZULU S.A.</v>
          </cell>
          <cell r="AK444" t="str">
            <v>NTN B.V.</v>
          </cell>
          <cell r="AM444" t="str">
            <v>Chemical and LPG</v>
          </cell>
        </row>
        <row r="445">
          <cell r="D445" t="str">
            <v>C0C0310XXXX</v>
          </cell>
          <cell r="E445" t="str">
            <v>NTN B.V.</v>
          </cell>
          <cell r="F445" t="str">
            <v>NTN B.V.</v>
          </cell>
          <cell r="G445" t="str">
            <v>NTN B.V.</v>
          </cell>
          <cell r="H445" t="str">
            <v>C0C0310XXXX</v>
          </cell>
          <cell r="I445" t="str">
            <v>港湾-海外ターミナル</v>
          </cell>
          <cell r="J445" t="str">
            <v>Terminals-Overseas</v>
          </cell>
          <cell r="K445" t="str">
            <v>EUR</v>
          </cell>
          <cell r="L445" t="str">
            <v>C0C0310XXXX</v>
          </cell>
          <cell r="M445" t="str">
            <v>R</v>
          </cell>
          <cell r="N445" t="str">
            <v>E</v>
          </cell>
          <cell r="W445" t="str">
            <v>NTN B.V.</v>
          </cell>
          <cell r="Z445" t="str">
            <v>PEGASUS SHIPHOLDING S.A.</v>
          </cell>
          <cell r="AA445" t="str">
            <v/>
          </cell>
          <cell r="AB445" t="str">
            <v>NUWARAERIYA SHIPHOLDING S.A.</v>
          </cell>
          <cell r="AC445" t="str">
            <v>単セグ</v>
          </cell>
          <cell r="AD445">
            <v>440</v>
          </cell>
          <cell r="AE445">
            <v>273</v>
          </cell>
          <cell r="AF445" t="str">
            <v>NTN B.V.</v>
          </cell>
          <cell r="AG445" t="str">
            <v>PEGASUS SHIPHOLDING S.A.</v>
          </cell>
          <cell r="AH445">
            <v>440</v>
          </cell>
          <cell r="AI445">
            <v>439</v>
          </cell>
          <cell r="AJ445" t="str">
            <v>NTN B.V.</v>
          </cell>
          <cell r="AK445" t="str">
            <v>NUWARAERIYA SHIPHOLDING S.A.</v>
          </cell>
          <cell r="AM445" t="str">
            <v>Terminals-Overseas</v>
          </cell>
        </row>
        <row r="446">
          <cell r="D446" t="str">
            <v>C0C0066XXXX</v>
          </cell>
          <cell r="E446" t="str">
            <v>NUWARAERIYA SHIPHOLDING S.A.</v>
          </cell>
          <cell r="F446" t="str">
            <v>NUWARAERIYA SHIPHOLDING S.A.</v>
          </cell>
          <cell r="G446" t="str">
            <v>NUWARAERIYA SHIPHOLDING S.A.</v>
          </cell>
          <cell r="H446" t="str">
            <v>C0C0066XXXX</v>
          </cell>
          <cell r="I446" t="str">
            <v>燃料炭</v>
          </cell>
          <cell r="J446" t="str">
            <v>Steaming Coal</v>
          </cell>
          <cell r="K446" t="str">
            <v>JPY</v>
          </cell>
          <cell r="L446" t="str">
            <v>C0C0066XXXX</v>
          </cell>
          <cell r="M446" t="str">
            <v>R</v>
          </cell>
          <cell r="N446" t="str">
            <v>J</v>
          </cell>
          <cell r="W446" t="str">
            <v>NUWARAERIYA SHIPHOLDING S.A.</v>
          </cell>
          <cell r="Z446" t="str">
            <v>PERIDOT MARITIMA S.A.</v>
          </cell>
          <cell r="AA446" t="str">
            <v/>
          </cell>
          <cell r="AB446" t="str">
            <v>NYK ACCOUNTING CO., LTD.</v>
          </cell>
          <cell r="AC446" t="str">
            <v>単セグ</v>
          </cell>
          <cell r="AD446">
            <v>441</v>
          </cell>
          <cell r="AE446">
            <v>274</v>
          </cell>
          <cell r="AF446" t="str">
            <v>NUWARAERIYA SHIPHOLDING S.A.</v>
          </cell>
          <cell r="AG446" t="str">
            <v>PERIDOT MARITIMA S.A.</v>
          </cell>
          <cell r="AH446">
            <v>441</v>
          </cell>
          <cell r="AI446">
            <v>440</v>
          </cell>
          <cell r="AJ446" t="str">
            <v>NUWARAERIYA SHIPHOLDING S.A.</v>
          </cell>
          <cell r="AK446" t="str">
            <v>NYK ACCOUNTING CO., LTD.</v>
          </cell>
          <cell r="AM446" t="str">
            <v>Steaming Coal</v>
          </cell>
        </row>
        <row r="447">
          <cell r="D447" t="str">
            <v>C008160XXXX</v>
          </cell>
          <cell r="E447" t="str">
            <v>NYK ACCOUNTING CO., LTD.</v>
          </cell>
          <cell r="F447" t="str">
            <v>（株）郵船アカウンティング</v>
          </cell>
          <cell r="G447" t="str">
            <v>NYK ACCOUNTING CO., LTD.</v>
          </cell>
          <cell r="H447" t="str">
            <v>C008160XXXX</v>
          </cell>
          <cell r="I447" t="str">
            <v>財務</v>
          </cell>
          <cell r="J447" t="str">
            <v>Finance</v>
          </cell>
          <cell r="K447" t="str">
            <v>JPY</v>
          </cell>
          <cell r="L447" t="str">
            <v>C008160XXXX</v>
          </cell>
          <cell r="M447" t="str">
            <v>R</v>
          </cell>
          <cell r="N447" t="str">
            <v>J</v>
          </cell>
          <cell r="W447" t="str">
            <v>（株）郵船アカウンティング</v>
          </cell>
          <cell r="Z447" t="str">
            <v>PETALITE MARITIMA S.A.</v>
          </cell>
          <cell r="AA447" t="str">
            <v/>
          </cell>
          <cell r="AB447" t="str">
            <v>NYK ARMATEUR S.A.S.</v>
          </cell>
          <cell r="AC447" t="str">
            <v>単セグ</v>
          </cell>
          <cell r="AD447">
            <v>442</v>
          </cell>
          <cell r="AE447">
            <v>275</v>
          </cell>
          <cell r="AF447" t="str">
            <v>NYK ACCOUNTING CO., LTD.</v>
          </cell>
          <cell r="AG447" t="str">
            <v>PETALITE MARITIMA S.A.</v>
          </cell>
          <cell r="AH447">
            <v>442</v>
          </cell>
          <cell r="AI447">
            <v>441</v>
          </cell>
          <cell r="AJ447" t="str">
            <v>NYK ACCOUNTING CO., LTD.</v>
          </cell>
          <cell r="AK447" t="str">
            <v>NYK ARMATEUR S.A.S.</v>
          </cell>
          <cell r="AM447" t="str">
            <v>Finance</v>
          </cell>
        </row>
        <row r="448">
          <cell r="D448" t="str">
            <v>E0A9886XXXX</v>
          </cell>
          <cell r="E448" t="str">
            <v>NYK ARMATEUR S.A.S.</v>
          </cell>
          <cell r="F448" t="str">
            <v>NYK ARMATEUR S.A.S.</v>
          </cell>
          <cell r="G448" t="str">
            <v>NYK ARMATEUR S.A.S.</v>
          </cell>
          <cell r="H448" t="str">
            <v>E0A9886XXXX</v>
          </cell>
          <cell r="I448" t="str">
            <v>LNG</v>
          </cell>
          <cell r="J448" t="str">
            <v>LNG</v>
          </cell>
          <cell r="K448" t="str">
            <v>EUR</v>
          </cell>
          <cell r="L448" t="str">
            <v>E0A9886XXXX</v>
          </cell>
          <cell r="M448" t="str">
            <v>M</v>
          </cell>
          <cell r="N448" t="str">
            <v>E</v>
          </cell>
          <cell r="O448">
            <v>12</v>
          </cell>
          <cell r="Q448" t="str">
            <v>○</v>
          </cell>
          <cell r="W448" t="str">
            <v>NYK ARMATEUR S.A.S.</v>
          </cell>
          <cell r="Z448" t="str">
            <v>PIALA KRISTAL (M) SDN. BHD.</v>
          </cell>
          <cell r="AA448" t="str">
            <v/>
          </cell>
          <cell r="AB448" t="str">
            <v>NYK ATLAS CORPORATION</v>
          </cell>
          <cell r="AC448" t="str">
            <v>単セグ</v>
          </cell>
          <cell r="AD448" t="str">
            <v/>
          </cell>
          <cell r="AE448" t="str">
            <v/>
          </cell>
          <cell r="AF448" t="str">
            <v/>
          </cell>
          <cell r="AG448" t="str">
            <v>PIALA KRISTAL (M) SDN. BHD.</v>
          </cell>
          <cell r="AH448">
            <v>443</v>
          </cell>
          <cell r="AI448">
            <v>442</v>
          </cell>
          <cell r="AJ448" t="str">
            <v>NYK ARMATEUR S.A.S.</v>
          </cell>
          <cell r="AK448" t="str">
            <v>NYK ATLAS CORPORATION</v>
          </cell>
          <cell r="AM448" t="str">
            <v>LNG</v>
          </cell>
        </row>
        <row r="449">
          <cell r="D449" t="str">
            <v>C0A9005XXXX</v>
          </cell>
          <cell r="E449" t="str">
            <v>NYK ATLAS CORPORATION</v>
          </cell>
          <cell r="F449" t="str">
            <v>NYK ATLAS CORPORATION</v>
          </cell>
          <cell r="G449" t="str">
            <v>NYK ATLAS CORPORATION</v>
          </cell>
          <cell r="H449" t="str">
            <v>C0A9005XXXX</v>
          </cell>
          <cell r="I449" t="str">
            <v>定航-その他</v>
          </cell>
          <cell r="J449" t="str">
            <v>Container-Others</v>
          </cell>
          <cell r="K449" t="str">
            <v>USD</v>
          </cell>
          <cell r="L449" t="str">
            <v>C0A9005XXXX</v>
          </cell>
          <cell r="M449" t="str">
            <v>R</v>
          </cell>
          <cell r="N449" t="str">
            <v>J</v>
          </cell>
          <cell r="W449" t="str">
            <v>NYK ATLAS CORPORATION</v>
          </cell>
          <cell r="Z449" t="str">
            <v>PIDGEOT MARITIMA S.A.</v>
          </cell>
          <cell r="AA449" t="str">
            <v/>
          </cell>
          <cell r="AB449" t="str">
            <v>NYK AUSTRALIA PTY. LTD.-Car Carrier</v>
          </cell>
          <cell r="AC449" t="str">
            <v>単セグ</v>
          </cell>
          <cell r="AD449">
            <v>444</v>
          </cell>
          <cell r="AE449">
            <v>276</v>
          </cell>
          <cell r="AF449" t="str">
            <v>NYK ATLAS CORPORATION</v>
          </cell>
          <cell r="AG449" t="str">
            <v>PIDGEOT MARITIMA S.A.</v>
          </cell>
          <cell r="AH449">
            <v>444</v>
          </cell>
          <cell r="AI449">
            <v>443</v>
          </cell>
          <cell r="AJ449" t="str">
            <v>NYK ATLAS CORPORATION</v>
          </cell>
          <cell r="AK449" t="str">
            <v>NYK AUSTRALIA PTY. LTD.-Car Carrier</v>
          </cell>
          <cell r="AM449" t="str">
            <v>Container-Others</v>
          </cell>
        </row>
        <row r="450">
          <cell r="D450" t="str">
            <v>C008253ZTTT</v>
          </cell>
          <cell r="E450" t="str">
            <v>NYK AUSTRALIA PTY. LTD.</v>
          </cell>
          <cell r="F450" t="str">
            <v>NYK AUSTRALIA PTY. LTD.</v>
          </cell>
          <cell r="G450" t="str">
            <v>NYK AUSTRALIA PTY. LTD.</v>
          </cell>
          <cell r="H450" t="str">
            <v>C008253ZTTT</v>
          </cell>
          <cell r="K450" t="str">
            <v>AUD</v>
          </cell>
          <cell r="L450" t="str">
            <v>C008253ZTTT</v>
          </cell>
          <cell r="M450" t="str">
            <v>R</v>
          </cell>
          <cell r="N450" t="str">
            <v>E</v>
          </cell>
          <cell r="R450" t="str">
            <v>○</v>
          </cell>
          <cell r="W450" t="str">
            <v>NYK AUSTRALIA PTY. LTD.</v>
          </cell>
          <cell r="Z450" t="str">
            <v>PINE CREST SHIPPING CORP.</v>
          </cell>
          <cell r="AA450" t="str">
            <v>C008253ZTTT</v>
          </cell>
          <cell r="AB450" t="str">
            <v>NYK AUSTRALIA PTY. LTD.-LNG</v>
          </cell>
          <cell r="AC450" t="str">
            <v>複セグ合計</v>
          </cell>
          <cell r="AD450" t="str">
            <v/>
          </cell>
          <cell r="AE450" t="str">
            <v/>
          </cell>
          <cell r="AF450" t="str">
            <v/>
          </cell>
          <cell r="AG450" t="str">
            <v>PINE CREST SHIPPING CORP.</v>
          </cell>
          <cell r="AH450" t="str">
            <v/>
          </cell>
          <cell r="AI450" t="str">
            <v/>
          </cell>
          <cell r="AJ450" t="str">
            <v/>
          </cell>
          <cell r="AK450" t="str">
            <v>NYK AUSTRALIA PTY. LTD.-LNG</v>
          </cell>
          <cell r="AM450" t="str">
            <v/>
          </cell>
        </row>
        <row r="451">
          <cell r="D451" t="str">
            <v>C008253B000</v>
          </cell>
          <cell r="E451" t="str">
            <v>NYK AUSTRALIA PTY. LTD.-Car Carrier</v>
          </cell>
          <cell r="F451" t="str">
            <v>NYK AUSTRALIA PTY. LTD.-自動車</v>
          </cell>
          <cell r="G451" t="str">
            <v>NYK AUSTRALIA PTY. LTD.-Car Carrier</v>
          </cell>
          <cell r="H451" t="str">
            <v>C008253B000</v>
          </cell>
          <cell r="I451" t="str">
            <v>自動車</v>
          </cell>
          <cell r="J451" t="str">
            <v>Car Carrier</v>
          </cell>
          <cell r="K451" t="str">
            <v>AUD</v>
          </cell>
          <cell r="L451" t="str">
            <v>C008253B000</v>
          </cell>
          <cell r="M451" t="str">
            <v>R</v>
          </cell>
          <cell r="N451" t="str">
            <v>E</v>
          </cell>
          <cell r="W451" t="str">
            <v>NYK AUSTRALIA PTY. LTD.-自動車</v>
          </cell>
          <cell r="Z451" t="str">
            <v>PISCO MARITIMA S.A.</v>
          </cell>
          <cell r="AA451" t="str">
            <v/>
          </cell>
          <cell r="AB451" t="str">
            <v>NYK AUSTRALIA PTY. LTD.-YLK</v>
          </cell>
          <cell r="AC451" t="str">
            <v>複セグ明細</v>
          </cell>
          <cell r="AD451">
            <v>446</v>
          </cell>
          <cell r="AE451">
            <v>277</v>
          </cell>
          <cell r="AF451" t="str">
            <v>NYK AUSTRALIA PTY. LTD.-Car Carrier</v>
          </cell>
          <cell r="AG451" t="str">
            <v>PISCO MARITIMA S.A.</v>
          </cell>
          <cell r="AH451">
            <v>446</v>
          </cell>
          <cell r="AI451">
            <v>444</v>
          </cell>
          <cell r="AJ451" t="str">
            <v>NYK AUSTRALIA PTY. LTD.-Car Carrier</v>
          </cell>
          <cell r="AK451" t="str">
            <v>NYK AUSTRALIA PTY. LTD.-YLK</v>
          </cell>
          <cell r="AM451" t="str">
            <v>Car Carrier</v>
          </cell>
        </row>
        <row r="452">
          <cell r="D452" t="str">
            <v>C008253C204</v>
          </cell>
          <cell r="E452" t="str">
            <v>NYK AUSTRALIA PTY. LTD.-LNG</v>
          </cell>
          <cell r="F452" t="str">
            <v>NYK AUSTRALIA PTY. LTD.-LNG</v>
          </cell>
          <cell r="G452" t="str">
            <v>NYK AUSTRALIA PTY. LTD.-LNG</v>
          </cell>
          <cell r="H452" t="str">
            <v>C008253C204</v>
          </cell>
          <cell r="I452" t="str">
            <v>LNG</v>
          </cell>
          <cell r="J452" t="str">
            <v>LNG</v>
          </cell>
          <cell r="K452" t="str">
            <v>AUD</v>
          </cell>
          <cell r="L452" t="str">
            <v>C008253C204</v>
          </cell>
          <cell r="M452" t="str">
            <v>R</v>
          </cell>
          <cell r="N452" t="str">
            <v>E</v>
          </cell>
          <cell r="W452" t="str">
            <v>NYK AUSTRALIA PTY. LTD.-LNG</v>
          </cell>
          <cell r="Z452" t="str">
            <v>PORTUNUS SHIPPING PTE. LTD.</v>
          </cell>
          <cell r="AA452" t="str">
            <v/>
          </cell>
          <cell r="AB452" t="str">
            <v>NYK AUTO LOGISTICS (KAZAKHSTAN) LLP</v>
          </cell>
          <cell r="AC452" t="str">
            <v>複セグ明細</v>
          </cell>
          <cell r="AD452">
            <v>447</v>
          </cell>
          <cell r="AE452">
            <v>278</v>
          </cell>
          <cell r="AF452" t="str">
            <v>NYK AUSTRALIA PTY. LTD.-LNG</v>
          </cell>
          <cell r="AG452" t="str">
            <v>PORTUNUS SHIPPING PTE. LTD.</v>
          </cell>
          <cell r="AH452">
            <v>447</v>
          </cell>
          <cell r="AI452">
            <v>445</v>
          </cell>
          <cell r="AJ452" t="str">
            <v>NYK AUSTRALIA PTY. LTD.-LNG</v>
          </cell>
          <cell r="AK452" t="str">
            <v>NYK AUTO LOGISTICS (KAZAKHSTAN) LLP</v>
          </cell>
          <cell r="AM452" t="str">
            <v>LNG</v>
          </cell>
        </row>
        <row r="453">
          <cell r="D453" t="str">
            <v>C008253E200</v>
          </cell>
          <cell r="E453" t="str">
            <v>NYK AUSTRALIA PTY. LTD.-YLK</v>
          </cell>
          <cell r="F453" t="str">
            <v>NYK AUSTRALIA PTY. LTD.-YLK</v>
          </cell>
          <cell r="G453" t="str">
            <v>NYK AUSTRALIA PTY. LTD.-YLK</v>
          </cell>
          <cell r="H453" t="str">
            <v>C008253E200</v>
          </cell>
          <cell r="I453" t="str">
            <v>YLK</v>
          </cell>
          <cell r="J453" t="str">
            <v>YLK</v>
          </cell>
          <cell r="K453" t="str">
            <v>AUD</v>
          </cell>
          <cell r="L453" t="str">
            <v>C008253E200</v>
          </cell>
          <cell r="M453" t="str">
            <v>R</v>
          </cell>
          <cell r="N453" t="str">
            <v>E</v>
          </cell>
          <cell r="W453" t="str">
            <v>NYK AUSTRALIA PTY. LTD.-YLK</v>
          </cell>
          <cell r="Z453" t="str">
            <v>PRECIOUS FORTUNES SDN. BHD.</v>
          </cell>
          <cell r="AA453" t="str">
            <v/>
          </cell>
          <cell r="AB453" t="str">
            <v>NYK AUTO LOGISTICS (THAILAND) CO., LTD.</v>
          </cell>
          <cell r="AC453" t="str">
            <v>複セグ明細</v>
          </cell>
          <cell r="AD453">
            <v>448</v>
          </cell>
          <cell r="AE453">
            <v>279</v>
          </cell>
          <cell r="AF453" t="str">
            <v>NYK AUSTRALIA PTY. LTD.-YLK</v>
          </cell>
          <cell r="AG453" t="str">
            <v>PRECIOUS FORTUNES SDN. BHD.</v>
          </cell>
          <cell r="AH453">
            <v>448</v>
          </cell>
          <cell r="AI453">
            <v>446</v>
          </cell>
          <cell r="AJ453" t="str">
            <v>NYK AUSTRALIA PTY. LTD.-YLK</v>
          </cell>
          <cell r="AK453" t="str">
            <v>NYK AUTO LOGISTICS (THAILAND) CO., LTD.</v>
          </cell>
          <cell r="AM453" t="str">
            <v>YLK</v>
          </cell>
        </row>
        <row r="454">
          <cell r="D454" t="str">
            <v>C0C0347XXXX</v>
          </cell>
          <cell r="E454" t="str">
            <v>NYK AUTO LOGISTICS (KAZAKHSTAN) LLP</v>
          </cell>
          <cell r="F454" t="str">
            <v>NYK AUTO LOGISTICS (KAZAKHSTAN) LLP</v>
          </cell>
          <cell r="G454" t="str">
            <v>NYK AUTO LOGISTICS (KAZAKHSTAN) LLP</v>
          </cell>
          <cell r="H454" t="str">
            <v>C0C0347XXXX</v>
          </cell>
          <cell r="I454" t="str">
            <v>自動車物流</v>
          </cell>
          <cell r="J454" t="str">
            <v>Auto Logistics</v>
          </cell>
          <cell r="K454" t="str">
            <v>KZT</v>
          </cell>
          <cell r="L454" t="str">
            <v>C0C0347XXXX</v>
          </cell>
          <cell r="M454" t="str">
            <v>R</v>
          </cell>
          <cell r="N454" t="str">
            <v>E</v>
          </cell>
          <cell r="O454">
            <v>12</v>
          </cell>
          <cell r="W454" t="str">
            <v>NYK AUTO LOGISTICS (KAZAKHSTAN) LLP</v>
          </cell>
          <cell r="Z454" t="str">
            <v>PT YUSEN LOGISTICS CONTAINER DEPOT INDONESIA</v>
          </cell>
          <cell r="AA454" t="str">
            <v/>
          </cell>
          <cell r="AB454" t="str">
            <v>NYK AUTOMOTIVE LOGISTICS (CHINA) CO., LTD.</v>
          </cell>
          <cell r="AC454" t="str">
            <v>単セグ</v>
          </cell>
          <cell r="AD454">
            <v>449</v>
          </cell>
          <cell r="AE454">
            <v>280</v>
          </cell>
          <cell r="AF454" t="str">
            <v>NYK AUTO LOGISTICS (KAZAKHSTAN) LLP</v>
          </cell>
          <cell r="AG454" t="str">
            <v>PT YUSEN LOGISTICS CONTAINER DEPOT INDONESIA</v>
          </cell>
          <cell r="AH454">
            <v>449</v>
          </cell>
          <cell r="AI454">
            <v>447</v>
          </cell>
          <cell r="AJ454" t="str">
            <v>NYK AUTO LOGISTICS (KAZAKHSTAN) LLP</v>
          </cell>
          <cell r="AK454" t="str">
            <v>NYK AUTOMOTIVE LOGISTICS (CHINA) CO., LTD.</v>
          </cell>
          <cell r="AM454" t="str">
            <v>Auto Logistics</v>
          </cell>
        </row>
        <row r="455">
          <cell r="D455" t="str">
            <v>C0C0129XXXX</v>
          </cell>
          <cell r="E455" t="str">
            <v>NYK AUTO LOGISTICS (THAILAND) CO., LTD.</v>
          </cell>
          <cell r="F455" t="str">
            <v>NYK AUTO LOGISTICS (THAILAND) CO., LTD.</v>
          </cell>
          <cell r="G455" t="str">
            <v>NYK AUTO LOGISTICS (THAILAND) CO., LTD.</v>
          </cell>
          <cell r="H455" t="str">
            <v>C0C0129XXXX</v>
          </cell>
          <cell r="I455" t="str">
            <v>自動車物流</v>
          </cell>
          <cell r="J455" t="str">
            <v>Auto Logistics</v>
          </cell>
          <cell r="K455" t="str">
            <v>THB</v>
          </cell>
          <cell r="L455" t="str">
            <v>C0C0129XXXX</v>
          </cell>
          <cell r="M455" t="str">
            <v>R</v>
          </cell>
          <cell r="N455" t="str">
            <v>E</v>
          </cell>
          <cell r="W455" t="str">
            <v>NYK AUTO LOGISTICS (THAILAND) CO., LTD.</v>
          </cell>
          <cell r="Z455" t="str">
            <v>PT YUSEN LOGISTICS PUNINAR INDONESIA</v>
          </cell>
          <cell r="AA455" t="str">
            <v/>
          </cell>
          <cell r="AB455" t="str">
            <v>NYK BULK &amp; PROJECTS CARRIERS LTD.</v>
          </cell>
          <cell r="AC455" t="str">
            <v>単セグ</v>
          </cell>
          <cell r="AD455">
            <v>450</v>
          </cell>
          <cell r="AE455">
            <v>281</v>
          </cell>
          <cell r="AF455" t="str">
            <v>NYK AUTO LOGISTICS (THAILAND) CO., LTD.</v>
          </cell>
          <cell r="AG455" t="str">
            <v>PT YUSEN LOGISTICS PUNINAR INDONESIA</v>
          </cell>
          <cell r="AH455">
            <v>450</v>
          </cell>
          <cell r="AI455">
            <v>448</v>
          </cell>
          <cell r="AJ455" t="str">
            <v>NYK AUTO LOGISTICS (THAILAND) CO., LTD.</v>
          </cell>
          <cell r="AK455" t="str">
            <v>NYK BULK &amp; PROJECTS CARRIERS LTD.</v>
          </cell>
          <cell r="AM455" t="str">
            <v>Auto Logistics</v>
          </cell>
        </row>
        <row r="456">
          <cell r="D456" t="str">
            <v>C0C0423XXXX</v>
          </cell>
          <cell r="E456" t="str">
            <v>NYK AUTOMOTIVE LOGISTICS (CHINA) CO., LTD.</v>
          </cell>
          <cell r="F456" t="str">
            <v>NYK AUTOMOTIVE LOGISTICS (CHINA) CO., LTD.</v>
          </cell>
          <cell r="G456" t="str">
            <v>NYK AUTOMOTIVE LOGISTICS (CHINA) CO., LTD.</v>
          </cell>
          <cell r="H456" t="str">
            <v>C0C0423XXXX</v>
          </cell>
          <cell r="I456" t="str">
            <v>自動車物流</v>
          </cell>
          <cell r="J456" t="str">
            <v>Auto Logistics</v>
          </cell>
          <cell r="K456" t="str">
            <v>CNY</v>
          </cell>
          <cell r="L456" t="str">
            <v>C0C0423XXXX</v>
          </cell>
          <cell r="M456" t="str">
            <v>R</v>
          </cell>
          <cell r="N456" t="str">
            <v>E</v>
          </cell>
          <cell r="O456">
            <v>12</v>
          </cell>
          <cell r="Q456" t="str">
            <v>○</v>
          </cell>
          <cell r="W456" t="str">
            <v>NYK AUTOMOTIVE LOGISTICS (CHINA) CO., LTD.</v>
          </cell>
          <cell r="Z456" t="str">
            <v>PT. YUSEN LOGISTICS INDONESIA</v>
          </cell>
          <cell r="AA456" t="str">
            <v/>
          </cell>
          <cell r="AB456" t="str">
            <v>NYK BULKSHIP (ASIA) PTE. LTD.</v>
          </cell>
          <cell r="AC456" t="str">
            <v>単セグ</v>
          </cell>
          <cell r="AD456">
            <v>451</v>
          </cell>
          <cell r="AE456">
            <v>282</v>
          </cell>
          <cell r="AF456" t="str">
            <v>NYK AUTOMOTIVE LOGISTICS (CHINA) CO., LTD.</v>
          </cell>
          <cell r="AG456" t="str">
            <v>PT. YUSEN LOGISTICS INDONESIA</v>
          </cell>
          <cell r="AH456">
            <v>451</v>
          </cell>
          <cell r="AI456">
            <v>449</v>
          </cell>
          <cell r="AJ456" t="str">
            <v>NYK AUTOMOTIVE LOGISTICS (CHINA) CO., LTD.</v>
          </cell>
          <cell r="AK456" t="str">
            <v>NYK BULKSHIP (ASIA) PTE. LTD.</v>
          </cell>
          <cell r="AM456" t="str">
            <v>Auto Logistics</v>
          </cell>
        </row>
        <row r="457">
          <cell r="D457" t="str">
            <v>C002318XXXX</v>
          </cell>
          <cell r="E457" t="str">
            <v>NYK BULK &amp; PROJECTS CARRIERS LTD.</v>
          </cell>
          <cell r="F457" t="str">
            <v>NYKバルク・プロジェクト（株）</v>
          </cell>
          <cell r="G457" t="str">
            <v>NYK BULK &amp; PROJECTS CARRIERS LTD.</v>
          </cell>
          <cell r="H457" t="str">
            <v>C002318XXXX</v>
          </cell>
          <cell r="I457" t="str">
            <v>バルク・プロジェクト貨物輸送</v>
          </cell>
          <cell r="J457" t="str">
            <v>BULK &amp; PROJECTS CARRIERS</v>
          </cell>
          <cell r="K457" t="str">
            <v>JPY</v>
          </cell>
          <cell r="L457" t="str">
            <v>C002318XXXX</v>
          </cell>
          <cell r="M457" t="str">
            <v>R</v>
          </cell>
          <cell r="N457" t="str">
            <v>J</v>
          </cell>
          <cell r="W457" t="str">
            <v>NYKバルク・プロジェクト（株）</v>
          </cell>
          <cell r="Z457" t="str">
            <v>PT. YUSEN LOGISTICS SOLUTIONS INDONESIA</v>
          </cell>
          <cell r="AA457" t="str">
            <v/>
          </cell>
          <cell r="AB457" t="str">
            <v>NYK BULKSHIP (ATLANTIC) N.V.</v>
          </cell>
          <cell r="AC457" t="str">
            <v>単セグ</v>
          </cell>
          <cell r="AD457">
            <v>452</v>
          </cell>
          <cell r="AE457">
            <v>283</v>
          </cell>
          <cell r="AF457" t="str">
            <v>NYK BULK &amp; PROJECTS CARRIERS LTD.</v>
          </cell>
          <cell r="AG457" t="str">
            <v>PT. YUSEN LOGISTICS SOLUTIONS INDONESIA</v>
          </cell>
          <cell r="AH457">
            <v>452</v>
          </cell>
          <cell r="AI457">
            <v>450</v>
          </cell>
          <cell r="AJ457" t="str">
            <v>NYK BULK &amp; PROJECTS CARRIERS LTD.</v>
          </cell>
          <cell r="AK457" t="str">
            <v>NYK BULKSHIP (ATLANTIC) N.V.</v>
          </cell>
          <cell r="AM457" t="str">
            <v>BULK &amp; PROJECTS CARRIERS</v>
          </cell>
        </row>
        <row r="458">
          <cell r="D458" t="str">
            <v>C008334XXXX</v>
          </cell>
          <cell r="E458" t="str">
            <v>NYK BULKSHIP (ASIA) PTE. LTD.</v>
          </cell>
          <cell r="F458" t="str">
            <v>NYK BULKSHIP (ASIA) PTE. LTD.</v>
          </cell>
          <cell r="G458" t="str">
            <v>NYK BULKSHIP (ASIA) PTE. LTD.</v>
          </cell>
          <cell r="H458" t="str">
            <v>C008334XXXX</v>
          </cell>
          <cell r="I458" t="str">
            <v>BULKSHIP ASIA</v>
          </cell>
          <cell r="J458" t="str">
            <v>BulkShip Asia</v>
          </cell>
          <cell r="K458" t="str">
            <v>USD</v>
          </cell>
          <cell r="L458" t="str">
            <v>C008334XXXX</v>
          </cell>
          <cell r="M458" t="str">
            <v>R</v>
          </cell>
          <cell r="N458" t="str">
            <v>E</v>
          </cell>
          <cell r="W458" t="str">
            <v>NYK BULKSHIP (ASIA) PTE. LTD.</v>
          </cell>
          <cell r="Z458" t="str">
            <v>PUDDING SHIPHOLDING S.A.</v>
          </cell>
          <cell r="AA458" t="str">
            <v/>
          </cell>
          <cell r="AB458" t="str">
            <v>NYK BULKSHIP (KOREA) CO., LTD.</v>
          </cell>
          <cell r="AC458" t="str">
            <v>単セグ</v>
          </cell>
          <cell r="AD458">
            <v>453</v>
          </cell>
          <cell r="AE458">
            <v>284</v>
          </cell>
          <cell r="AF458" t="str">
            <v>NYK BULKSHIP (ASIA) PTE. LTD.</v>
          </cell>
          <cell r="AG458" t="str">
            <v>PUDDING SHIPHOLDING S.A.</v>
          </cell>
          <cell r="AH458">
            <v>453</v>
          </cell>
          <cell r="AI458">
            <v>451</v>
          </cell>
          <cell r="AJ458" t="str">
            <v>NYK BULKSHIP (ASIA) PTE. LTD.</v>
          </cell>
          <cell r="AK458" t="str">
            <v>NYK BULKSHIP (KOREA) CO., LTD.</v>
          </cell>
          <cell r="AM458" t="str">
            <v>BulkShip Asia</v>
          </cell>
        </row>
        <row r="459">
          <cell r="D459" t="str">
            <v>C0C0098XXXX</v>
          </cell>
          <cell r="E459" t="str">
            <v>NYK BULKSHIP (ATLANTIC) N.V.</v>
          </cell>
          <cell r="F459" t="str">
            <v>NYK BULKSHIP (ATLANTIC) N.V.</v>
          </cell>
          <cell r="G459" t="str">
            <v>NYK BULKSHIP (ATLANTIC) N.V.</v>
          </cell>
          <cell r="H459" t="str">
            <v>C0C0098XXXX</v>
          </cell>
          <cell r="I459" t="str">
            <v>ドライグループ会社</v>
          </cell>
          <cell r="J459" t="str">
            <v>Dry Group Companies</v>
          </cell>
          <cell r="K459" t="str">
            <v>USD</v>
          </cell>
          <cell r="L459" t="str">
            <v>C0C0098XXXX</v>
          </cell>
          <cell r="M459" t="str">
            <v>R</v>
          </cell>
          <cell r="N459" t="str">
            <v>E</v>
          </cell>
          <cell r="W459" t="str">
            <v>NYK BULKSHIP (ATLANTIC) N.V.</v>
          </cell>
          <cell r="Z459" t="str">
            <v>QIMEN SHIPHOLDING S.A.</v>
          </cell>
          <cell r="AA459" t="str">
            <v/>
          </cell>
          <cell r="AB459" t="str">
            <v>NYK BUSINESS SYSTEMS AMERICAS INC.</v>
          </cell>
          <cell r="AC459" t="str">
            <v>単セグ</v>
          </cell>
          <cell r="AD459">
            <v>454</v>
          </cell>
          <cell r="AE459">
            <v>285</v>
          </cell>
          <cell r="AF459" t="str">
            <v>NYK BULKSHIP (ATLANTIC) N.V.</v>
          </cell>
          <cell r="AG459" t="str">
            <v>QIMEN SHIPHOLDING S.A.</v>
          </cell>
          <cell r="AH459">
            <v>454</v>
          </cell>
          <cell r="AI459">
            <v>452</v>
          </cell>
          <cell r="AJ459" t="str">
            <v>NYK BULKSHIP (ATLANTIC) N.V.</v>
          </cell>
          <cell r="AK459" t="str">
            <v>NYK BUSINESS SYSTEMS AMERICAS INC.</v>
          </cell>
          <cell r="AM459" t="str">
            <v>Dry Group Companies</v>
          </cell>
        </row>
        <row r="460">
          <cell r="D460" t="str">
            <v>C0A8688XXXX</v>
          </cell>
          <cell r="E460" t="str">
            <v>NYK BULKSHIP (KOREA) CO., LTD.</v>
          </cell>
          <cell r="F460" t="str">
            <v>NYK BULKSHIP (KOREA) CO., LTD.</v>
          </cell>
          <cell r="G460" t="str">
            <v>NYK BULKSHIP (KOREA) CO., LTD.</v>
          </cell>
          <cell r="H460" t="str">
            <v>C0A8688XXXX</v>
          </cell>
          <cell r="I460" t="str">
            <v>製鉄原料</v>
          </cell>
          <cell r="J460" t="str">
            <v>Capesize Bulker</v>
          </cell>
          <cell r="K460" t="str">
            <v>KRW</v>
          </cell>
          <cell r="L460" t="str">
            <v>C0A8688XXXX</v>
          </cell>
          <cell r="M460" t="str">
            <v>R</v>
          </cell>
          <cell r="N460" t="str">
            <v>E</v>
          </cell>
          <cell r="W460" t="str">
            <v>NYK BULKSHIP (KOREA) CO., LTD.</v>
          </cell>
          <cell r="Z460" t="str">
            <v>QUAILWOOD ENTERPRISES INC.</v>
          </cell>
          <cell r="AA460" t="str">
            <v/>
          </cell>
          <cell r="AB460" t="str">
            <v>NYK BUSINESS SYSTEMS CO., LTD.</v>
          </cell>
          <cell r="AC460" t="str">
            <v>単セグ</v>
          </cell>
          <cell r="AD460">
            <v>455</v>
          </cell>
          <cell r="AE460">
            <v>286</v>
          </cell>
          <cell r="AF460" t="str">
            <v>NYK BULKSHIP (KOREA) CO., LTD.</v>
          </cell>
          <cell r="AG460" t="str">
            <v>QUAILWOOD ENTERPRISES INC.</v>
          </cell>
          <cell r="AH460">
            <v>455</v>
          </cell>
          <cell r="AI460">
            <v>453</v>
          </cell>
          <cell r="AJ460" t="str">
            <v>NYK BULKSHIP (KOREA) CO., LTD.</v>
          </cell>
          <cell r="AK460" t="str">
            <v>NYK BUSINESS SYSTEMS CO., LTD.</v>
          </cell>
          <cell r="AM460" t="str">
            <v>Capesize Bulker</v>
          </cell>
        </row>
        <row r="461">
          <cell r="D461" t="str">
            <v>C008448XXXX</v>
          </cell>
          <cell r="E461" t="str">
            <v>NYK BUSINESS SYSTEMS AMERICAS INC.</v>
          </cell>
          <cell r="F461" t="str">
            <v>NYK BUSINESS SYSTEMS AMERICAS INC.</v>
          </cell>
          <cell r="G461" t="str">
            <v>NYK BUSINESS SYSTEMS AMERICAS INC.</v>
          </cell>
          <cell r="H461" t="str">
            <v>C008448XXXX</v>
          </cell>
          <cell r="I461" t="str">
            <v>船舶・技術サービス</v>
          </cell>
          <cell r="J461" t="str">
            <v>Ship &amp; Technology Service</v>
          </cell>
          <cell r="K461" t="str">
            <v>USD</v>
          </cell>
          <cell r="L461" t="str">
            <v>C008448XXXX</v>
          </cell>
          <cell r="M461" t="str">
            <v>R</v>
          </cell>
          <cell r="N461" t="str">
            <v>E</v>
          </cell>
          <cell r="W461" t="str">
            <v>NYK BUSINESS SYSTEMS AMERICAS INC.</v>
          </cell>
          <cell r="Z461" t="str">
            <v>QUARK MARINE S.A.</v>
          </cell>
          <cell r="AA461" t="str">
            <v/>
          </cell>
          <cell r="AB461" t="str">
            <v>NYK BUSINESS SYSTEMS EUROPE LTD.</v>
          </cell>
          <cell r="AC461" t="str">
            <v>単セグ</v>
          </cell>
          <cell r="AD461">
            <v>456</v>
          </cell>
          <cell r="AE461">
            <v>287</v>
          </cell>
          <cell r="AF461" t="str">
            <v>NYK BUSINESS SYSTEMS AMERICAS INC.</v>
          </cell>
          <cell r="AG461" t="str">
            <v>QUARK MARINE S.A.</v>
          </cell>
          <cell r="AH461">
            <v>456</v>
          </cell>
          <cell r="AI461">
            <v>454</v>
          </cell>
          <cell r="AJ461" t="str">
            <v>NYK BUSINESS SYSTEMS AMERICAS INC.</v>
          </cell>
          <cell r="AK461" t="str">
            <v>NYK BUSINESS SYSTEMS EUROPE LTD.</v>
          </cell>
          <cell r="AM461" t="str">
            <v>Ship &amp; Technology Service</v>
          </cell>
        </row>
        <row r="462">
          <cell r="D462" t="str">
            <v>C008222XXXX</v>
          </cell>
          <cell r="E462" t="str">
            <v>NYK BUSINESS SYSTEMS CO., LTD.</v>
          </cell>
          <cell r="F462" t="str">
            <v>（株）NYK BUSINESS SYSTEMS</v>
          </cell>
          <cell r="G462" t="str">
            <v>NYK BUSINESS SYSTEMS CO., LTD.</v>
          </cell>
          <cell r="H462" t="str">
            <v>C008222XXXX</v>
          </cell>
          <cell r="I462" t="str">
            <v>船舶・技術サービス</v>
          </cell>
          <cell r="J462" t="str">
            <v>Ship &amp; Technology Service</v>
          </cell>
          <cell r="K462" t="str">
            <v>JPY</v>
          </cell>
          <cell r="L462" t="str">
            <v>C008222XXXX</v>
          </cell>
          <cell r="M462" t="str">
            <v>R</v>
          </cell>
          <cell r="N462" t="str">
            <v>J</v>
          </cell>
          <cell r="W462" t="str">
            <v>（株）NYK BUSINESS SYSTEMS</v>
          </cell>
          <cell r="Z462" t="str">
            <v>RACCOON SHIPHOLDING S.A.</v>
          </cell>
          <cell r="AA462" t="str">
            <v/>
          </cell>
          <cell r="AB462" t="str">
            <v>NYK BUSINESS SYSTEMS SOUTH ASIA PTE. LTD.</v>
          </cell>
          <cell r="AC462" t="str">
            <v>単セグ</v>
          </cell>
          <cell r="AD462">
            <v>457</v>
          </cell>
          <cell r="AE462">
            <v>288</v>
          </cell>
          <cell r="AF462" t="str">
            <v>NYK BUSINESS SYSTEMS CO., LTD.</v>
          </cell>
          <cell r="AG462" t="str">
            <v>RACCOON SHIPHOLDING S.A.</v>
          </cell>
          <cell r="AH462">
            <v>457</v>
          </cell>
          <cell r="AI462">
            <v>455</v>
          </cell>
          <cell r="AJ462" t="str">
            <v>NYK BUSINESS SYSTEMS CO., LTD.</v>
          </cell>
          <cell r="AK462" t="str">
            <v>NYK BUSINESS SYSTEMS SOUTH ASIA PTE. LTD.</v>
          </cell>
          <cell r="AM462" t="str">
            <v>Ship &amp; Technology Service</v>
          </cell>
        </row>
        <row r="463">
          <cell r="D463" t="str">
            <v>C0C0322XXXX</v>
          </cell>
          <cell r="E463" t="str">
            <v>NYK BUSINESS SYSTEMS EUROPE LTD.</v>
          </cell>
          <cell r="F463" t="str">
            <v>NYK BUSINESS SYSTEMS EUROPE LTD.</v>
          </cell>
          <cell r="G463" t="str">
            <v>NYK BUSINESS SYSTEMS EUROPE LTD.</v>
          </cell>
          <cell r="H463" t="str">
            <v>C0C0322XXXX</v>
          </cell>
          <cell r="I463" t="str">
            <v>船舶・技術サービス</v>
          </cell>
          <cell r="J463" t="str">
            <v>Ship &amp; Technology Service</v>
          </cell>
          <cell r="K463" t="str">
            <v>GBP</v>
          </cell>
          <cell r="L463" t="str">
            <v>C0C0322XXXX</v>
          </cell>
          <cell r="M463" t="str">
            <v>R</v>
          </cell>
          <cell r="N463" t="str">
            <v>E</v>
          </cell>
          <cell r="W463" t="str">
            <v>NYK BUSINESS SYSTEMS EUROPE LTD.</v>
          </cell>
          <cell r="Z463" t="str">
            <v>RAFFLESIA SHIPHOLDING S.A.</v>
          </cell>
          <cell r="AA463" t="str">
            <v/>
          </cell>
          <cell r="AB463" t="str">
            <v>NYK CAMERON LNG HOLDINGS, INC.</v>
          </cell>
          <cell r="AC463" t="str">
            <v>単セグ</v>
          </cell>
          <cell r="AD463">
            <v>458</v>
          </cell>
          <cell r="AE463">
            <v>289</v>
          </cell>
          <cell r="AF463" t="str">
            <v>NYK BUSINESS SYSTEMS EUROPE LTD.</v>
          </cell>
          <cell r="AG463" t="str">
            <v>RAFFLESIA SHIPHOLDING S.A.</v>
          </cell>
          <cell r="AH463">
            <v>458</v>
          </cell>
          <cell r="AI463">
            <v>456</v>
          </cell>
          <cell r="AJ463" t="str">
            <v>NYK BUSINESS SYSTEMS EUROPE LTD.</v>
          </cell>
          <cell r="AK463" t="str">
            <v>NYK CAMERON LNG HOLDINGS, INC.</v>
          </cell>
          <cell r="AM463" t="str">
            <v>Ship &amp; Technology Service</v>
          </cell>
        </row>
        <row r="464">
          <cell r="D464" t="str">
            <v>C0C0696XXXX</v>
          </cell>
          <cell r="E464" t="str">
            <v>NYK BUSINESS SYSTEMS SOUTH ASIA PTE. LTD.</v>
          </cell>
          <cell r="F464" t="str">
            <v>NYK BUSINESS SYSTEMS SOUTH ASIA PTE. LTD.</v>
          </cell>
          <cell r="G464" t="str">
            <v>NYK BUSINESS SYSTEMS SOUTH ASIA PTE. LTD.</v>
          </cell>
          <cell r="H464" t="str">
            <v>C0C0696XXXX</v>
          </cell>
          <cell r="I464" t="str">
            <v>船舶・技術サービス</v>
          </cell>
          <cell r="J464" t="str">
            <v>Ship &amp; Technology Service</v>
          </cell>
          <cell r="K464" t="str">
            <v>SGD</v>
          </cell>
          <cell r="L464" t="str">
            <v>C0C0696XXXX</v>
          </cell>
          <cell r="M464" t="str">
            <v>R</v>
          </cell>
          <cell r="N464" t="str">
            <v>E</v>
          </cell>
          <cell r="W464" t="str">
            <v>NYK BUSINESS SYSTEMS SOUTH ASIA PTE. LTD.</v>
          </cell>
          <cell r="Z464" t="str">
            <v>REIKOU MARITIMA S.A.</v>
          </cell>
          <cell r="AA464" t="str">
            <v/>
          </cell>
          <cell r="AB464" t="str">
            <v>NYK CAR CARRIER (CHINA) CO., LTD.</v>
          </cell>
          <cell r="AC464" t="str">
            <v>単セグ</v>
          </cell>
          <cell r="AD464">
            <v>459</v>
          </cell>
          <cell r="AE464">
            <v>290</v>
          </cell>
          <cell r="AF464" t="str">
            <v>NYK BUSINESS SYSTEMS SOUTH ASIA PTE. LTD.</v>
          </cell>
          <cell r="AG464" t="str">
            <v>REIKOU MARITIMA S.A.</v>
          </cell>
          <cell r="AH464">
            <v>459</v>
          </cell>
          <cell r="AI464">
            <v>457</v>
          </cell>
          <cell r="AJ464" t="str">
            <v>NYK BUSINESS SYSTEMS SOUTH ASIA PTE. LTD.</v>
          </cell>
          <cell r="AK464" t="str">
            <v>NYK CAR CARRIER (CHINA) CO., LTD.</v>
          </cell>
          <cell r="AM464" t="str">
            <v>Ship &amp; Technology Service</v>
          </cell>
        </row>
        <row r="465">
          <cell r="D465" t="str">
            <v>C0C0594XXXX</v>
          </cell>
          <cell r="E465" t="str">
            <v>NYK CAMERON LNG HOLDINGS, INC.</v>
          </cell>
          <cell r="F465" t="str">
            <v>NYK CAMERON LNG HOLDINGS, INC.</v>
          </cell>
          <cell r="G465" t="str">
            <v>NYK CAMERON LNG HOLDINGS, INC.</v>
          </cell>
          <cell r="H465" t="str">
            <v>C0C0594XXXX</v>
          </cell>
          <cell r="I465" t="str">
            <v>LNG</v>
          </cell>
          <cell r="J465" t="str">
            <v>LNG</v>
          </cell>
          <cell r="K465" t="str">
            <v>USD</v>
          </cell>
          <cell r="L465" t="str">
            <v>C0C0594XXXX</v>
          </cell>
          <cell r="M465" t="str">
            <v>R</v>
          </cell>
          <cell r="N465" t="str">
            <v>E</v>
          </cell>
          <cell r="W465" t="str">
            <v>NYK CAMERON LNG HOLDINGS, INC.</v>
          </cell>
          <cell r="Z465" t="str">
            <v>REILIN MARITIMA S.A.</v>
          </cell>
          <cell r="AA465" t="str">
            <v/>
          </cell>
          <cell r="AB465" t="str">
            <v>NYK CRUISES CO., LTD.</v>
          </cell>
          <cell r="AC465" t="str">
            <v>単セグ</v>
          </cell>
          <cell r="AD465">
            <v>460</v>
          </cell>
          <cell r="AE465">
            <v>291</v>
          </cell>
          <cell r="AF465" t="str">
            <v>NYK CAMERON LNG HOLDINGS, INC.</v>
          </cell>
          <cell r="AG465" t="str">
            <v>REILIN MARITIMA S.A.</v>
          </cell>
          <cell r="AH465">
            <v>460</v>
          </cell>
          <cell r="AI465">
            <v>458</v>
          </cell>
          <cell r="AJ465" t="str">
            <v>NYK CAMERON LNG HOLDINGS, INC.</v>
          </cell>
          <cell r="AK465" t="str">
            <v>NYK CRUISES CO., LTD.</v>
          </cell>
          <cell r="AM465" t="str">
            <v>LNG</v>
          </cell>
        </row>
        <row r="466">
          <cell r="D466" t="str">
            <v>C0C0043XXXX</v>
          </cell>
          <cell r="E466" t="str">
            <v>NYK CAR CARRIER (CHINA) CO., LTD.</v>
          </cell>
          <cell r="F466" t="str">
            <v>NYK CAR CARRIER (CHINA) CO., LTD.</v>
          </cell>
          <cell r="G466" t="str">
            <v>NYK CAR CARRIER (CHINA) CO., LTD.</v>
          </cell>
          <cell r="H466" t="str">
            <v>C0C0043XXXX</v>
          </cell>
          <cell r="I466" t="str">
            <v>自動車物流</v>
          </cell>
          <cell r="J466" t="str">
            <v>Auto Logistics</v>
          </cell>
          <cell r="K466" t="str">
            <v>CNY</v>
          </cell>
          <cell r="L466" t="str">
            <v>C0C0043XXXX</v>
          </cell>
          <cell r="M466" t="str">
            <v>R</v>
          </cell>
          <cell r="N466" t="str">
            <v>E</v>
          </cell>
          <cell r="O466">
            <v>12</v>
          </cell>
          <cell r="W466" t="str">
            <v>NYK CAR CARRIER (CHINA) CO., LTD.</v>
          </cell>
          <cell r="Z466" t="str">
            <v>RELAX MARINE S.A.</v>
          </cell>
          <cell r="AA466" t="str">
            <v/>
          </cell>
          <cell r="AB466" t="str">
            <v>NYK DE MEXICO, S.A. DE C.V.</v>
          </cell>
          <cell r="AC466" t="str">
            <v>単セグ</v>
          </cell>
          <cell r="AD466">
            <v>461</v>
          </cell>
          <cell r="AE466">
            <v>292</v>
          </cell>
          <cell r="AF466" t="str">
            <v>NYK CAR CARRIER (CHINA) CO., LTD.</v>
          </cell>
          <cell r="AG466" t="str">
            <v>RELAX MARINE S.A.</v>
          </cell>
          <cell r="AH466">
            <v>461</v>
          </cell>
          <cell r="AI466">
            <v>459</v>
          </cell>
          <cell r="AJ466" t="str">
            <v>NYK CAR CARRIER (CHINA) CO., LTD.</v>
          </cell>
          <cell r="AK466" t="str">
            <v>NYK DE MEXICO, S.A. DE C.V.</v>
          </cell>
          <cell r="AM466" t="str">
            <v>Auto Logistics</v>
          </cell>
        </row>
        <row r="467">
          <cell r="D467" t="str">
            <v>E008240XXXX</v>
          </cell>
          <cell r="E467" t="str">
            <v>NYK CRUISES CO., LTD.</v>
          </cell>
          <cell r="F467" t="str">
            <v>郵船クルーズ（株）</v>
          </cell>
          <cell r="G467" t="str">
            <v>NYK CRUISES CO., LTD.</v>
          </cell>
          <cell r="H467" t="str">
            <v>E008240XXXX</v>
          </cell>
          <cell r="I467" t="str">
            <v>客船</v>
          </cell>
          <cell r="J467" t="str">
            <v>Cruises</v>
          </cell>
          <cell r="K467" t="str">
            <v>JPY</v>
          </cell>
          <cell r="L467" t="str">
            <v>E008240XXXX</v>
          </cell>
          <cell r="M467" t="str">
            <v>M</v>
          </cell>
          <cell r="N467" t="str">
            <v>J</v>
          </cell>
          <cell r="W467" t="str">
            <v>郵船クルーズ（株）</v>
          </cell>
          <cell r="Z467" t="str">
            <v>RHINO MARITIMA S.A.</v>
          </cell>
          <cell r="AA467" t="str">
            <v/>
          </cell>
          <cell r="AB467" t="str">
            <v>NYK DEMETER CORPORATION</v>
          </cell>
          <cell r="AC467" t="str">
            <v>単セグ</v>
          </cell>
          <cell r="AD467" t="str">
            <v/>
          </cell>
          <cell r="AE467" t="str">
            <v/>
          </cell>
          <cell r="AF467" t="str">
            <v/>
          </cell>
          <cell r="AG467" t="str">
            <v>RHINO MARITIMA S.A.</v>
          </cell>
          <cell r="AH467">
            <v>462</v>
          </cell>
          <cell r="AI467">
            <v>460</v>
          </cell>
          <cell r="AJ467" t="str">
            <v>NYK CRUISES CO., LTD.</v>
          </cell>
          <cell r="AK467" t="str">
            <v>NYK DEMETER CORPORATION</v>
          </cell>
          <cell r="AM467" t="str">
            <v>Cruises</v>
          </cell>
        </row>
        <row r="468">
          <cell r="D468" t="str">
            <v>C0A7112XXXX</v>
          </cell>
          <cell r="E468" t="str">
            <v>NYK DE MEXICO, S.A. DE C.V.</v>
          </cell>
          <cell r="F468" t="str">
            <v>NYK DE MEXICO, S.A. DE C.V.</v>
          </cell>
          <cell r="G468" t="str">
            <v>NYK DE MEXICO, S.A. DE C.V.</v>
          </cell>
          <cell r="H468" t="str">
            <v>C0A7112XXXX</v>
          </cell>
          <cell r="I468" t="str">
            <v>自動車</v>
          </cell>
          <cell r="J468" t="str">
            <v>Car Carrier</v>
          </cell>
          <cell r="K468" t="str">
            <v>MXN</v>
          </cell>
          <cell r="L468" t="str">
            <v>C0A7112XXXX</v>
          </cell>
          <cell r="M468" t="str">
            <v>R</v>
          </cell>
          <cell r="N468" t="str">
            <v>E</v>
          </cell>
          <cell r="O468">
            <v>12</v>
          </cell>
          <cell r="W468" t="str">
            <v>NYK DE MEXICO, S.A. DE C.V.</v>
          </cell>
          <cell r="Z468" t="str">
            <v>RIGHT KEY ENTERPRISES LTD.</v>
          </cell>
          <cell r="AA468" t="str">
            <v/>
          </cell>
          <cell r="AB468" t="str">
            <v>NYK DIANA CORPORATION</v>
          </cell>
          <cell r="AC468" t="str">
            <v>単セグ</v>
          </cell>
          <cell r="AD468">
            <v>463</v>
          </cell>
          <cell r="AE468">
            <v>293</v>
          </cell>
          <cell r="AF468" t="str">
            <v>NYK DE MEXICO, S.A. DE C.V.</v>
          </cell>
          <cell r="AG468" t="str">
            <v>RIGHT KEY ENTERPRISES LTD.</v>
          </cell>
          <cell r="AH468">
            <v>463</v>
          </cell>
          <cell r="AI468">
            <v>461</v>
          </cell>
          <cell r="AJ468" t="str">
            <v>NYK DE MEXICO, S.A. DE C.V.</v>
          </cell>
          <cell r="AK468" t="str">
            <v>NYK DIANA CORPORATION</v>
          </cell>
          <cell r="AM468" t="str">
            <v>Car Carrier</v>
          </cell>
        </row>
        <row r="469">
          <cell r="D469" t="str">
            <v>C0C0220XXXX</v>
          </cell>
          <cell r="E469" t="str">
            <v>NYK DEMETER CORPORATION</v>
          </cell>
          <cell r="F469" t="str">
            <v>NYK DEMETER CORPORATION</v>
          </cell>
          <cell r="G469" t="str">
            <v>NYK DEMETER CORPORATION</v>
          </cell>
          <cell r="H469" t="str">
            <v>C0C0220XXXX</v>
          </cell>
          <cell r="I469" t="str">
            <v>定航-その他</v>
          </cell>
          <cell r="J469" t="str">
            <v>Container-Others</v>
          </cell>
          <cell r="K469" t="str">
            <v>USD</v>
          </cell>
          <cell r="L469" t="str">
            <v>C0C0220XXXX</v>
          </cell>
          <cell r="M469" t="str">
            <v>R</v>
          </cell>
          <cell r="N469" t="str">
            <v>J</v>
          </cell>
          <cell r="W469" t="str">
            <v>NYK DEMETER CORPORATION</v>
          </cell>
          <cell r="Z469" t="str">
            <v>RISHIRI SHIPPING PTE. LTD.</v>
          </cell>
          <cell r="AA469" t="str">
            <v/>
          </cell>
          <cell r="AB469" t="str">
            <v>NYK DO BRASIL (TRANSPORTE MARITIMO) LTDA.</v>
          </cell>
          <cell r="AC469" t="str">
            <v>単セグ</v>
          </cell>
          <cell r="AD469">
            <v>464</v>
          </cell>
          <cell r="AE469">
            <v>294</v>
          </cell>
          <cell r="AF469" t="str">
            <v>NYK DEMETER CORPORATION</v>
          </cell>
          <cell r="AG469" t="str">
            <v>RISHIRI SHIPPING PTE. LTD.</v>
          </cell>
          <cell r="AH469">
            <v>464</v>
          </cell>
          <cell r="AI469">
            <v>462</v>
          </cell>
          <cell r="AJ469" t="str">
            <v>NYK DEMETER CORPORATION</v>
          </cell>
          <cell r="AK469" t="str">
            <v>NYK DO BRASIL (TRANSPORTE MARITIMO) LTDA.</v>
          </cell>
          <cell r="AM469" t="str">
            <v>Container-Others</v>
          </cell>
        </row>
        <row r="470">
          <cell r="D470" t="str">
            <v>C0C0230XXXX</v>
          </cell>
          <cell r="E470" t="str">
            <v>NYK DIANA CORPORATION</v>
          </cell>
          <cell r="F470" t="str">
            <v>NYK DIANA CORPORATION</v>
          </cell>
          <cell r="G470" t="str">
            <v>NYK DIANA CORPORATION</v>
          </cell>
          <cell r="H470" t="str">
            <v>C0C0230XXXX</v>
          </cell>
          <cell r="I470" t="str">
            <v>定航-その他</v>
          </cell>
          <cell r="J470" t="str">
            <v>Container-Others</v>
          </cell>
          <cell r="K470" t="str">
            <v>USD</v>
          </cell>
          <cell r="L470" t="str">
            <v>C0C0230XXXX</v>
          </cell>
          <cell r="M470" t="str">
            <v>R</v>
          </cell>
          <cell r="N470" t="str">
            <v>J</v>
          </cell>
          <cell r="W470" t="str">
            <v>NYK DIANA CORPORATION</v>
          </cell>
          <cell r="Z470" t="str">
            <v>ROBUSTA SHIPHOLDING S.A.</v>
          </cell>
          <cell r="AA470" t="str">
            <v/>
          </cell>
          <cell r="AB470" t="str">
            <v>NYK EDS HOLDING INC.</v>
          </cell>
          <cell r="AC470" t="str">
            <v>単セグ</v>
          </cell>
          <cell r="AD470">
            <v>465</v>
          </cell>
          <cell r="AE470">
            <v>295</v>
          </cell>
          <cell r="AF470" t="str">
            <v>NYK DIANA CORPORATION</v>
          </cell>
          <cell r="AG470" t="str">
            <v>ROBUSTA SHIPHOLDING S.A.</v>
          </cell>
          <cell r="AH470">
            <v>465</v>
          </cell>
          <cell r="AI470">
            <v>463</v>
          </cell>
          <cell r="AJ470" t="str">
            <v>NYK DIANA CORPORATION</v>
          </cell>
          <cell r="AK470" t="str">
            <v>NYK EDS HOLDING INC.</v>
          </cell>
          <cell r="AM470" t="str">
            <v>Container-Others</v>
          </cell>
        </row>
        <row r="471">
          <cell r="D471" t="str">
            <v>C0A3907XXXX</v>
          </cell>
          <cell r="E471" t="str">
            <v>NYK DO BRASIL (TRANSPORTE MARITIMO) LTDA.</v>
          </cell>
          <cell r="F471" t="str">
            <v>NYK DO BRASIL (TRANSPORTE MARITIMO) LTDA.</v>
          </cell>
          <cell r="G471" t="str">
            <v>NYK DO BRASIL (TRANSPORTE MARITIMO) LTDA.</v>
          </cell>
          <cell r="H471" t="str">
            <v>C0A3907XXXX</v>
          </cell>
          <cell r="I471" t="str">
            <v>自動車</v>
          </cell>
          <cell r="J471" t="str">
            <v>Car Carrier</v>
          </cell>
          <cell r="K471" t="str">
            <v>BRL</v>
          </cell>
          <cell r="L471" t="str">
            <v>C0A3907XXXX</v>
          </cell>
          <cell r="M471" t="str">
            <v>R</v>
          </cell>
          <cell r="N471" t="str">
            <v>E</v>
          </cell>
          <cell r="O471">
            <v>12</v>
          </cell>
          <cell r="W471" t="str">
            <v>NYK DO BRASIL (TRANSPORTE MARITIMO) LTDA.</v>
          </cell>
          <cell r="Z471" t="str">
            <v>RUHUNA SHIPHOLDING S.A.</v>
          </cell>
          <cell r="AA471" t="str">
            <v/>
          </cell>
          <cell r="AB471" t="str">
            <v>NYK ENERGY TRANSPORT (ATLANTIC) LTD.</v>
          </cell>
          <cell r="AC471" t="str">
            <v>単セグ</v>
          </cell>
          <cell r="AD471">
            <v>466</v>
          </cell>
          <cell r="AE471">
            <v>296</v>
          </cell>
          <cell r="AF471" t="str">
            <v>NYK DO BRASIL (TRANSPORTE MARITIMO) LTDA.</v>
          </cell>
          <cell r="AG471" t="str">
            <v>RUHUNA SHIPHOLDING S.A.</v>
          </cell>
          <cell r="AH471">
            <v>466</v>
          </cell>
          <cell r="AI471">
            <v>464</v>
          </cell>
          <cell r="AJ471" t="str">
            <v>NYK DO BRASIL (TRANSPORTE MARITIMO) LTDA.</v>
          </cell>
          <cell r="AK471" t="str">
            <v>NYK ENERGY TRANSPORT (ATLANTIC) LTD.</v>
          </cell>
          <cell r="AM471" t="str">
            <v>Car Carrier</v>
          </cell>
        </row>
        <row r="472">
          <cell r="D472" t="str">
            <v>C0C0331XXXX</v>
          </cell>
          <cell r="E472" t="str">
            <v>NYK EDS HOLDING INC.</v>
          </cell>
          <cell r="F472" t="str">
            <v>NYK EDS HOLDING INC.</v>
          </cell>
          <cell r="G472" t="str">
            <v>NYK EDS HOLDING INC.</v>
          </cell>
          <cell r="H472" t="str">
            <v>C0C0331XXXX</v>
          </cell>
          <cell r="I472" t="str">
            <v>海洋事業</v>
          </cell>
          <cell r="J472" t="str">
            <v>Offshore Business</v>
          </cell>
          <cell r="K472" t="str">
            <v>USD</v>
          </cell>
          <cell r="L472" t="str">
            <v>C0C0331XXXX</v>
          </cell>
          <cell r="M472" t="str">
            <v>R</v>
          </cell>
          <cell r="N472" t="str">
            <v>E</v>
          </cell>
          <cell r="O472">
            <v>12</v>
          </cell>
          <cell r="W472" t="str">
            <v>NYK EDS HOLDING INC.</v>
          </cell>
          <cell r="Z472" t="str">
            <v>RURI MARITIMA S.A.</v>
          </cell>
          <cell r="AA472" t="str">
            <v/>
          </cell>
          <cell r="AB472" t="str">
            <v>NYK ENERGY TRANSPORT (USA), INC.-LNG</v>
          </cell>
          <cell r="AC472" t="str">
            <v>単セグ</v>
          </cell>
          <cell r="AD472">
            <v>467</v>
          </cell>
          <cell r="AE472">
            <v>297</v>
          </cell>
          <cell r="AF472" t="str">
            <v>NYK EDS HOLDING INC.</v>
          </cell>
          <cell r="AG472" t="str">
            <v>RURI MARITIMA S.A.</v>
          </cell>
          <cell r="AH472">
            <v>467</v>
          </cell>
          <cell r="AI472">
            <v>465</v>
          </cell>
          <cell r="AJ472" t="str">
            <v>NYK EDS HOLDING INC.</v>
          </cell>
          <cell r="AK472" t="str">
            <v>NYK ENERGY TRANSPORT (USA), INC.-LNG</v>
          </cell>
          <cell r="AM472" t="str">
            <v>Offshore Business</v>
          </cell>
        </row>
        <row r="473">
          <cell r="D473" t="str">
            <v>C008254XXXX</v>
          </cell>
          <cell r="E473" t="str">
            <v>NYK ENERGY TRANSPORT (ATLANTIC) LTD.</v>
          </cell>
          <cell r="F473" t="str">
            <v>NYK ENERGY TRANSPORT (ATLANTIC) LTD.</v>
          </cell>
          <cell r="G473" t="str">
            <v>NYK ENERGY TRANSPORT (ATLANTIC) LTD.</v>
          </cell>
          <cell r="H473" t="str">
            <v>C008254XXXX</v>
          </cell>
          <cell r="I473" t="str">
            <v>LNG</v>
          </cell>
          <cell r="J473" t="str">
            <v>LNG</v>
          </cell>
          <cell r="K473" t="str">
            <v>USD</v>
          </cell>
          <cell r="L473" t="str">
            <v>C008254XXXX</v>
          </cell>
          <cell r="M473" t="str">
            <v>R</v>
          </cell>
          <cell r="N473" t="str">
            <v>E</v>
          </cell>
          <cell r="W473" t="str">
            <v>NYK ENERGY TRANSPORT (ATLANTIC) LTD.</v>
          </cell>
          <cell r="Z473" t="str">
            <v>RUSK MARITIMA S.A.</v>
          </cell>
          <cell r="AA473" t="str">
            <v/>
          </cell>
          <cell r="AB473" t="str">
            <v>NYK ENERGY TRANSPORT (USA), INC.-Terminals-Overseas</v>
          </cell>
          <cell r="AC473" t="str">
            <v>単セグ</v>
          </cell>
          <cell r="AD473">
            <v>468</v>
          </cell>
          <cell r="AE473">
            <v>298</v>
          </cell>
          <cell r="AF473" t="str">
            <v>NYK ENERGY TRANSPORT (ATLANTIC) LTD.</v>
          </cell>
          <cell r="AG473" t="str">
            <v>RUSK MARITIMA S.A.</v>
          </cell>
          <cell r="AH473">
            <v>468</v>
          </cell>
          <cell r="AI473">
            <v>466</v>
          </cell>
          <cell r="AJ473" t="str">
            <v>NYK ENERGY TRANSPORT (ATLANTIC) LTD.</v>
          </cell>
          <cell r="AK473" t="str">
            <v>NYK ENERGY TRANSPORT (USA), INC.-Terminals-Overseas</v>
          </cell>
          <cell r="AM473" t="str">
            <v>LNG</v>
          </cell>
        </row>
        <row r="474">
          <cell r="D474" t="str">
            <v>C0C0736ZTTT</v>
          </cell>
          <cell r="E474" t="str">
            <v>NYK ENERGY TRANSPORT (USA), INC.</v>
          </cell>
          <cell r="F474" t="str">
            <v>NYK ENERGY TRANSPORT (USA), INC.</v>
          </cell>
          <cell r="G474" t="str">
            <v>NYK ENERGY TRANSPORT (USA), INC.</v>
          </cell>
          <cell r="H474" t="str">
            <v>C0C0736ZTTT</v>
          </cell>
          <cell r="K474" t="str">
            <v>USD</v>
          </cell>
          <cell r="L474" t="str">
            <v>C0C0736ZTTT</v>
          </cell>
          <cell r="M474" t="str">
            <v>R</v>
          </cell>
          <cell r="N474" t="str">
            <v>E</v>
          </cell>
          <cell r="Q474" t="str">
            <v>○</v>
          </cell>
          <cell r="W474" t="str">
            <v>NYK ENERGY TRANSPORT (USA), INC.</v>
          </cell>
          <cell r="Z474" t="str">
            <v>RYOWA DIAMOND AIR SERVICE CO., LTD.</v>
          </cell>
          <cell r="AA474" t="str">
            <v>C0C0736ZTTT</v>
          </cell>
          <cell r="AB474" t="str">
            <v>NYK FINANCE (U.K.) PLC</v>
          </cell>
          <cell r="AC474" t="str">
            <v>複セグ合計</v>
          </cell>
          <cell r="AD474" t="str">
            <v/>
          </cell>
          <cell r="AE474" t="str">
            <v/>
          </cell>
          <cell r="AF474" t="str">
            <v/>
          </cell>
          <cell r="AG474" t="str">
            <v>RYOWA DIAMOND AIR SERVICE CO., LTD.</v>
          </cell>
          <cell r="AH474" t="str">
            <v/>
          </cell>
          <cell r="AI474" t="str">
            <v/>
          </cell>
          <cell r="AJ474" t="str">
            <v/>
          </cell>
          <cell r="AK474" t="str">
            <v>NYK FINANCE (U.K.) PLC</v>
          </cell>
          <cell r="AM474" t="str">
            <v/>
          </cell>
        </row>
        <row r="475">
          <cell r="D475" t="str">
            <v>C0C0736C204</v>
          </cell>
          <cell r="E475" t="str">
            <v>NYK ENERGY TRANSPORT (USA), INC.-LNG</v>
          </cell>
          <cell r="F475" t="str">
            <v>NYK ENERGY TRANSPORT (USA), INC.-LNG</v>
          </cell>
          <cell r="G475" t="str">
            <v>NYK ENERGY TRANSPORT (USA), INC.-LNG</v>
          </cell>
          <cell r="H475" t="str">
            <v>C0C0736C204</v>
          </cell>
          <cell r="I475" t="str">
            <v>LNG</v>
          </cell>
          <cell r="J475" t="str">
            <v>LNG</v>
          </cell>
          <cell r="K475" t="str">
            <v>USD</v>
          </cell>
          <cell r="L475" t="str">
            <v>C0C0736C204</v>
          </cell>
          <cell r="M475" t="str">
            <v>R</v>
          </cell>
          <cell r="N475" t="str">
            <v>E</v>
          </cell>
          <cell r="W475" t="str">
            <v>NYK ENERGY TRANSPORT (USA), INC.-LNG</v>
          </cell>
          <cell r="Z475" t="str">
            <v>SABLE MARITIMA S.A.</v>
          </cell>
          <cell r="AA475" t="str">
            <v/>
          </cell>
          <cell r="AB475" t="str">
            <v>NYK GROUP AMERICAS INC.-BulkShip Asia</v>
          </cell>
          <cell r="AC475" t="str">
            <v>複セグ明細</v>
          </cell>
          <cell r="AD475">
            <v>470</v>
          </cell>
          <cell r="AE475">
            <v>299</v>
          </cell>
          <cell r="AF475" t="str">
            <v>NYK ENERGY TRANSPORT (USA), INC.-LNG</v>
          </cell>
          <cell r="AG475" t="str">
            <v>SABLE MARITIMA S.A.</v>
          </cell>
          <cell r="AH475">
            <v>470</v>
          </cell>
          <cell r="AI475">
            <v>467</v>
          </cell>
          <cell r="AJ475" t="str">
            <v>NYK ENERGY TRANSPORT (USA), INC.-LNG</v>
          </cell>
          <cell r="AK475" t="str">
            <v>NYK GROUP AMERICAS INC.-BulkShip Asia</v>
          </cell>
          <cell r="AM475" t="str">
            <v>LNG</v>
          </cell>
        </row>
        <row r="476">
          <cell r="D476" t="str">
            <v>C0C0736G103</v>
          </cell>
          <cell r="E476" t="str">
            <v>NYK ENERGY TRANSPORT (USA), INC.-Terminals-Overseas</v>
          </cell>
          <cell r="F476" t="str">
            <v>NYK ENERGY TRANSPORT (USA), INC.-港湾-海外ターミナル</v>
          </cell>
          <cell r="G476" t="str">
            <v>NYK ENERGY TRANSPORT (USA), INC.-Terminals-Overseas</v>
          </cell>
          <cell r="H476" t="str">
            <v>C0C0736G103</v>
          </cell>
          <cell r="I476" t="str">
            <v>港湾-海外ターミナル</v>
          </cell>
          <cell r="J476" t="str">
            <v>Terminals-Overseas</v>
          </cell>
          <cell r="K476" t="str">
            <v>USD</v>
          </cell>
          <cell r="L476" t="str">
            <v>C0C0736G103</v>
          </cell>
          <cell r="M476" t="str">
            <v>R</v>
          </cell>
          <cell r="N476" t="str">
            <v>E</v>
          </cell>
          <cell r="W476" t="str">
            <v>NYK ENERGY TRANSPORT (USA), INC.-港湾-海外ターミナル</v>
          </cell>
          <cell r="Z476" t="str">
            <v>SAFE MARINE S.A.</v>
          </cell>
          <cell r="AA476" t="str">
            <v/>
          </cell>
          <cell r="AB476" t="str">
            <v>NYK GROUP AMERICAS INC.-Car Carrier</v>
          </cell>
          <cell r="AC476" t="str">
            <v>複セグ明細</v>
          </cell>
          <cell r="AD476">
            <v>471</v>
          </cell>
          <cell r="AE476">
            <v>300</v>
          </cell>
          <cell r="AF476" t="str">
            <v>NYK ENERGY TRANSPORT (USA), INC.-Terminals-Overseas</v>
          </cell>
          <cell r="AG476" t="str">
            <v>SAFE MARINE S.A.</v>
          </cell>
          <cell r="AH476">
            <v>471</v>
          </cell>
          <cell r="AI476">
            <v>468</v>
          </cell>
          <cell r="AJ476" t="str">
            <v>NYK ENERGY TRANSPORT (USA), INC.-Terminals-Overseas</v>
          </cell>
          <cell r="AK476" t="str">
            <v>NYK GROUP AMERICAS INC.-Car Carrier</v>
          </cell>
          <cell r="AM476" t="str">
            <v>Terminals-Overseas</v>
          </cell>
        </row>
        <row r="477">
          <cell r="D477" t="str">
            <v>C008552XXXX</v>
          </cell>
          <cell r="E477" t="str">
            <v>NYK FINANCE (U.K.) PLC</v>
          </cell>
          <cell r="F477" t="str">
            <v>NYK FINANCE (U.K.) PLC</v>
          </cell>
          <cell r="G477" t="str">
            <v>NYK FINANCE (U.K.) PLC</v>
          </cell>
          <cell r="H477" t="str">
            <v>C008552XXXX</v>
          </cell>
          <cell r="I477" t="str">
            <v>自動車</v>
          </cell>
          <cell r="J477" t="str">
            <v>Car Carrier</v>
          </cell>
          <cell r="K477" t="str">
            <v>GBP</v>
          </cell>
          <cell r="L477" t="str">
            <v>C008552XXXX</v>
          </cell>
          <cell r="M477" t="str">
            <v>R</v>
          </cell>
          <cell r="N477" t="str">
            <v>E</v>
          </cell>
          <cell r="W477" t="str">
            <v>NYK FINANCE (U.K.) PLC</v>
          </cell>
          <cell r="Z477" t="str">
            <v>RYORI MARITIMA S.A.</v>
          </cell>
          <cell r="AA477" t="str">
            <v/>
          </cell>
          <cell r="AB477" t="str">
            <v>NYK GROUP AMERICAS INC.-Chemical and LPG</v>
          </cell>
          <cell r="AC477" t="str">
            <v>単セグ</v>
          </cell>
          <cell r="AD477">
            <v>472</v>
          </cell>
          <cell r="AE477">
            <v>301</v>
          </cell>
          <cell r="AF477" t="str">
            <v>NYK FINANCE (U.K.) PLC</v>
          </cell>
          <cell r="AG477" t="str">
            <v>RYORI MARITIMA S.A.</v>
          </cell>
          <cell r="AH477">
            <v>472</v>
          </cell>
          <cell r="AI477">
            <v>469</v>
          </cell>
          <cell r="AJ477" t="str">
            <v>NYK FINANCE (U.K.) PLC</v>
          </cell>
          <cell r="AK477" t="str">
            <v>NYK GROUP AMERICAS INC.-Chemical and LPG</v>
          </cell>
          <cell r="AM477" t="str">
            <v>Car Carrier</v>
          </cell>
        </row>
        <row r="478">
          <cell r="D478" t="str">
            <v>C00E662ZTTT</v>
          </cell>
          <cell r="E478" t="str">
            <v>NYK GROUP AMERICAS INC.</v>
          </cell>
          <cell r="F478" t="str">
            <v>NYK GROUP AMERICAS INC.</v>
          </cell>
          <cell r="G478" t="str">
            <v>NYK GROUP AMERICAS INC.</v>
          </cell>
          <cell r="H478" t="str">
            <v>C00E662ZTTT</v>
          </cell>
          <cell r="K478" t="str">
            <v>USD</v>
          </cell>
          <cell r="L478" t="str">
            <v>C00E662ZTTT</v>
          </cell>
          <cell r="M478" t="str">
            <v>R</v>
          </cell>
          <cell r="N478" t="str">
            <v>E</v>
          </cell>
          <cell r="P478" t="str">
            <v>○</v>
          </cell>
          <cell r="W478" t="str">
            <v>NYK GROUP AMERICAS INC.</v>
          </cell>
          <cell r="Z478" t="str">
            <v>SAGA SHIPHOLDING (NORWAY) AS</v>
          </cell>
          <cell r="AA478" t="str">
            <v>C00E662ZTTT</v>
          </cell>
          <cell r="AB478" t="str">
            <v>NYK GROUP AMERICAS INC.-Container-Others</v>
          </cell>
          <cell r="AC478" t="str">
            <v>複セグ合計</v>
          </cell>
          <cell r="AD478" t="str">
            <v/>
          </cell>
          <cell r="AE478" t="str">
            <v/>
          </cell>
          <cell r="AF478" t="str">
            <v/>
          </cell>
          <cell r="AG478" t="str">
            <v>SAGA SHIPHOLDING (NORWAY) AS</v>
          </cell>
          <cell r="AH478" t="str">
            <v/>
          </cell>
          <cell r="AI478" t="str">
            <v/>
          </cell>
          <cell r="AJ478" t="str">
            <v/>
          </cell>
          <cell r="AK478" t="str">
            <v>NYK GROUP AMERICAS INC.-Container-Others</v>
          </cell>
          <cell r="AM478" t="str">
            <v/>
          </cell>
        </row>
        <row r="479">
          <cell r="D479" t="str">
            <v>C00E662C306</v>
          </cell>
          <cell r="E479" t="str">
            <v>NYK GROUP AMERICAS INC.-BulkShip Asia</v>
          </cell>
          <cell r="F479" t="str">
            <v>NYK GROUP AMERICAS INC.-BULKSHIP ASIA</v>
          </cell>
          <cell r="G479" t="str">
            <v>NYK GROUP AMERICAS INC.-BulkShip Asia</v>
          </cell>
          <cell r="H479" t="str">
            <v>C00E662C306</v>
          </cell>
          <cell r="I479" t="str">
            <v>BULKSHIP ASIA</v>
          </cell>
          <cell r="J479" t="str">
            <v>BulkShip Asia</v>
          </cell>
          <cell r="K479" t="str">
            <v>USD</v>
          </cell>
          <cell r="L479" t="str">
            <v>C00E662C306</v>
          </cell>
          <cell r="M479" t="str">
            <v>R</v>
          </cell>
          <cell r="N479" t="str">
            <v>E</v>
          </cell>
          <cell r="W479" t="str">
            <v>NYK GROUP AMERICAS INC.-BULKSHIP ASIA</v>
          </cell>
          <cell r="Z479" t="str">
            <v>SAIGYOKU MARITIMA S.A.</v>
          </cell>
          <cell r="AA479" t="str">
            <v/>
          </cell>
          <cell r="AB479" t="str">
            <v>NYK GROUP AMERICAS INC.-Crude Oil</v>
          </cell>
          <cell r="AC479" t="str">
            <v>複セグ明細</v>
          </cell>
          <cell r="AD479">
            <v>474</v>
          </cell>
          <cell r="AE479">
            <v>302</v>
          </cell>
          <cell r="AF479" t="str">
            <v>NYK GROUP AMERICAS INC.-BulkShip Asia</v>
          </cell>
          <cell r="AG479" t="str">
            <v>SAIGYOKU MARITIMA S.A.</v>
          </cell>
          <cell r="AH479">
            <v>474</v>
          </cell>
          <cell r="AI479">
            <v>470</v>
          </cell>
          <cell r="AJ479" t="str">
            <v>NYK GROUP AMERICAS INC.-BulkShip Asia</v>
          </cell>
          <cell r="AK479" t="str">
            <v>NYK GROUP AMERICAS INC.-Crude Oil</v>
          </cell>
          <cell r="AM479" t="str">
            <v>BulkShip Asia</v>
          </cell>
        </row>
        <row r="480">
          <cell r="D480" t="str">
            <v>C00E662B000</v>
          </cell>
          <cell r="E480" t="str">
            <v>NYK GROUP AMERICAS INC.-Car Carrier</v>
          </cell>
          <cell r="F480" t="str">
            <v>NYK GROUP AMERICAS INC.-自動車</v>
          </cell>
          <cell r="G480" t="str">
            <v>NYK GROUP AMERICAS INC.-Car Carrier</v>
          </cell>
          <cell r="H480" t="str">
            <v>C00E662B000</v>
          </cell>
          <cell r="I480" t="str">
            <v>自動車</v>
          </cell>
          <cell r="J480" t="str">
            <v>Car Carrier</v>
          </cell>
          <cell r="K480" t="str">
            <v>USD</v>
          </cell>
          <cell r="L480" t="str">
            <v>C00E662B000</v>
          </cell>
          <cell r="M480" t="str">
            <v>R</v>
          </cell>
          <cell r="N480" t="str">
            <v>E</v>
          </cell>
          <cell r="W480" t="str">
            <v>NYK GROUP AMERICAS INC.-自動車</v>
          </cell>
          <cell r="Z480" t="str">
            <v>SAKARI MARITIMA S.A.</v>
          </cell>
          <cell r="AA480" t="str">
            <v/>
          </cell>
          <cell r="AB480" t="str">
            <v>NYK GROUP AMERICAS INC.-Cruises</v>
          </cell>
          <cell r="AC480" t="str">
            <v>複セグ明細</v>
          </cell>
          <cell r="AD480">
            <v>475</v>
          </cell>
          <cell r="AE480">
            <v>303</v>
          </cell>
          <cell r="AF480" t="str">
            <v>NYK GROUP AMERICAS INC.-Car Carrier</v>
          </cell>
          <cell r="AG480" t="str">
            <v>SAKARI MARITIMA S.A.</v>
          </cell>
          <cell r="AH480">
            <v>475</v>
          </cell>
          <cell r="AI480">
            <v>471</v>
          </cell>
          <cell r="AJ480" t="str">
            <v>NYK GROUP AMERICAS INC.-Car Carrier</v>
          </cell>
          <cell r="AK480" t="str">
            <v>NYK GROUP AMERICAS INC.-Cruises</v>
          </cell>
          <cell r="AM480" t="str">
            <v>Car Carrier</v>
          </cell>
        </row>
        <row r="481">
          <cell r="D481" t="str">
            <v>C00E662C203</v>
          </cell>
          <cell r="E481" t="str">
            <v>NYK GROUP AMERICAS INC.-Chemical and LPG</v>
          </cell>
          <cell r="F481" t="str">
            <v>NYK GROUP AMERICAS INC.-ケミカルLPG</v>
          </cell>
          <cell r="G481" t="str">
            <v>NYK GROUP AMERICAS INC.-Chemical and LPG</v>
          </cell>
          <cell r="H481" t="str">
            <v>C00E662C203</v>
          </cell>
          <cell r="I481" t="str">
            <v>ケミカルLPG</v>
          </cell>
          <cell r="J481" t="str">
            <v>Chemical and LPG</v>
          </cell>
          <cell r="K481" t="str">
            <v>USD</v>
          </cell>
          <cell r="L481" t="str">
            <v>C00E662C203</v>
          </cell>
          <cell r="M481" t="str">
            <v>R</v>
          </cell>
          <cell r="N481" t="str">
            <v>E</v>
          </cell>
          <cell r="W481" t="str">
            <v>NYK GROUP AMERICAS INC.-ケミカルLPG</v>
          </cell>
          <cell r="Z481" t="str">
            <v>SALACIA SHIPPING PTE. LTD.</v>
          </cell>
          <cell r="AA481" t="str">
            <v/>
          </cell>
          <cell r="AB481" t="str">
            <v>NYK GROUP AMERICAS INC.-Dry Group Companies</v>
          </cell>
          <cell r="AC481" t="str">
            <v>複セグ明細</v>
          </cell>
          <cell r="AD481">
            <v>476</v>
          </cell>
          <cell r="AE481">
            <v>304</v>
          </cell>
          <cell r="AF481" t="str">
            <v>NYK GROUP AMERICAS INC.-Chemical and LPG</v>
          </cell>
          <cell r="AG481" t="str">
            <v>SALACIA SHIPPING PTE. LTD.</v>
          </cell>
          <cell r="AH481">
            <v>476</v>
          </cell>
          <cell r="AI481">
            <v>472</v>
          </cell>
          <cell r="AJ481" t="str">
            <v>NYK GROUP AMERICAS INC.-Chemical and LPG</v>
          </cell>
          <cell r="AK481" t="str">
            <v>NYK GROUP AMERICAS INC.-Dry Group Companies</v>
          </cell>
          <cell r="AM481" t="str">
            <v>Chemical and LPG</v>
          </cell>
        </row>
        <row r="482">
          <cell r="D482" t="str">
            <v>C00E662A106</v>
          </cell>
          <cell r="E482" t="str">
            <v>NYK GROUP AMERICAS INC.-Container-Others</v>
          </cell>
          <cell r="F482" t="str">
            <v>NYK GROUP AMERICAS INC.-定航-その他</v>
          </cell>
          <cell r="G482" t="str">
            <v>NYK GROUP AMERICAS INC.-Container-Others</v>
          </cell>
          <cell r="H482" t="str">
            <v>C00E662A106</v>
          </cell>
          <cell r="I482" t="str">
            <v>定航-その他</v>
          </cell>
          <cell r="J482" t="str">
            <v>Container-Others</v>
          </cell>
          <cell r="K482" t="str">
            <v>USD</v>
          </cell>
          <cell r="L482" t="str">
            <v>C00E662A106</v>
          </cell>
          <cell r="M482" t="str">
            <v>R</v>
          </cell>
          <cell r="N482" t="str">
            <v>E</v>
          </cell>
          <cell r="W482" t="str">
            <v>NYK GROUP AMERICAS INC.-定航-その他</v>
          </cell>
          <cell r="Z482" t="str">
            <v>SALVIA SHIPHOLDING NAVIGATION S.A.</v>
          </cell>
          <cell r="AA482" t="str">
            <v/>
          </cell>
          <cell r="AB482" t="str">
            <v>NYK GROUP AMERICAS INC.-Finance</v>
          </cell>
          <cell r="AC482" t="str">
            <v>複セグ明細</v>
          </cell>
          <cell r="AD482">
            <v>477</v>
          </cell>
          <cell r="AE482">
            <v>305</v>
          </cell>
          <cell r="AF482" t="str">
            <v>NYK GROUP AMERICAS INC.-Container-Others</v>
          </cell>
          <cell r="AG482" t="str">
            <v>SALVIA SHIPHOLDING NAVIGATION S.A.</v>
          </cell>
          <cell r="AH482">
            <v>477</v>
          </cell>
          <cell r="AI482">
            <v>473</v>
          </cell>
          <cell r="AJ482" t="str">
            <v>NYK GROUP AMERICAS INC.-Container-Others</v>
          </cell>
          <cell r="AK482" t="str">
            <v>NYK GROUP AMERICAS INC.-Finance</v>
          </cell>
          <cell r="AM482" t="str">
            <v>Container-Others</v>
          </cell>
        </row>
        <row r="483">
          <cell r="D483" t="str">
            <v>C00E662C202</v>
          </cell>
          <cell r="E483" t="str">
            <v>NYK GROUP AMERICAS INC.-Crude Oil</v>
          </cell>
          <cell r="F483" t="str">
            <v>NYK GROUP AMERICAS INC.-原油</v>
          </cell>
          <cell r="G483" t="str">
            <v>NYK GROUP AMERICAS INC.-Crude Oil</v>
          </cell>
          <cell r="H483" t="str">
            <v>C00E662C202</v>
          </cell>
          <cell r="I483" t="str">
            <v>原油</v>
          </cell>
          <cell r="J483" t="str">
            <v>Crude Oil</v>
          </cell>
          <cell r="K483" t="str">
            <v>USD</v>
          </cell>
          <cell r="L483" t="str">
            <v>C00E662C202</v>
          </cell>
          <cell r="M483" t="str">
            <v>R</v>
          </cell>
          <cell r="N483" t="str">
            <v>E</v>
          </cell>
          <cell r="W483" t="str">
            <v>NYK GROUP AMERICAS INC.-原油</v>
          </cell>
          <cell r="Z483" t="str">
            <v>SAMARINDA MARITIMA S.A.</v>
          </cell>
          <cell r="AA483" t="str">
            <v/>
          </cell>
          <cell r="AB483" t="str">
            <v>NYK GROUP AMERICAS INC.-Green Business</v>
          </cell>
          <cell r="AC483" t="str">
            <v>複セグ明細</v>
          </cell>
          <cell r="AD483">
            <v>478</v>
          </cell>
          <cell r="AE483">
            <v>306</v>
          </cell>
          <cell r="AF483" t="str">
            <v>NYK GROUP AMERICAS INC.-Crude Oil</v>
          </cell>
          <cell r="AG483" t="str">
            <v>SAMARINDA MARITIMA S.A.</v>
          </cell>
          <cell r="AH483">
            <v>478</v>
          </cell>
          <cell r="AI483">
            <v>474</v>
          </cell>
          <cell r="AJ483" t="str">
            <v>NYK GROUP AMERICAS INC.-Crude Oil</v>
          </cell>
          <cell r="AK483" t="str">
            <v>NYK GROUP AMERICAS INC.-Green Business</v>
          </cell>
          <cell r="AM483" t="str">
            <v>Crude Oil</v>
          </cell>
        </row>
        <row r="484">
          <cell r="D484" t="str">
            <v>C00E662F000</v>
          </cell>
          <cell r="E484" t="str">
            <v>NYK GROUP AMERICAS INC.-Cruises</v>
          </cell>
          <cell r="F484" t="str">
            <v>NYK GROUP AMERICAS INC.-客船</v>
          </cell>
          <cell r="G484" t="str">
            <v>NYK GROUP AMERICAS INC.-Cruises</v>
          </cell>
          <cell r="H484" t="str">
            <v>C00E662F000</v>
          </cell>
          <cell r="I484" t="str">
            <v>客船</v>
          </cell>
          <cell r="J484" t="str">
            <v>Cruises</v>
          </cell>
          <cell r="K484" t="str">
            <v>USD</v>
          </cell>
          <cell r="L484" t="str">
            <v>C00E662F000</v>
          </cell>
          <cell r="M484" t="str">
            <v>R</v>
          </cell>
          <cell r="N484" t="str">
            <v>E</v>
          </cell>
          <cell r="W484" t="str">
            <v>NYK GROUP AMERICAS INC.-客船</v>
          </cell>
          <cell r="Z484" t="str">
            <v>SANTOS SHIPHOLDING S.A.</v>
          </cell>
          <cell r="AA484" t="str">
            <v/>
          </cell>
          <cell r="AB484" t="str">
            <v>NYK GROUP AMERICAS INC.-LNG</v>
          </cell>
          <cell r="AC484" t="str">
            <v>複セグ明細</v>
          </cell>
          <cell r="AD484">
            <v>479</v>
          </cell>
          <cell r="AE484">
            <v>307</v>
          </cell>
          <cell r="AF484" t="str">
            <v>NYK GROUP AMERICAS INC.-Cruises</v>
          </cell>
          <cell r="AG484" t="str">
            <v>SANTOS SHIPHOLDING S.A.</v>
          </cell>
          <cell r="AH484">
            <v>479</v>
          </cell>
          <cell r="AI484">
            <v>475</v>
          </cell>
          <cell r="AJ484" t="str">
            <v>NYK GROUP AMERICAS INC.-Cruises</v>
          </cell>
          <cell r="AK484" t="str">
            <v>NYK GROUP AMERICAS INC.-LNG</v>
          </cell>
          <cell r="AM484" t="str">
            <v>Cruises</v>
          </cell>
        </row>
        <row r="485">
          <cell r="D485" t="str">
            <v>C00E662C500</v>
          </cell>
          <cell r="E485" t="str">
            <v>NYK GROUP AMERICAS INC.-Dry Group Companies</v>
          </cell>
          <cell r="F485" t="str">
            <v>NYK GROUP AMERICAS INC.-ドライグループ会社</v>
          </cell>
          <cell r="G485" t="str">
            <v>NYK GROUP AMERICAS INC.-Dry Group Companies</v>
          </cell>
          <cell r="H485" t="str">
            <v>C00E662C500</v>
          </cell>
          <cell r="I485" t="str">
            <v>ドライグループ会社</v>
          </cell>
          <cell r="J485" t="str">
            <v>Dry Group Companies</v>
          </cell>
          <cell r="K485" t="str">
            <v>USD</v>
          </cell>
          <cell r="L485" t="str">
            <v>C00E662C500</v>
          </cell>
          <cell r="M485" t="str">
            <v>R</v>
          </cell>
          <cell r="N485" t="str">
            <v>E</v>
          </cell>
          <cell r="W485" t="str">
            <v>NYK GROUP AMERICAS INC.-ドライグループ会社</v>
          </cell>
          <cell r="Z485" t="str">
            <v>SANYO TRADING CO., LTD.</v>
          </cell>
          <cell r="AA485" t="str">
            <v/>
          </cell>
          <cell r="AB485" t="str">
            <v>NYK GROUP AMERICAS INC.-NYK LOGISTICS</v>
          </cell>
          <cell r="AC485" t="str">
            <v>複セグ明細</v>
          </cell>
          <cell r="AD485">
            <v>480</v>
          </cell>
          <cell r="AE485">
            <v>308</v>
          </cell>
          <cell r="AF485" t="str">
            <v>NYK GROUP AMERICAS INC.-Dry Group Companies</v>
          </cell>
          <cell r="AG485" t="str">
            <v>SANYO TRADING CO., LTD.</v>
          </cell>
          <cell r="AH485">
            <v>480</v>
          </cell>
          <cell r="AI485">
            <v>476</v>
          </cell>
          <cell r="AJ485" t="str">
            <v>NYK GROUP AMERICAS INC.-Dry Group Companies</v>
          </cell>
          <cell r="AK485" t="str">
            <v>NYK GROUP AMERICAS INC.-NYK LOGISTICS</v>
          </cell>
          <cell r="AM485" t="str">
            <v>Dry Group Companies</v>
          </cell>
        </row>
        <row r="486">
          <cell r="D486" t="str">
            <v>C00E662O000</v>
          </cell>
          <cell r="E486" t="str">
            <v>NYK GROUP AMERICAS INC.-Finance</v>
          </cell>
          <cell r="F486" t="str">
            <v>NYK GROUP AMERICAS INC.-財務</v>
          </cell>
          <cell r="G486" t="str">
            <v>NYK GROUP AMERICAS INC.-Finance</v>
          </cell>
          <cell r="H486" t="str">
            <v>C00E662O000</v>
          </cell>
          <cell r="I486" t="str">
            <v>財務</v>
          </cell>
          <cell r="J486" t="str">
            <v>Finance</v>
          </cell>
          <cell r="K486" t="str">
            <v>USD</v>
          </cell>
          <cell r="L486" t="str">
            <v>C00E662O000</v>
          </cell>
          <cell r="M486" t="str">
            <v>R</v>
          </cell>
          <cell r="N486" t="str">
            <v>E</v>
          </cell>
          <cell r="W486" t="str">
            <v>NYK GROUP AMERICAS INC.-財務</v>
          </cell>
          <cell r="Z486" t="str">
            <v>SARAWAK SHIPHOLDING S.A.</v>
          </cell>
          <cell r="AA486" t="str">
            <v/>
          </cell>
          <cell r="AB486" t="str">
            <v>NYK GROUP AMERICAS INC.-Offshore Business</v>
          </cell>
          <cell r="AC486" t="str">
            <v>複セグ明細</v>
          </cell>
          <cell r="AD486">
            <v>481</v>
          </cell>
          <cell r="AE486">
            <v>309</v>
          </cell>
          <cell r="AF486" t="str">
            <v>NYK GROUP AMERICAS INC.-Finance</v>
          </cell>
          <cell r="AG486" t="str">
            <v>SARAWAK SHIPHOLDING S.A.</v>
          </cell>
          <cell r="AH486">
            <v>481</v>
          </cell>
          <cell r="AI486">
            <v>477</v>
          </cell>
          <cell r="AJ486" t="str">
            <v>NYK GROUP AMERICAS INC.-Finance</v>
          </cell>
          <cell r="AK486" t="str">
            <v>NYK GROUP AMERICAS INC.-Offshore Business</v>
          </cell>
          <cell r="AM486" t="str">
            <v>Finance</v>
          </cell>
        </row>
        <row r="487">
          <cell r="D487" t="str">
            <v>C00E662C400</v>
          </cell>
          <cell r="E487" t="str">
            <v>NYK GROUP AMERICAS INC.-Green Business</v>
          </cell>
          <cell r="F487" t="str">
            <v>NYK GROUP AMERICAS INC.-グリーンビジネス</v>
          </cell>
          <cell r="G487" t="str">
            <v>NYK GROUP AMERICAS INC.-Green Business</v>
          </cell>
          <cell r="H487" t="str">
            <v>C00E662C400</v>
          </cell>
          <cell r="I487" t="str">
            <v>グリーンビジネス</v>
          </cell>
          <cell r="J487" t="str">
            <v>Green Business</v>
          </cell>
          <cell r="K487" t="str">
            <v>USD</v>
          </cell>
          <cell r="L487" t="str">
            <v>C00E662C400</v>
          </cell>
          <cell r="M487" t="str">
            <v>R</v>
          </cell>
          <cell r="N487" t="str">
            <v>E</v>
          </cell>
          <cell r="W487" t="str">
            <v>NYK GROUP AMERICAS INC.-グリーンビジネス</v>
          </cell>
          <cell r="Z487" t="str">
            <v>SASANQUA SHIPHOLDING S.A.</v>
          </cell>
          <cell r="AA487" t="str">
            <v/>
          </cell>
          <cell r="AB487" t="str">
            <v>NYK GROUP AMERICAS INC.-Ship &amp; Technology Service</v>
          </cell>
          <cell r="AC487" t="str">
            <v>複セグ明細</v>
          </cell>
          <cell r="AD487">
            <v>482</v>
          </cell>
          <cell r="AE487">
            <v>310</v>
          </cell>
          <cell r="AF487" t="str">
            <v>NYK GROUP AMERICAS INC.-Green Business</v>
          </cell>
          <cell r="AG487" t="str">
            <v>SASANQUA SHIPHOLDING S.A.</v>
          </cell>
          <cell r="AH487">
            <v>482</v>
          </cell>
          <cell r="AI487">
            <v>478</v>
          </cell>
          <cell r="AJ487" t="str">
            <v>NYK GROUP AMERICAS INC.-Green Business</v>
          </cell>
          <cell r="AK487" t="str">
            <v>NYK GROUP AMERICAS INC.-Ship &amp; Technology Service</v>
          </cell>
          <cell r="AM487" t="str">
            <v>Green Business</v>
          </cell>
        </row>
        <row r="488">
          <cell r="D488" t="str">
            <v>C00E662C204</v>
          </cell>
          <cell r="E488" t="str">
            <v>NYK GROUP AMERICAS INC.-LNG</v>
          </cell>
          <cell r="F488" t="str">
            <v>NYK GROUP AMERICAS INC.-LNG</v>
          </cell>
          <cell r="G488" t="str">
            <v>NYK GROUP AMERICAS INC.-LNG</v>
          </cell>
          <cell r="H488" t="str">
            <v>C00E662C204</v>
          </cell>
          <cell r="I488" t="str">
            <v>LNG</v>
          </cell>
          <cell r="J488" t="str">
            <v>LNG</v>
          </cell>
          <cell r="K488" t="str">
            <v>USD</v>
          </cell>
          <cell r="L488" t="str">
            <v>C00E662C204</v>
          </cell>
          <cell r="M488" t="str">
            <v>R</v>
          </cell>
          <cell r="N488" t="str">
            <v>E</v>
          </cell>
          <cell r="W488" t="str">
            <v>NYK GROUP AMERICAS INC.-LNG</v>
          </cell>
          <cell r="Z488" t="str">
            <v>SAZANAMI MARITIMA S.A.</v>
          </cell>
          <cell r="AA488" t="str">
            <v/>
          </cell>
          <cell r="AB488" t="str">
            <v>NYK GROUP AMERICAS INC.-Terminals-Overseas</v>
          </cell>
          <cell r="AC488" t="str">
            <v>複セグ明細</v>
          </cell>
          <cell r="AD488">
            <v>483</v>
          </cell>
          <cell r="AE488">
            <v>311</v>
          </cell>
          <cell r="AF488" t="str">
            <v>NYK GROUP AMERICAS INC.-LNG</v>
          </cell>
          <cell r="AG488" t="str">
            <v>SAZANAMI MARITIMA S.A.</v>
          </cell>
          <cell r="AH488">
            <v>483</v>
          </cell>
          <cell r="AI488">
            <v>479</v>
          </cell>
          <cell r="AJ488" t="str">
            <v>NYK GROUP AMERICAS INC.-LNG</v>
          </cell>
          <cell r="AK488" t="str">
            <v>NYK GROUP AMERICAS INC.-Terminals-Overseas</v>
          </cell>
          <cell r="AM488" t="str">
            <v>LNG</v>
          </cell>
        </row>
        <row r="489">
          <cell r="D489" t="str">
            <v>C00E662E400</v>
          </cell>
          <cell r="E489" t="str">
            <v>NYK GROUP AMERICAS INC.-NYK LOGISTICS</v>
          </cell>
          <cell r="F489" t="str">
            <v>NYK GROUP AMERICAS INC.-NYK LOGISTICS</v>
          </cell>
          <cell r="G489" t="str">
            <v>NYK GROUP AMERICAS INC.-NYK LOGISTICS</v>
          </cell>
          <cell r="H489" t="str">
            <v>C00E662E400</v>
          </cell>
          <cell r="I489" t="str">
            <v>NYK LOGISTICS</v>
          </cell>
          <cell r="J489" t="str">
            <v>NYK LOGISTICS</v>
          </cell>
          <cell r="K489" t="str">
            <v>USD</v>
          </cell>
          <cell r="L489" t="str">
            <v>C00E662E400</v>
          </cell>
          <cell r="M489" t="str">
            <v>R</v>
          </cell>
          <cell r="N489" t="str">
            <v>E</v>
          </cell>
          <cell r="W489" t="str">
            <v>NYK GROUP AMERICAS INC.-NYK LOGISTICS</v>
          </cell>
          <cell r="Z489" t="str">
            <v>SCOTCH MARITIMA S.A.</v>
          </cell>
          <cell r="AA489" t="str">
            <v/>
          </cell>
          <cell r="AB489" t="str">
            <v>NYK GROUP AMERICAS INC.-YLK</v>
          </cell>
          <cell r="AC489" t="str">
            <v>複セグ明細</v>
          </cell>
          <cell r="AD489">
            <v>484</v>
          </cell>
          <cell r="AE489">
            <v>312</v>
          </cell>
          <cell r="AF489" t="str">
            <v>NYK GROUP AMERICAS INC.-NYK LOGISTICS</v>
          </cell>
          <cell r="AG489" t="str">
            <v>SCOTCH MARITIMA S.A.</v>
          </cell>
          <cell r="AH489">
            <v>484</v>
          </cell>
          <cell r="AI489">
            <v>480</v>
          </cell>
          <cell r="AJ489" t="str">
            <v>NYK GROUP AMERICAS INC.-NYK LOGISTICS</v>
          </cell>
          <cell r="AK489" t="str">
            <v>NYK GROUP AMERICAS INC.-YLK</v>
          </cell>
          <cell r="AM489" t="str">
            <v>NYK LOGISTICS</v>
          </cell>
        </row>
        <row r="490">
          <cell r="D490" t="str">
            <v>C00E662C307</v>
          </cell>
          <cell r="E490" t="str">
            <v>NYK GROUP AMERICAS INC.-Offshore Business</v>
          </cell>
          <cell r="F490" t="str">
            <v>NYK GROUP AMERICAS INC.-海洋事業</v>
          </cell>
          <cell r="G490" t="str">
            <v>NYK GROUP AMERICAS INC.-Offshore Business</v>
          </cell>
          <cell r="H490" t="str">
            <v>C00E662C307</v>
          </cell>
          <cell r="I490" t="str">
            <v>海洋事業</v>
          </cell>
          <cell r="J490" t="str">
            <v>Offshore Business</v>
          </cell>
          <cell r="K490" t="str">
            <v>USD</v>
          </cell>
          <cell r="L490" t="str">
            <v>C00E662C307</v>
          </cell>
          <cell r="M490" t="str">
            <v>R</v>
          </cell>
          <cell r="N490" t="str">
            <v>E</v>
          </cell>
          <cell r="W490" t="str">
            <v>NYK GROUP AMERICAS INC.-海洋事業</v>
          </cell>
          <cell r="Z490" t="str">
            <v>SEIDOPRO GLOBAL INC.</v>
          </cell>
          <cell r="AA490" t="str">
            <v/>
          </cell>
          <cell r="AB490" t="str">
            <v>NYK GROUP EUROPE LTD.-Auto Logistics</v>
          </cell>
          <cell r="AC490" t="str">
            <v>複セグ明細</v>
          </cell>
          <cell r="AD490">
            <v>485</v>
          </cell>
          <cell r="AE490">
            <v>313</v>
          </cell>
          <cell r="AF490" t="str">
            <v>NYK GROUP AMERICAS INC.-Offshore Business</v>
          </cell>
          <cell r="AG490" t="str">
            <v>SEIDOPRO GLOBAL INC.</v>
          </cell>
          <cell r="AH490">
            <v>485</v>
          </cell>
          <cell r="AI490">
            <v>481</v>
          </cell>
          <cell r="AJ490" t="str">
            <v>NYK GROUP AMERICAS INC.-Offshore Business</v>
          </cell>
          <cell r="AK490" t="str">
            <v>NYK GROUP EUROPE LTD.-Auto Logistics</v>
          </cell>
          <cell r="AM490" t="str">
            <v>Offshore Business</v>
          </cell>
        </row>
        <row r="491">
          <cell r="D491" t="str">
            <v>C00E662M001</v>
          </cell>
          <cell r="E491" t="str">
            <v>NYK GROUP AMERICAS INC.-Ship &amp; Technology Service</v>
          </cell>
          <cell r="F491" t="str">
            <v>NYK GROUP AMERICAS INC.-船舶・技術サービス</v>
          </cell>
          <cell r="G491" t="str">
            <v>NYK GROUP AMERICAS INC.-Ship &amp; Technology Service</v>
          </cell>
          <cell r="H491" t="str">
            <v>C00E662M001</v>
          </cell>
          <cell r="I491" t="str">
            <v>船舶・技術サービス</v>
          </cell>
          <cell r="J491" t="str">
            <v>Ship &amp; Technology Service</v>
          </cell>
          <cell r="K491" t="str">
            <v>USD</v>
          </cell>
          <cell r="L491" t="str">
            <v>C00E662M001</v>
          </cell>
          <cell r="M491" t="str">
            <v>R</v>
          </cell>
          <cell r="N491" t="str">
            <v>E</v>
          </cell>
          <cell r="W491" t="str">
            <v>NYK GROUP AMERICAS INC.-船舶・技術サービス</v>
          </cell>
          <cell r="Z491" t="str">
            <v>SENSYU SHIPHOLDING S.A.</v>
          </cell>
          <cell r="AA491" t="str">
            <v/>
          </cell>
          <cell r="AB491" t="str">
            <v>NYK GROUP EUROPE LTD.-Capesize Bulker</v>
          </cell>
          <cell r="AC491" t="str">
            <v>複セグ明細</v>
          </cell>
          <cell r="AD491">
            <v>486</v>
          </cell>
          <cell r="AE491">
            <v>314</v>
          </cell>
          <cell r="AF491" t="str">
            <v>NYK GROUP AMERICAS INC.-Ship &amp; Technology Service</v>
          </cell>
          <cell r="AG491" t="str">
            <v>SENSYU SHIPHOLDING S.A.</v>
          </cell>
          <cell r="AH491">
            <v>486</v>
          </cell>
          <cell r="AI491">
            <v>482</v>
          </cell>
          <cell r="AJ491" t="str">
            <v>NYK GROUP AMERICAS INC.-Ship &amp; Technology Service</v>
          </cell>
          <cell r="AK491" t="str">
            <v>NYK GROUP EUROPE LTD.-Capesize Bulker</v>
          </cell>
          <cell r="AM491" t="str">
            <v>Ship &amp; Technology Service</v>
          </cell>
        </row>
        <row r="492">
          <cell r="D492" t="str">
            <v>C00E662G103</v>
          </cell>
          <cell r="E492" t="str">
            <v>NYK GROUP AMERICAS INC.-Terminals-Overseas</v>
          </cell>
          <cell r="F492" t="str">
            <v>NYK GROUP AMERICAS INC.-港湾-海外ターミナル</v>
          </cell>
          <cell r="G492" t="str">
            <v>NYK GROUP AMERICAS INC.-Terminals-Overseas</v>
          </cell>
          <cell r="H492" t="str">
            <v>C00E662G103</v>
          </cell>
          <cell r="I492" t="str">
            <v>港湾-海外ターミナル</v>
          </cell>
          <cell r="J492" t="str">
            <v>Terminals-Overseas</v>
          </cell>
          <cell r="K492" t="str">
            <v>USD</v>
          </cell>
          <cell r="L492" t="str">
            <v>C00E662G103</v>
          </cell>
          <cell r="M492" t="str">
            <v>R</v>
          </cell>
          <cell r="N492" t="str">
            <v>E</v>
          </cell>
          <cell r="W492" t="str">
            <v>NYK GROUP AMERICAS INC.-港湾-海外ターミナル</v>
          </cell>
          <cell r="Z492" t="str">
            <v>SHANGHAI YUSEN FREIGHT SERVICE CO., LTD.</v>
          </cell>
          <cell r="AA492" t="str">
            <v/>
          </cell>
          <cell r="AB492" t="str">
            <v>NYK GROUP EUROPE LTD.-Car Carrier</v>
          </cell>
          <cell r="AC492" t="str">
            <v>複セグ明細</v>
          </cell>
          <cell r="AD492">
            <v>487</v>
          </cell>
          <cell r="AE492">
            <v>315</v>
          </cell>
          <cell r="AF492" t="str">
            <v>NYK GROUP AMERICAS INC.-Terminals-Overseas</v>
          </cell>
          <cell r="AG492" t="str">
            <v>SHANGHAI YUSEN FREIGHT SERVICE CO., LTD.</v>
          </cell>
          <cell r="AH492">
            <v>487</v>
          </cell>
          <cell r="AI492">
            <v>483</v>
          </cell>
          <cell r="AJ492" t="str">
            <v>NYK GROUP AMERICAS INC.-Terminals-Overseas</v>
          </cell>
          <cell r="AK492" t="str">
            <v>NYK GROUP EUROPE LTD.-Car Carrier</v>
          </cell>
          <cell r="AM492" t="str">
            <v>Terminals-Overseas</v>
          </cell>
        </row>
        <row r="493">
          <cell r="D493" t="str">
            <v>C00E662E200</v>
          </cell>
          <cell r="E493" t="str">
            <v>NYK GROUP AMERICAS INC.-YLK</v>
          </cell>
          <cell r="F493" t="str">
            <v>NYK GROUP AMERICAS INC.-YLK</v>
          </cell>
          <cell r="G493" t="str">
            <v>NYK GROUP AMERICAS INC.-YLK</v>
          </cell>
          <cell r="H493" t="str">
            <v>C00E662E200</v>
          </cell>
          <cell r="I493" t="str">
            <v>YLK</v>
          </cell>
          <cell r="J493" t="str">
            <v>YLK</v>
          </cell>
          <cell r="K493" t="str">
            <v>USD</v>
          </cell>
          <cell r="L493" t="str">
            <v>C00E662E200</v>
          </cell>
          <cell r="M493" t="str">
            <v>R</v>
          </cell>
          <cell r="N493" t="str">
            <v>E</v>
          </cell>
          <cell r="W493" t="str">
            <v>NYK GROUP AMERICAS INC.-YLK</v>
          </cell>
          <cell r="Z493" t="str">
            <v>SHANGHAI YUSEN LOGISTICS SERVICE (W.G.Q) CO., LTD.</v>
          </cell>
          <cell r="AA493" t="str">
            <v/>
          </cell>
          <cell r="AB493" t="str">
            <v>NYK GROUP EUROPE LTD.-Chemical and LPG</v>
          </cell>
          <cell r="AC493" t="str">
            <v>複セグ明細</v>
          </cell>
          <cell r="AD493">
            <v>488</v>
          </cell>
          <cell r="AE493">
            <v>316</v>
          </cell>
          <cell r="AF493" t="str">
            <v>NYK GROUP AMERICAS INC.-YLK</v>
          </cell>
          <cell r="AG493" t="str">
            <v>SHANGHAI YUSEN LOGISTICS SERVICE (W.G.Q) CO., LTD.</v>
          </cell>
          <cell r="AH493">
            <v>488</v>
          </cell>
          <cell r="AI493">
            <v>484</v>
          </cell>
          <cell r="AJ493" t="str">
            <v>NYK GROUP AMERICAS INC.-YLK</v>
          </cell>
          <cell r="AK493" t="str">
            <v>NYK GROUP EUROPE LTD.-Chemical and LPG</v>
          </cell>
          <cell r="AM493" t="str">
            <v>YLK</v>
          </cell>
        </row>
        <row r="494">
          <cell r="D494" t="str">
            <v>C00K835ZTTT</v>
          </cell>
          <cell r="E494" t="str">
            <v>NYK GROUP EUROPE LTD.</v>
          </cell>
          <cell r="F494" t="str">
            <v>NYK GROUP EUROPE LTD.</v>
          </cell>
          <cell r="G494" t="str">
            <v>NYK GROUP EUROPE LTD.</v>
          </cell>
          <cell r="H494" t="str">
            <v>C00K835ZTTT</v>
          </cell>
          <cell r="K494" t="str">
            <v>GBP</v>
          </cell>
          <cell r="L494" t="str">
            <v>C00K835ZTTT</v>
          </cell>
          <cell r="M494" t="str">
            <v>R</v>
          </cell>
          <cell r="N494" t="str">
            <v>E</v>
          </cell>
          <cell r="P494" t="str">
            <v>○</v>
          </cell>
          <cell r="W494" t="str">
            <v>NYK GROUP EUROPE LTD.</v>
          </cell>
          <cell r="Z494" t="str">
            <v>SHENZHEN YUSEN LOGISTICS SERVICE CO., LTD.</v>
          </cell>
          <cell r="AA494" t="str">
            <v>C00K835ZTTT</v>
          </cell>
          <cell r="AB494" t="str">
            <v>NYK GROUP EUROPE LTD.-Container-Others</v>
          </cell>
          <cell r="AC494" t="str">
            <v>複セグ合計</v>
          </cell>
          <cell r="AD494" t="str">
            <v/>
          </cell>
          <cell r="AE494" t="str">
            <v/>
          </cell>
          <cell r="AF494" t="str">
            <v/>
          </cell>
          <cell r="AG494" t="str">
            <v>SHENZHEN YUSEN LOGISTICS SERVICE CO., LTD.</v>
          </cell>
          <cell r="AH494" t="str">
            <v/>
          </cell>
          <cell r="AI494" t="str">
            <v/>
          </cell>
          <cell r="AJ494" t="str">
            <v/>
          </cell>
          <cell r="AK494" t="str">
            <v>NYK GROUP EUROPE LTD.-Container-Others</v>
          </cell>
          <cell r="AM494" t="str">
            <v/>
          </cell>
        </row>
        <row r="495">
          <cell r="D495" t="str">
            <v>C00K835B400</v>
          </cell>
          <cell r="E495" t="str">
            <v>NYK GROUP EUROPE LTD.-Auto Logistics</v>
          </cell>
          <cell r="F495" t="str">
            <v>NYK GROUP EUROPE LTD.-自動車物流</v>
          </cell>
          <cell r="G495" t="str">
            <v>NYK GROUP EUROPE LTD.-Auto Logistics</v>
          </cell>
          <cell r="H495" t="str">
            <v>C00K835B400</v>
          </cell>
          <cell r="I495" t="str">
            <v>自動車物流</v>
          </cell>
          <cell r="J495" t="str">
            <v>Auto Logistics</v>
          </cell>
          <cell r="K495" t="str">
            <v>GBP</v>
          </cell>
          <cell r="L495" t="str">
            <v>C00K835B400</v>
          </cell>
          <cell r="M495" t="str">
            <v>R</v>
          </cell>
          <cell r="N495" t="str">
            <v>E</v>
          </cell>
          <cell r="W495" t="str">
            <v>NYK GROUP EUROPE LTD.-自動車物流</v>
          </cell>
          <cell r="Z495" t="str">
            <v>SETOKA MARITIMA S.A.</v>
          </cell>
          <cell r="AA495" t="str">
            <v/>
          </cell>
          <cell r="AB495" t="str">
            <v>NYK GROUP EUROPE LTD.-Finance</v>
          </cell>
          <cell r="AC495" t="str">
            <v>複セグ明細</v>
          </cell>
          <cell r="AD495">
            <v>490</v>
          </cell>
          <cell r="AE495">
            <v>317</v>
          </cell>
          <cell r="AF495" t="str">
            <v>NYK GROUP EUROPE LTD.-Auto Logistics</v>
          </cell>
          <cell r="AG495" t="str">
            <v>SETOKA MARITIMA S.A.</v>
          </cell>
          <cell r="AH495">
            <v>490</v>
          </cell>
          <cell r="AI495">
            <v>485</v>
          </cell>
          <cell r="AJ495" t="str">
            <v>NYK GROUP EUROPE LTD.-Auto Logistics</v>
          </cell>
          <cell r="AK495" t="str">
            <v>NYK GROUP EUROPE LTD.-Finance</v>
          </cell>
          <cell r="AM495" t="str">
            <v>Auto Logistics</v>
          </cell>
        </row>
        <row r="496">
          <cell r="D496" t="str">
            <v>C00K835C102</v>
          </cell>
          <cell r="E496" t="str">
            <v>NYK GROUP EUROPE LTD.-Capesize Bulker</v>
          </cell>
          <cell r="F496" t="str">
            <v>NYK GROUP EUROPE LTD.-製鉄原料</v>
          </cell>
          <cell r="G496" t="str">
            <v>NYK GROUP EUROPE LTD.-Capesize Bulker</v>
          </cell>
          <cell r="H496" t="str">
            <v>C00K835C102</v>
          </cell>
          <cell r="I496" t="str">
            <v>製鉄原料</v>
          </cell>
          <cell r="J496" t="str">
            <v>Capesize Bulker</v>
          </cell>
          <cell r="K496" t="str">
            <v>GBP</v>
          </cell>
          <cell r="L496" t="str">
            <v>C00K835C102</v>
          </cell>
          <cell r="M496" t="str">
            <v>R</v>
          </cell>
          <cell r="N496" t="str">
            <v>E</v>
          </cell>
          <cell r="W496" t="str">
            <v>NYK GROUP EUROPE LTD.-製鉄原料</v>
          </cell>
          <cell r="Z496" t="str">
            <v>SHIBA SHIPPING S.A.</v>
          </cell>
          <cell r="AA496" t="str">
            <v/>
          </cell>
          <cell r="AB496" t="str">
            <v>NYK GROUP EUROPE LTD.-LNG</v>
          </cell>
          <cell r="AC496" t="str">
            <v>複セグ明細</v>
          </cell>
          <cell r="AD496">
            <v>491</v>
          </cell>
          <cell r="AE496">
            <v>318</v>
          </cell>
          <cell r="AF496" t="str">
            <v>NYK GROUP EUROPE LTD.-Capesize Bulker</v>
          </cell>
          <cell r="AG496" t="str">
            <v>SHIBA SHIPPING S.A.</v>
          </cell>
          <cell r="AH496">
            <v>491</v>
          </cell>
          <cell r="AI496">
            <v>486</v>
          </cell>
          <cell r="AJ496" t="str">
            <v>NYK GROUP EUROPE LTD.-Capesize Bulker</v>
          </cell>
          <cell r="AK496" t="str">
            <v>NYK GROUP EUROPE LTD.-LNG</v>
          </cell>
          <cell r="AM496" t="str">
            <v>Capesize Bulker</v>
          </cell>
        </row>
        <row r="497">
          <cell r="D497" t="str">
            <v>C00K835B000</v>
          </cell>
          <cell r="E497" t="str">
            <v>NYK GROUP EUROPE LTD.-Car Carrier</v>
          </cell>
          <cell r="F497" t="str">
            <v>NYK GROUP EUROPE LTD.-自動車</v>
          </cell>
          <cell r="G497" t="str">
            <v>NYK GROUP EUROPE LTD.-Car Carrier</v>
          </cell>
          <cell r="H497" t="str">
            <v>C00K835B000</v>
          </cell>
          <cell r="I497" t="str">
            <v>自動車</v>
          </cell>
          <cell r="J497" t="str">
            <v>Car Carrier</v>
          </cell>
          <cell r="K497" t="str">
            <v>GBP</v>
          </cell>
          <cell r="L497" t="str">
            <v>C00K835B000</v>
          </cell>
          <cell r="M497" t="str">
            <v>R</v>
          </cell>
          <cell r="N497" t="str">
            <v>E</v>
          </cell>
          <cell r="W497" t="str">
            <v>NYK GROUP EUROPE LTD.-自動車</v>
          </cell>
          <cell r="Z497" t="str">
            <v>SHIN-NIPPON KAIYOSHA CORP.</v>
          </cell>
          <cell r="AA497" t="str">
            <v/>
          </cell>
          <cell r="AB497" t="str">
            <v>NYK GROUP EUROPE LTD.-Other Business</v>
          </cell>
          <cell r="AC497" t="str">
            <v>複セグ明細</v>
          </cell>
          <cell r="AD497">
            <v>492</v>
          </cell>
          <cell r="AE497">
            <v>319</v>
          </cell>
          <cell r="AF497" t="str">
            <v>NYK GROUP EUROPE LTD.-Car Carrier</v>
          </cell>
          <cell r="AG497" t="str">
            <v>SHIN-NIPPON KAIYOSHA CORP.</v>
          </cell>
          <cell r="AH497">
            <v>492</v>
          </cell>
          <cell r="AI497">
            <v>487</v>
          </cell>
          <cell r="AJ497" t="str">
            <v>NYK GROUP EUROPE LTD.-Car Carrier</v>
          </cell>
          <cell r="AK497" t="str">
            <v>NYK GROUP EUROPE LTD.-Other Business</v>
          </cell>
          <cell r="AM497" t="str">
            <v>Car Carrier</v>
          </cell>
        </row>
        <row r="498">
          <cell r="D498" t="str">
            <v>C00K835C203</v>
          </cell>
          <cell r="E498" t="str">
            <v>NYK GROUP EUROPE LTD.-Chemical and LPG</v>
          </cell>
          <cell r="F498" t="str">
            <v>NYK GROUP EUROPE LTD.-ケミカルLPG</v>
          </cell>
          <cell r="G498" t="str">
            <v>NYK GROUP EUROPE LTD.-Chemical and LPG</v>
          </cell>
          <cell r="H498" t="str">
            <v>C00K835C203</v>
          </cell>
          <cell r="I498" t="str">
            <v>ケミカルLPG</v>
          </cell>
          <cell r="J498" t="str">
            <v>Chemical and LPG</v>
          </cell>
          <cell r="K498" t="str">
            <v>GBP</v>
          </cell>
          <cell r="L498" t="str">
            <v>C00K835C203</v>
          </cell>
          <cell r="M498" t="str">
            <v>R</v>
          </cell>
          <cell r="N498" t="str">
            <v>E</v>
          </cell>
          <cell r="W498" t="str">
            <v>NYK GROUP EUROPE LTD.-ケミカルLPG</v>
          </cell>
          <cell r="Z498" t="str">
            <v>SHION MARITIMA S.A.</v>
          </cell>
          <cell r="AA498" t="str">
            <v/>
          </cell>
          <cell r="AB498" t="str">
            <v>NYK GROUP EUROPE LTD.-Ship &amp; Technology Service</v>
          </cell>
          <cell r="AC498" t="str">
            <v>複セグ明細</v>
          </cell>
          <cell r="AD498">
            <v>493</v>
          </cell>
          <cell r="AE498">
            <v>320</v>
          </cell>
          <cell r="AF498" t="str">
            <v>NYK GROUP EUROPE LTD.-Chemical and LPG</v>
          </cell>
          <cell r="AG498" t="str">
            <v>SHION MARITIMA S.A.</v>
          </cell>
          <cell r="AH498">
            <v>493</v>
          </cell>
          <cell r="AI498">
            <v>488</v>
          </cell>
          <cell r="AJ498" t="str">
            <v>NYK GROUP EUROPE LTD.-Chemical and LPG</v>
          </cell>
          <cell r="AK498" t="str">
            <v>NYK GROUP EUROPE LTD.-Ship &amp; Technology Service</v>
          </cell>
          <cell r="AM498" t="str">
            <v>Chemical and LPG</v>
          </cell>
        </row>
        <row r="499">
          <cell r="D499" t="str">
            <v>C00K835A106</v>
          </cell>
          <cell r="E499" t="str">
            <v>NYK GROUP EUROPE LTD.-Container-Others</v>
          </cell>
          <cell r="F499" t="str">
            <v>NYK GROUP EUROPE LTD.-定航-その他</v>
          </cell>
          <cell r="G499" t="str">
            <v>NYK GROUP EUROPE LTD.-Container-Others</v>
          </cell>
          <cell r="H499" t="str">
            <v>C00K835A106</v>
          </cell>
          <cell r="I499" t="str">
            <v>定航-その他</v>
          </cell>
          <cell r="J499" t="str">
            <v>Container-Others</v>
          </cell>
          <cell r="K499" t="str">
            <v>GBP</v>
          </cell>
          <cell r="L499" t="str">
            <v>C00K835A106</v>
          </cell>
          <cell r="M499" t="str">
            <v>R</v>
          </cell>
          <cell r="N499" t="str">
            <v>E</v>
          </cell>
          <cell r="W499" t="str">
            <v>NYK GROUP EUROPE LTD.-定航-その他</v>
          </cell>
          <cell r="Z499" t="str">
            <v>SHIRAHAMA MARITIMA S.A.</v>
          </cell>
          <cell r="AA499" t="str">
            <v/>
          </cell>
          <cell r="AB499" t="str">
            <v>NYK GROUP EUROPE LTD.-YLK</v>
          </cell>
          <cell r="AC499" t="str">
            <v>複セグ明細</v>
          </cell>
          <cell r="AD499">
            <v>494</v>
          </cell>
          <cell r="AE499">
            <v>321</v>
          </cell>
          <cell r="AF499" t="str">
            <v>NYK GROUP EUROPE LTD.-Container-Others</v>
          </cell>
          <cell r="AG499" t="str">
            <v>SHIRAHAMA MARITIMA S.A.</v>
          </cell>
          <cell r="AH499">
            <v>494</v>
          </cell>
          <cell r="AI499">
            <v>489</v>
          </cell>
          <cell r="AJ499" t="str">
            <v>NYK GROUP EUROPE LTD.-Container-Others</v>
          </cell>
          <cell r="AK499" t="str">
            <v>NYK GROUP EUROPE LTD.-YLK</v>
          </cell>
          <cell r="AM499" t="str">
            <v>Container-Others</v>
          </cell>
        </row>
        <row r="500">
          <cell r="D500" t="str">
            <v>C00K835O000</v>
          </cell>
          <cell r="E500" t="str">
            <v>NYK GROUP EUROPE LTD.-Finance</v>
          </cell>
          <cell r="F500" t="str">
            <v>NYK GROUP EUROPE LTD.-財務</v>
          </cell>
          <cell r="G500" t="str">
            <v>NYK GROUP EUROPE LTD.-Finance</v>
          </cell>
          <cell r="H500" t="str">
            <v>C00K835O000</v>
          </cell>
          <cell r="I500" t="str">
            <v>財務</v>
          </cell>
          <cell r="J500" t="str">
            <v>Finance</v>
          </cell>
          <cell r="K500" t="str">
            <v>GBP</v>
          </cell>
          <cell r="L500" t="str">
            <v>C00K835O000</v>
          </cell>
          <cell r="M500" t="str">
            <v>R</v>
          </cell>
          <cell r="N500" t="str">
            <v>E</v>
          </cell>
          <cell r="W500" t="str">
            <v>NYK GROUP EUROPE LTD.-財務</v>
          </cell>
          <cell r="Z500" t="str">
            <v>SHIRE OAKS SHIPPING S.A.</v>
          </cell>
          <cell r="AA500" t="str">
            <v/>
          </cell>
          <cell r="AB500" t="str">
            <v>NYK GROUP HOLDING (THAILAND) CO., LTD.</v>
          </cell>
          <cell r="AC500" t="str">
            <v>複セグ明細</v>
          </cell>
          <cell r="AD500">
            <v>495</v>
          </cell>
          <cell r="AE500">
            <v>322</v>
          </cell>
          <cell r="AF500" t="str">
            <v>NYK GROUP EUROPE LTD.-Finance</v>
          </cell>
          <cell r="AG500" t="str">
            <v>SHIRE OAKS SHIPPING S.A.</v>
          </cell>
          <cell r="AH500">
            <v>495</v>
          </cell>
          <cell r="AI500">
            <v>490</v>
          </cell>
          <cell r="AJ500" t="str">
            <v>NYK GROUP EUROPE LTD.-Finance</v>
          </cell>
          <cell r="AK500" t="str">
            <v>NYK GROUP HOLDING (THAILAND) CO., LTD.</v>
          </cell>
          <cell r="AM500" t="str">
            <v>Finance</v>
          </cell>
        </row>
        <row r="501">
          <cell r="D501" t="str">
            <v>C00K835C204</v>
          </cell>
          <cell r="E501" t="str">
            <v>NYK GROUP EUROPE LTD.-LNG</v>
          </cell>
          <cell r="F501" t="str">
            <v>NYK GROUP EUROPE LTD.-LNG</v>
          </cell>
          <cell r="G501" t="str">
            <v>NYK GROUP EUROPE LTD.-LNG</v>
          </cell>
          <cell r="H501" t="str">
            <v>C00K835C204</v>
          </cell>
          <cell r="I501" t="str">
            <v>LNG</v>
          </cell>
          <cell r="J501" t="str">
            <v>LNG</v>
          </cell>
          <cell r="K501" t="str">
            <v>GBP</v>
          </cell>
          <cell r="L501" t="str">
            <v>C00K835C204</v>
          </cell>
          <cell r="M501" t="str">
            <v>R</v>
          </cell>
          <cell r="N501" t="str">
            <v>E</v>
          </cell>
          <cell r="W501" t="str">
            <v>NYK GROUP EUROPE LTD.-LNG</v>
          </cell>
          <cell r="Z501" t="str">
            <v>SHOHJIN SHIPHOLDING S.A.</v>
          </cell>
          <cell r="AA501" t="str">
            <v/>
          </cell>
          <cell r="AB501" t="str">
            <v>NYK GROUP SOUTH ASIA PTE. LTD.-Auto Logistics</v>
          </cell>
          <cell r="AC501" t="str">
            <v>複セグ明細</v>
          </cell>
          <cell r="AD501">
            <v>496</v>
          </cell>
          <cell r="AE501">
            <v>323</v>
          </cell>
          <cell r="AF501" t="str">
            <v>NYK GROUP EUROPE LTD.-LNG</v>
          </cell>
          <cell r="AG501" t="str">
            <v>SHOHJIN SHIPHOLDING S.A.</v>
          </cell>
          <cell r="AH501">
            <v>496</v>
          </cell>
          <cell r="AI501">
            <v>491</v>
          </cell>
          <cell r="AJ501" t="str">
            <v>NYK GROUP EUROPE LTD.-LNG</v>
          </cell>
          <cell r="AK501" t="str">
            <v>NYK GROUP SOUTH ASIA PTE. LTD.-Auto Logistics</v>
          </cell>
          <cell r="AM501" t="str">
            <v>LNG</v>
          </cell>
        </row>
        <row r="502">
          <cell r="D502" t="str">
            <v>C00K835N000</v>
          </cell>
          <cell r="E502" t="str">
            <v>NYK GROUP EUROPE LTD.-Other Business</v>
          </cell>
          <cell r="F502" t="str">
            <v>NYK GROUP EUROPE LTD.-その他の事業</v>
          </cell>
          <cell r="G502" t="str">
            <v>NYK GROUP EUROPE LTD.-Other Business</v>
          </cell>
          <cell r="H502" t="str">
            <v>C00K835N000</v>
          </cell>
          <cell r="I502" t="str">
            <v>その他の事業</v>
          </cell>
          <cell r="J502" t="str">
            <v>Other Business</v>
          </cell>
          <cell r="K502" t="str">
            <v>GBP</v>
          </cell>
          <cell r="L502" t="str">
            <v>C00K835N000</v>
          </cell>
          <cell r="M502" t="str">
            <v>R</v>
          </cell>
          <cell r="N502" t="str">
            <v>E</v>
          </cell>
          <cell r="W502" t="str">
            <v>NYK GROUP EUROPE LTD.-その他の事業</v>
          </cell>
          <cell r="Z502" t="str">
            <v>SIENNA MARITIMA S.A.</v>
          </cell>
          <cell r="AA502" t="str">
            <v/>
          </cell>
          <cell r="AB502" t="str">
            <v>NYK GROUP SOUTH ASIA PTE. LTD.-Capesize Bulker</v>
          </cell>
          <cell r="AC502" t="str">
            <v>複セグ明細</v>
          </cell>
          <cell r="AD502">
            <v>497</v>
          </cell>
          <cell r="AE502">
            <v>324</v>
          </cell>
          <cell r="AF502" t="str">
            <v>NYK GROUP EUROPE LTD.-Other Business</v>
          </cell>
          <cell r="AG502" t="str">
            <v>SIENNA MARITIMA S.A.</v>
          </cell>
          <cell r="AH502">
            <v>497</v>
          </cell>
          <cell r="AI502">
            <v>492</v>
          </cell>
          <cell r="AJ502" t="str">
            <v>NYK GROUP EUROPE LTD.-Other Business</v>
          </cell>
          <cell r="AK502" t="str">
            <v>NYK GROUP SOUTH ASIA PTE. LTD.-Capesize Bulker</v>
          </cell>
          <cell r="AM502" t="str">
            <v>Other Business</v>
          </cell>
        </row>
        <row r="503">
          <cell r="D503" t="str">
            <v>C00K835M001</v>
          </cell>
          <cell r="E503" t="str">
            <v>NYK GROUP EUROPE LTD.-Ship &amp; Technology Service</v>
          </cell>
          <cell r="F503" t="str">
            <v>NYK GROUP EUROPE LTD.-船舶・技術サービス</v>
          </cell>
          <cell r="G503" t="str">
            <v>NYK GROUP EUROPE LTD.-Ship &amp; Technology Service</v>
          </cell>
          <cell r="H503" t="str">
            <v>C00K835M001</v>
          </cell>
          <cell r="I503" t="str">
            <v>船舶・技術サービス</v>
          </cell>
          <cell r="J503" t="str">
            <v>Ship &amp; Technology Service</v>
          </cell>
          <cell r="K503" t="str">
            <v>GBP</v>
          </cell>
          <cell r="L503" t="str">
            <v>C00K835M001</v>
          </cell>
          <cell r="M503" t="str">
            <v>R</v>
          </cell>
          <cell r="N503" t="str">
            <v>E</v>
          </cell>
          <cell r="P503" t="str">
            <v>○</v>
          </cell>
          <cell r="W503" t="str">
            <v>NYK GROUP EUROPE LTD.-船舶・技術サービス</v>
          </cell>
          <cell r="Z503" t="str">
            <v>SIKKIM SHIPHOLDING S.A.</v>
          </cell>
          <cell r="AA503" t="str">
            <v/>
          </cell>
          <cell r="AB503" t="str">
            <v>NYK GROUP SOUTH ASIA PTE. LTD.-Car Carrier</v>
          </cell>
          <cell r="AC503" t="str">
            <v>複セグ明細</v>
          </cell>
          <cell r="AD503">
            <v>498</v>
          </cell>
          <cell r="AE503">
            <v>325</v>
          </cell>
          <cell r="AF503" t="str">
            <v>NYK GROUP EUROPE LTD.-Ship &amp; Technology Service</v>
          </cell>
          <cell r="AG503" t="str">
            <v>SIKKIM SHIPHOLDING S.A.</v>
          </cell>
          <cell r="AH503">
            <v>498</v>
          </cell>
          <cell r="AI503">
            <v>493</v>
          </cell>
          <cell r="AJ503" t="str">
            <v>NYK GROUP EUROPE LTD.-Ship &amp; Technology Service</v>
          </cell>
          <cell r="AK503" t="str">
            <v>NYK GROUP SOUTH ASIA PTE. LTD.-Car Carrier</v>
          </cell>
          <cell r="AM503" t="str">
            <v>Ship &amp; Technology Service</v>
          </cell>
        </row>
        <row r="504">
          <cell r="D504" t="str">
            <v>C00K835E200</v>
          </cell>
          <cell r="E504" t="str">
            <v>NYK GROUP EUROPE LTD.-YLK</v>
          </cell>
          <cell r="F504" t="str">
            <v>NYK GROUP EUROPE LTD.-YLK</v>
          </cell>
          <cell r="G504" t="str">
            <v>NYK GROUP EUROPE LTD.-YLK</v>
          </cell>
          <cell r="H504" t="str">
            <v>C00K835E200</v>
          </cell>
          <cell r="I504" t="str">
            <v>YLK</v>
          </cell>
          <cell r="J504" t="str">
            <v>YLK</v>
          </cell>
          <cell r="K504" t="str">
            <v>GBP</v>
          </cell>
          <cell r="L504" t="str">
            <v>C00K835E200</v>
          </cell>
          <cell r="M504" t="str">
            <v>R</v>
          </cell>
          <cell r="N504" t="str">
            <v>E</v>
          </cell>
          <cell r="W504" t="str">
            <v>NYK GROUP EUROPE LTD.-YLK</v>
          </cell>
          <cell r="Z504" t="str">
            <v>SIRIUS MARINE LTD S.A.</v>
          </cell>
          <cell r="AA504" t="str">
            <v/>
          </cell>
          <cell r="AB504" t="str">
            <v>NYK GROUP SOUTH ASIA PTE. LTD.-Chemical and LPG</v>
          </cell>
          <cell r="AC504" t="str">
            <v>複セグ明細</v>
          </cell>
          <cell r="AD504">
            <v>499</v>
          </cell>
          <cell r="AE504">
            <v>326</v>
          </cell>
          <cell r="AF504" t="str">
            <v>NYK GROUP EUROPE LTD.-YLK</v>
          </cell>
          <cell r="AG504" t="str">
            <v>SIRIUS MARINE LTD S.A.</v>
          </cell>
          <cell r="AH504">
            <v>499</v>
          </cell>
          <cell r="AI504">
            <v>494</v>
          </cell>
          <cell r="AJ504" t="str">
            <v>NYK GROUP EUROPE LTD.-YLK</v>
          </cell>
          <cell r="AK504" t="str">
            <v>NYK GROUP SOUTH ASIA PTE. LTD.-Chemical and LPG</v>
          </cell>
          <cell r="AM504" t="str">
            <v>YLK</v>
          </cell>
        </row>
        <row r="505">
          <cell r="D505" t="str">
            <v>C3A9424XXXX</v>
          </cell>
          <cell r="E505" t="str">
            <v>NYK GROUP HOLDING (THAILAND) CO., LTD.</v>
          </cell>
          <cell r="F505" t="str">
            <v>NYK GROUP HOLDING (THAILAND) CO., LTD.</v>
          </cell>
          <cell r="G505" t="str">
            <v>NYK GROUP HOLDING (THAILAND) CO., LTD.</v>
          </cell>
          <cell r="H505" t="str">
            <v>C3A9424XXXX</v>
          </cell>
          <cell r="I505" t="str">
            <v>財務</v>
          </cell>
          <cell r="J505" t="str">
            <v>Finance</v>
          </cell>
          <cell r="K505" t="str">
            <v>THB</v>
          </cell>
          <cell r="L505" t="str">
            <v>C3A9424XXXX</v>
          </cell>
          <cell r="M505" t="str">
            <v>R</v>
          </cell>
          <cell r="N505" t="str">
            <v>E</v>
          </cell>
          <cell r="P505" t="str">
            <v>○</v>
          </cell>
          <cell r="W505" t="str">
            <v>NYK GROUP HOLDING (THAILAND) CO., LTD.</v>
          </cell>
          <cell r="Z505" t="str">
            <v>SMILE SHIPHOLDING S.A.</v>
          </cell>
          <cell r="AA505" t="str">
            <v/>
          </cell>
          <cell r="AB505" t="str">
            <v>NYK GROUP SOUTH ASIA PTE. LTD.-Container-Others</v>
          </cell>
          <cell r="AC505" t="str">
            <v>単セグ</v>
          </cell>
          <cell r="AD505">
            <v>500</v>
          </cell>
          <cell r="AE505">
            <v>327</v>
          </cell>
          <cell r="AF505" t="str">
            <v>NYK GROUP HOLDING (THAILAND) CO., LTD.</v>
          </cell>
          <cell r="AG505" t="str">
            <v>SMILE SHIPHOLDING S.A.</v>
          </cell>
          <cell r="AH505">
            <v>500</v>
          </cell>
          <cell r="AI505">
            <v>495</v>
          </cell>
          <cell r="AJ505" t="str">
            <v>NYK GROUP HOLDING (THAILAND) CO., LTD.</v>
          </cell>
          <cell r="AK505" t="str">
            <v>NYK GROUP SOUTH ASIA PTE. LTD.-Container-Others</v>
          </cell>
          <cell r="AM505" t="str">
            <v>Finance</v>
          </cell>
        </row>
        <row r="506">
          <cell r="D506" t="str">
            <v>C008161ZTTT</v>
          </cell>
          <cell r="E506" t="str">
            <v>NYK GROUP SOUTH ASIA PTE. LTD.</v>
          </cell>
          <cell r="F506" t="str">
            <v>NYK GROUP SOUTH ASIA PTE. LTD.</v>
          </cell>
          <cell r="G506" t="str">
            <v>NYK GROUP SOUTH ASIA PTE. LTD.</v>
          </cell>
          <cell r="H506" t="str">
            <v>C008161ZTTT</v>
          </cell>
          <cell r="K506" t="str">
            <v>USD</v>
          </cell>
          <cell r="L506" t="str">
            <v>C008161ZTTT</v>
          </cell>
          <cell r="M506" t="str">
            <v>R</v>
          </cell>
          <cell r="N506" t="str">
            <v>E</v>
          </cell>
          <cell r="P506" t="str">
            <v>○</v>
          </cell>
          <cell r="W506" t="str">
            <v>NYK GROUP SOUTH ASIA PTE. LTD.</v>
          </cell>
          <cell r="Z506" t="str">
            <v>SOUTH MARINE LTD. S.A.</v>
          </cell>
          <cell r="AA506" t="str">
            <v>C008161ZTTT</v>
          </cell>
          <cell r="AB506" t="str">
            <v>NYK GROUP SOUTH ASIA PTE. LTD.-Finance</v>
          </cell>
          <cell r="AC506" t="str">
            <v>複セグ合計</v>
          </cell>
          <cell r="AD506" t="str">
            <v/>
          </cell>
          <cell r="AE506" t="str">
            <v/>
          </cell>
          <cell r="AF506" t="str">
            <v/>
          </cell>
          <cell r="AG506" t="str">
            <v>SOUTH MARINE LTD. S.A.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>NYK GROUP SOUTH ASIA PTE. LTD.-Finance</v>
          </cell>
          <cell r="AM506" t="str">
            <v/>
          </cell>
        </row>
        <row r="507">
          <cell r="D507" t="str">
            <v>C008161B400</v>
          </cell>
          <cell r="E507" t="str">
            <v>NYK GROUP SOUTH ASIA PTE. LTD.-Auto Logistics</v>
          </cell>
          <cell r="F507" t="str">
            <v>NYK GROUP SOUTH ASIA PTE. LTD.-自動車物流</v>
          </cell>
          <cell r="G507" t="str">
            <v>NYK GROUP SOUTH ASIA PTE. LTD.-Auto Logistics</v>
          </cell>
          <cell r="H507" t="str">
            <v>C008161B400</v>
          </cell>
          <cell r="I507" t="str">
            <v>自動車物流</v>
          </cell>
          <cell r="J507" t="str">
            <v>Auto Logistics</v>
          </cell>
          <cell r="K507" t="str">
            <v>USD</v>
          </cell>
          <cell r="L507" t="str">
            <v>C008161B400</v>
          </cell>
          <cell r="M507" t="str">
            <v>R</v>
          </cell>
          <cell r="N507" t="str">
            <v>E</v>
          </cell>
          <cell r="W507" t="str">
            <v>NYK GROUP SOUTH ASIA PTE. LTD.-自動車物流</v>
          </cell>
          <cell r="Z507" t="str">
            <v>SPICA MARINE LTD. S.A.</v>
          </cell>
          <cell r="AA507" t="str">
            <v/>
          </cell>
          <cell r="AB507" t="str">
            <v>NYK GROUP SOUTH ASIA PTE. LTD.-Ship &amp; Technology Service</v>
          </cell>
          <cell r="AC507" t="str">
            <v>複セグ明細</v>
          </cell>
          <cell r="AD507">
            <v>502</v>
          </cell>
          <cell r="AE507">
            <v>328</v>
          </cell>
          <cell r="AF507" t="str">
            <v>NYK GROUP SOUTH ASIA PTE. LTD.-Auto Logistics</v>
          </cell>
          <cell r="AG507" t="str">
            <v>SPICA MARINE LTD. S.A.</v>
          </cell>
          <cell r="AH507">
            <v>502</v>
          </cell>
          <cell r="AI507">
            <v>496</v>
          </cell>
          <cell r="AJ507" t="str">
            <v>NYK GROUP SOUTH ASIA PTE. LTD.-Auto Logistics</v>
          </cell>
          <cell r="AK507" t="str">
            <v>NYK GROUP SOUTH ASIA PTE. LTD.-Ship &amp; Technology Service</v>
          </cell>
          <cell r="AM507" t="str">
            <v>Auto Logistics</v>
          </cell>
        </row>
        <row r="508">
          <cell r="D508" t="str">
            <v>C008161C102</v>
          </cell>
          <cell r="E508" t="str">
            <v>NYK GROUP SOUTH ASIA PTE. LTD.-Capesize Bulker</v>
          </cell>
          <cell r="F508" t="str">
            <v>NYK GROUP SOUTH ASIA PTE. LTD.-製鉄原料</v>
          </cell>
          <cell r="G508" t="str">
            <v>NYK GROUP SOUTH ASIA PTE. LTD.-Capesize Bulker</v>
          </cell>
          <cell r="H508" t="str">
            <v>C008161C102</v>
          </cell>
          <cell r="I508" t="str">
            <v>製鉄原料</v>
          </cell>
          <cell r="J508" t="str">
            <v>Capesize Bulker</v>
          </cell>
          <cell r="K508" t="str">
            <v>USD</v>
          </cell>
          <cell r="L508" t="str">
            <v>C008161C102</v>
          </cell>
          <cell r="M508" t="str">
            <v>R</v>
          </cell>
          <cell r="N508" t="str">
            <v>E</v>
          </cell>
          <cell r="W508" t="str">
            <v>NYK GROUP SOUTH ASIA PTE. LTD.-製鉄原料</v>
          </cell>
          <cell r="Z508" t="str">
            <v>SQUIRTLE MARITIMA S.A.</v>
          </cell>
          <cell r="AA508" t="str">
            <v/>
          </cell>
          <cell r="AB508" t="str">
            <v>NYK GROUP SOUTH ASIA PTE. LTD.-Terminals-Overseas</v>
          </cell>
          <cell r="AC508" t="str">
            <v>複セグ明細</v>
          </cell>
          <cell r="AD508">
            <v>503</v>
          </cell>
          <cell r="AE508">
            <v>329</v>
          </cell>
          <cell r="AF508" t="str">
            <v>NYK GROUP SOUTH ASIA PTE. LTD.-Capesize Bulker</v>
          </cell>
          <cell r="AG508" t="str">
            <v>SQUIRTLE MARITIMA S.A.</v>
          </cell>
          <cell r="AH508">
            <v>503</v>
          </cell>
          <cell r="AI508">
            <v>497</v>
          </cell>
          <cell r="AJ508" t="str">
            <v>NYK GROUP SOUTH ASIA PTE. LTD.-Capesize Bulker</v>
          </cell>
          <cell r="AK508" t="str">
            <v>NYK GROUP SOUTH ASIA PTE. LTD.-Terminals-Overseas</v>
          </cell>
          <cell r="AM508" t="str">
            <v>Capesize Bulker</v>
          </cell>
        </row>
        <row r="509">
          <cell r="D509" t="str">
            <v>C008161B000</v>
          </cell>
          <cell r="E509" t="str">
            <v>NYK GROUP SOUTH ASIA PTE. LTD.-Car Carrier</v>
          </cell>
          <cell r="F509" t="str">
            <v>NYK GROUP SOUTH ASIA PTE. LTD.-自動車</v>
          </cell>
          <cell r="G509" t="str">
            <v>NYK GROUP SOUTH ASIA PTE. LTD.-Car Carrier</v>
          </cell>
          <cell r="H509" t="str">
            <v>C008161B000</v>
          </cell>
          <cell r="I509" t="str">
            <v>自動車</v>
          </cell>
          <cell r="J509" t="str">
            <v>Car Carrier</v>
          </cell>
          <cell r="K509" t="str">
            <v>USD</v>
          </cell>
          <cell r="L509" t="str">
            <v>C008161B000</v>
          </cell>
          <cell r="M509" t="str">
            <v>R</v>
          </cell>
          <cell r="N509" t="str">
            <v>E</v>
          </cell>
          <cell r="W509" t="str">
            <v>NYK GROUP SOUTH ASIA PTE. LTD.-自動車</v>
          </cell>
          <cell r="Z509" t="str">
            <v>STARFISH MARITIMA S.A.</v>
          </cell>
          <cell r="AA509" t="str">
            <v/>
          </cell>
          <cell r="AB509" t="str">
            <v>NYK HOLDING (EUROPE) B.V.-Auto Logistics</v>
          </cell>
          <cell r="AC509" t="str">
            <v>複セグ明細</v>
          </cell>
          <cell r="AD509">
            <v>504</v>
          </cell>
          <cell r="AE509">
            <v>330</v>
          </cell>
          <cell r="AF509" t="str">
            <v>NYK GROUP SOUTH ASIA PTE. LTD.-Car Carrier</v>
          </cell>
          <cell r="AG509" t="str">
            <v>STARFISH MARITIMA S.A.</v>
          </cell>
          <cell r="AH509">
            <v>504</v>
          </cell>
          <cell r="AI509">
            <v>498</v>
          </cell>
          <cell r="AJ509" t="str">
            <v>NYK GROUP SOUTH ASIA PTE. LTD.-Car Carrier</v>
          </cell>
          <cell r="AK509" t="str">
            <v>NYK HOLDING (EUROPE) B.V.-Auto Logistics</v>
          </cell>
          <cell r="AM509" t="str">
            <v>Car Carrier</v>
          </cell>
        </row>
        <row r="510">
          <cell r="D510" t="str">
            <v>C008161C203</v>
          </cell>
          <cell r="E510" t="str">
            <v>NYK GROUP SOUTH ASIA PTE. LTD.-Chemical and LPG</v>
          </cell>
          <cell r="F510" t="str">
            <v>NYK GROUP SOUTH ASIA PTE. LTD.-ケミカルLPG</v>
          </cell>
          <cell r="G510" t="str">
            <v>NYK GROUP SOUTH ASIA PTE. LTD.-Chemical and LPG</v>
          </cell>
          <cell r="H510" t="str">
            <v>C008161C203</v>
          </cell>
          <cell r="I510" t="str">
            <v>ケミカルLPG</v>
          </cell>
          <cell r="J510" t="str">
            <v>Chemical and LPG</v>
          </cell>
          <cell r="K510" t="str">
            <v>USD</v>
          </cell>
          <cell r="L510" t="str">
            <v>C008161C203</v>
          </cell>
          <cell r="M510" t="str">
            <v>R</v>
          </cell>
          <cell r="N510" t="str">
            <v>E</v>
          </cell>
          <cell r="W510" t="str">
            <v>NYK GROUP SOUTH ASIA PTE. LTD.-ケミカルLPG</v>
          </cell>
          <cell r="Z510" t="str">
            <v>STELLAR MARINE LTD. S.A.</v>
          </cell>
          <cell r="AA510" t="str">
            <v/>
          </cell>
          <cell r="AB510" t="str">
            <v>NYK HOLDING (EUROPE) B.V.-Box Shape</v>
          </cell>
          <cell r="AC510" t="str">
            <v>複セグ明細</v>
          </cell>
          <cell r="AD510">
            <v>505</v>
          </cell>
          <cell r="AE510">
            <v>331</v>
          </cell>
          <cell r="AF510" t="str">
            <v>NYK GROUP SOUTH ASIA PTE. LTD.-Chemical and LPG</v>
          </cell>
          <cell r="AG510" t="str">
            <v>STELLAR MARINE LTD. S.A.</v>
          </cell>
          <cell r="AH510">
            <v>505</v>
          </cell>
          <cell r="AI510">
            <v>499</v>
          </cell>
          <cell r="AJ510" t="str">
            <v>NYK GROUP SOUTH ASIA PTE. LTD.-Chemical and LPG</v>
          </cell>
          <cell r="AK510" t="str">
            <v>NYK HOLDING (EUROPE) B.V.-Box Shape</v>
          </cell>
          <cell r="AM510" t="str">
            <v>Chemical and LPG</v>
          </cell>
        </row>
        <row r="511">
          <cell r="D511" t="str">
            <v>C008161A106</v>
          </cell>
          <cell r="E511" t="str">
            <v>NYK GROUP SOUTH ASIA PTE. LTD.-Container-Others</v>
          </cell>
          <cell r="F511" t="str">
            <v>NYK GROUP SOUTH ASIA PTE. LTD.-定航-その他</v>
          </cell>
          <cell r="G511" t="str">
            <v>NYK GROUP SOUTH ASIA PTE. LTD.-Container-Others</v>
          </cell>
          <cell r="H511" t="str">
            <v>C008161A106</v>
          </cell>
          <cell r="I511" t="str">
            <v>定航-その他</v>
          </cell>
          <cell r="J511" t="str">
            <v>Container-Others</v>
          </cell>
          <cell r="K511" t="str">
            <v>USD</v>
          </cell>
          <cell r="L511" t="str">
            <v>C008161A106</v>
          </cell>
          <cell r="M511" t="str">
            <v>R</v>
          </cell>
          <cell r="N511" t="str">
            <v>E</v>
          </cell>
          <cell r="W511" t="str">
            <v>NYK GROUP SOUTH ASIA PTE. LTD.-定航-その他</v>
          </cell>
          <cell r="Z511" t="str">
            <v>SUISEI MARITIMA S.A.</v>
          </cell>
          <cell r="AA511" t="str">
            <v/>
          </cell>
          <cell r="AB511" t="str">
            <v>NYK HOLDING (EUROPE) B.V.-Green Business</v>
          </cell>
          <cell r="AC511" t="str">
            <v>複セグ明細</v>
          </cell>
          <cell r="AD511">
            <v>506</v>
          </cell>
          <cell r="AE511">
            <v>332</v>
          </cell>
          <cell r="AF511" t="str">
            <v>NYK GROUP SOUTH ASIA PTE. LTD.-Container-Others</v>
          </cell>
          <cell r="AG511" t="str">
            <v>SUISEI MARITIMA S.A.</v>
          </cell>
          <cell r="AH511">
            <v>506</v>
          </cell>
          <cell r="AI511">
            <v>500</v>
          </cell>
          <cell r="AJ511" t="str">
            <v>NYK GROUP SOUTH ASIA PTE. LTD.-Container-Others</v>
          </cell>
          <cell r="AK511" t="str">
            <v>NYK HOLDING (EUROPE) B.V.-Green Business</v>
          </cell>
          <cell r="AM511" t="str">
            <v>Container-Others</v>
          </cell>
        </row>
        <row r="512">
          <cell r="D512" t="str">
            <v>C008161O000</v>
          </cell>
          <cell r="E512" t="str">
            <v>NYK GROUP SOUTH ASIA PTE. LTD.-Finance</v>
          </cell>
          <cell r="F512" t="str">
            <v>NYK GROUP SOUTH ASIA PTE. LTD.-財務</v>
          </cell>
          <cell r="G512" t="str">
            <v>NYK GROUP SOUTH ASIA PTE. LTD.-Finance</v>
          </cell>
          <cell r="H512" t="str">
            <v>C008161O000</v>
          </cell>
          <cell r="I512" t="str">
            <v>財務</v>
          </cell>
          <cell r="J512" t="str">
            <v>Finance</v>
          </cell>
          <cell r="K512" t="str">
            <v>USD</v>
          </cell>
          <cell r="L512" t="str">
            <v>C008161O000</v>
          </cell>
          <cell r="M512" t="str">
            <v>R</v>
          </cell>
          <cell r="N512" t="str">
            <v>E</v>
          </cell>
          <cell r="W512" t="str">
            <v>NYK GROUP SOUTH ASIA PTE. LTD.-財務</v>
          </cell>
          <cell r="Z512" t="str">
            <v>SUMIDA NAVIGATION S.A.</v>
          </cell>
          <cell r="AA512" t="str">
            <v/>
          </cell>
          <cell r="AB512" t="str">
            <v>NYK HOLDING (EUROPE) B.V.-Capesize Bulker</v>
          </cell>
          <cell r="AC512" t="str">
            <v>複セグ明細</v>
          </cell>
          <cell r="AD512">
            <v>507</v>
          </cell>
          <cell r="AE512">
            <v>333</v>
          </cell>
          <cell r="AF512" t="str">
            <v>NYK GROUP SOUTH ASIA PTE. LTD.-Finance</v>
          </cell>
          <cell r="AG512" t="str">
            <v>SUMIDA NAVIGATION S.A.</v>
          </cell>
          <cell r="AH512">
            <v>507</v>
          </cell>
          <cell r="AI512">
            <v>501</v>
          </cell>
          <cell r="AJ512" t="str">
            <v>NYK GROUP SOUTH ASIA PTE. LTD.-Finance</v>
          </cell>
          <cell r="AK512" t="str">
            <v>NYK HOLDING (EUROPE) B.V.-Capesize Bulker</v>
          </cell>
          <cell r="AM512" t="str">
            <v>Finance</v>
          </cell>
        </row>
        <row r="513">
          <cell r="D513" t="str">
            <v>C008161M001</v>
          </cell>
          <cell r="E513" t="str">
            <v>NYK GROUP SOUTH ASIA PTE. LTD.-Ship &amp; Technology Service</v>
          </cell>
          <cell r="F513" t="str">
            <v>NYK GROUP SOUTH ASIA PTE. LTD.-船舶・技術サービス</v>
          </cell>
          <cell r="G513" t="str">
            <v>NYK GROUP SOUTH ASIA PTE. LTD.-Ship &amp; Technology Service</v>
          </cell>
          <cell r="H513" t="str">
            <v>C008161M001</v>
          </cell>
          <cell r="I513" t="str">
            <v>船舶・技術サービス</v>
          </cell>
          <cell r="J513" t="str">
            <v>Ship &amp; Technology Service</v>
          </cell>
          <cell r="K513" t="str">
            <v>USD</v>
          </cell>
          <cell r="L513" t="str">
            <v>C008161M001</v>
          </cell>
          <cell r="M513" t="str">
            <v>R</v>
          </cell>
          <cell r="N513" t="str">
            <v>E</v>
          </cell>
          <cell r="W513" t="str">
            <v>NYK GROUP SOUTH ASIA PTE. LTD.-船舶・技術サービス</v>
          </cell>
          <cell r="Z513" t="str">
            <v>SUN-PHIL SHIP MANAGING, S.A.</v>
          </cell>
          <cell r="AA513" t="str">
            <v/>
          </cell>
          <cell r="AB513" t="str">
            <v>NYK HOLDING (EUROPE) B.V.-Car Carrier</v>
          </cell>
          <cell r="AC513" t="str">
            <v>複セグ明細</v>
          </cell>
          <cell r="AD513">
            <v>508</v>
          </cell>
          <cell r="AE513">
            <v>334</v>
          </cell>
          <cell r="AF513" t="str">
            <v>NYK GROUP SOUTH ASIA PTE. LTD.-Ship &amp; Technology Service</v>
          </cell>
          <cell r="AG513" t="str">
            <v>SUN-PHIL SHIP MANAGING, S.A.</v>
          </cell>
          <cell r="AH513">
            <v>508</v>
          </cell>
          <cell r="AI513">
            <v>502</v>
          </cell>
          <cell r="AJ513" t="str">
            <v>NYK GROUP SOUTH ASIA PTE. LTD.-Ship &amp; Technology Service</v>
          </cell>
          <cell r="AK513" t="str">
            <v>NYK HOLDING (EUROPE) B.V.-Car Carrier</v>
          </cell>
          <cell r="AM513" t="str">
            <v>Ship &amp; Technology Service</v>
          </cell>
        </row>
        <row r="514">
          <cell r="D514" t="str">
            <v>C008161G103</v>
          </cell>
          <cell r="E514" t="str">
            <v>NYK GROUP SOUTH ASIA PTE. LTD.-Terminals-Overseas</v>
          </cell>
          <cell r="F514" t="str">
            <v>NYK GROUP SOUTH ASIA PTE. LTD.-港湾-海外ターミナル</v>
          </cell>
          <cell r="G514" t="str">
            <v>NYK GROUP SOUTH ASIA PTE. LTD.-Terminals-Overseas</v>
          </cell>
          <cell r="H514" t="str">
            <v>C008161G103</v>
          </cell>
          <cell r="I514" t="str">
            <v>港湾-海外ターミナル</v>
          </cell>
          <cell r="J514" t="str">
            <v>Terminals-Overseas</v>
          </cell>
          <cell r="K514" t="str">
            <v>USD</v>
          </cell>
          <cell r="L514" t="str">
            <v>C008161G103</v>
          </cell>
          <cell r="M514" t="str">
            <v>R</v>
          </cell>
          <cell r="N514" t="str">
            <v>E</v>
          </cell>
          <cell r="W514" t="str">
            <v>NYK GROUP SOUTH ASIA PTE. LTD.-港湾-海外ターミナル</v>
          </cell>
          <cell r="Z514" t="str">
            <v>SUR MARITIMA S.A.</v>
          </cell>
          <cell r="AA514" t="str">
            <v/>
          </cell>
          <cell r="AB514" t="str">
            <v>NYK HOLDING (EUROPE) B.V.-Container-Others</v>
          </cell>
          <cell r="AC514" t="str">
            <v>複セグ明細</v>
          </cell>
          <cell r="AD514">
            <v>509</v>
          </cell>
          <cell r="AE514">
            <v>335</v>
          </cell>
          <cell r="AF514" t="str">
            <v>NYK GROUP SOUTH ASIA PTE. LTD.-Terminals-Overseas</v>
          </cell>
          <cell r="AG514" t="str">
            <v>SUR MARITIMA S.A.</v>
          </cell>
          <cell r="AH514">
            <v>509</v>
          </cell>
          <cell r="AI514">
            <v>503</v>
          </cell>
          <cell r="AJ514" t="str">
            <v>NYK GROUP SOUTH ASIA PTE. LTD.-Terminals-Overseas</v>
          </cell>
          <cell r="AK514" t="str">
            <v>NYK HOLDING (EUROPE) B.V.-Container-Others</v>
          </cell>
          <cell r="AM514" t="str">
            <v>Terminals-Overseas</v>
          </cell>
        </row>
        <row r="515">
          <cell r="D515" t="str">
            <v>C008477ZTTT</v>
          </cell>
          <cell r="E515" t="str">
            <v>NYK HOLDING (EUROPE) B.V.</v>
          </cell>
          <cell r="F515" t="str">
            <v>NYK HOLDING (EUROPE) B.V.</v>
          </cell>
          <cell r="G515" t="str">
            <v>NYK HOLDING (EUROPE) B.V.</v>
          </cell>
          <cell r="H515" t="str">
            <v>C008477ZTTT</v>
          </cell>
          <cell r="K515" t="str">
            <v>USD</v>
          </cell>
          <cell r="L515" t="str">
            <v>C008477ZTTT</v>
          </cell>
          <cell r="M515" t="str">
            <v>R</v>
          </cell>
          <cell r="N515" t="str">
            <v>E</v>
          </cell>
          <cell r="W515" t="str">
            <v>NYK HOLDING (EUROPE) B.V.</v>
          </cell>
          <cell r="Z515" t="str">
            <v>SUZUME SHIPHOLDING S.A.</v>
          </cell>
          <cell r="AA515" t="str">
            <v>C008477ZTTT</v>
          </cell>
          <cell r="AB515" t="str">
            <v>NYK HOLDING (EUROPE) B.V.-Crude Oil</v>
          </cell>
          <cell r="AC515" t="str">
            <v>複セグ合計</v>
          </cell>
          <cell r="AD515" t="str">
            <v/>
          </cell>
          <cell r="AE515" t="str">
            <v/>
          </cell>
          <cell r="AF515" t="str">
            <v/>
          </cell>
          <cell r="AG515" t="str">
            <v>SUZUME SHIPHOLDING S.A.</v>
          </cell>
          <cell r="AH515" t="str">
            <v/>
          </cell>
          <cell r="AI515" t="str">
            <v/>
          </cell>
          <cell r="AJ515" t="str">
            <v/>
          </cell>
          <cell r="AK515" t="str">
            <v>NYK HOLDING (EUROPE) B.V.-Crude Oil</v>
          </cell>
          <cell r="AM515" t="str">
            <v/>
          </cell>
        </row>
        <row r="516">
          <cell r="D516" t="str">
            <v>C008477B400</v>
          </cell>
          <cell r="E516" t="str">
            <v>NYK HOLDING (EUROPE) B.V.-Auto Logistics</v>
          </cell>
          <cell r="F516" t="str">
            <v>NYK HOLDING (EUROPE) B.V.-自動車物流</v>
          </cell>
          <cell r="G516" t="str">
            <v>NYK HOLDING (EUROPE) B.V.-Auto Logistics</v>
          </cell>
          <cell r="H516" t="str">
            <v>C008477B400</v>
          </cell>
          <cell r="I516" t="str">
            <v>自動車物流</v>
          </cell>
          <cell r="J516" t="str">
            <v>Auto Logistics</v>
          </cell>
          <cell r="K516" t="str">
            <v>USD</v>
          </cell>
          <cell r="L516" t="str">
            <v>C008477B400</v>
          </cell>
          <cell r="M516" t="str">
            <v>R</v>
          </cell>
          <cell r="N516" t="str">
            <v>E</v>
          </cell>
          <cell r="W516" t="str">
            <v>NYK HOLDING (EUROPE) B.V.-自動車物流</v>
          </cell>
          <cell r="Z516" t="str">
            <v>SYMSONIA SHIPPING S.A.</v>
          </cell>
          <cell r="AA516" t="str">
            <v/>
          </cell>
          <cell r="AB516" t="str">
            <v>NYK HOLDING (EUROPE) B.V.-Dry Group Companies</v>
          </cell>
          <cell r="AC516" t="str">
            <v>複セグ明細</v>
          </cell>
          <cell r="AD516">
            <v>511</v>
          </cell>
          <cell r="AE516">
            <v>336</v>
          </cell>
          <cell r="AF516" t="str">
            <v>NYK HOLDING (EUROPE) B.V.-Auto Logistics</v>
          </cell>
          <cell r="AG516" t="str">
            <v>SYMSONIA SHIPPING S.A.</v>
          </cell>
          <cell r="AH516">
            <v>511</v>
          </cell>
          <cell r="AI516">
            <v>504</v>
          </cell>
          <cell r="AJ516" t="str">
            <v>NYK HOLDING (EUROPE) B.V.-Auto Logistics</v>
          </cell>
          <cell r="AK516" t="str">
            <v>NYK HOLDING (EUROPE) B.V.-Dry Group Companies</v>
          </cell>
          <cell r="AM516" t="str">
            <v>Auto Logistics</v>
          </cell>
        </row>
        <row r="517">
          <cell r="D517" t="str">
            <v>C008477C301</v>
          </cell>
          <cell r="E517" t="str">
            <v>NYK HOLDING (EUROPE) B.V.-Box Shape</v>
          </cell>
          <cell r="F517" t="str">
            <v>NYK HOLDING (EUROPE) B.V.-ボックスシェイプ</v>
          </cell>
          <cell r="G517" t="str">
            <v>NYK HOLDING (EUROPE) B.V.-Box Shape</v>
          </cell>
          <cell r="H517" t="str">
            <v>C008477C301</v>
          </cell>
          <cell r="I517" t="str">
            <v>ボックスシェイプ</v>
          </cell>
          <cell r="J517" t="str">
            <v>Box Shape</v>
          </cell>
          <cell r="K517" t="str">
            <v>USD</v>
          </cell>
          <cell r="L517" t="str">
            <v>C008477C301</v>
          </cell>
          <cell r="M517" t="str">
            <v>R</v>
          </cell>
          <cell r="N517" t="str">
            <v>E</v>
          </cell>
          <cell r="W517" t="str">
            <v>NYK HOLDING (EUROPE) B.V.-ボックスシェイプ</v>
          </cell>
          <cell r="Z517" t="str">
            <v>TAIHEIYO ENKAI KISEN KAISYA, LTD.</v>
          </cell>
          <cell r="AA517" t="str">
            <v/>
          </cell>
          <cell r="AB517" t="str">
            <v>NYK HOLDING (EUROPE) B.V.-Finance</v>
          </cell>
          <cell r="AC517" t="str">
            <v>複セグ明細</v>
          </cell>
          <cell r="AD517">
            <v>512</v>
          </cell>
          <cell r="AE517">
            <v>337</v>
          </cell>
          <cell r="AF517" t="str">
            <v>NYK HOLDING (EUROPE) B.V.-Box Shape</v>
          </cell>
          <cell r="AG517" t="str">
            <v>TAIHEIYO ENKAI KISEN KAISYA, LTD.</v>
          </cell>
          <cell r="AH517">
            <v>512</v>
          </cell>
          <cell r="AI517">
            <v>505</v>
          </cell>
          <cell r="AJ517" t="str">
            <v>NYK HOLDING (EUROPE) B.V.-Box Shape</v>
          </cell>
          <cell r="AK517" t="str">
            <v>NYK HOLDING (EUROPE) B.V.-Finance</v>
          </cell>
          <cell r="AM517" t="str">
            <v>Box Shape</v>
          </cell>
        </row>
        <row r="518">
          <cell r="D518" t="str">
            <v>C008477C400</v>
          </cell>
          <cell r="E518" t="str">
            <v>NYK HOLDING (EUROPE) B.V.-Green Business</v>
          </cell>
          <cell r="F518" t="str">
            <v>NYK HOLDING (EUROPE) B.V.-グリーンビジネス</v>
          </cell>
          <cell r="G518" t="str">
            <v>NYK HOLDING (EUROPE) B.V.-Green Business</v>
          </cell>
          <cell r="H518" t="str">
            <v>C008477C400</v>
          </cell>
          <cell r="I518" t="str">
            <v>グリーンビジネス</v>
          </cell>
          <cell r="J518" t="str">
            <v>Green Business</v>
          </cell>
          <cell r="K518" t="str">
            <v>USD</v>
          </cell>
          <cell r="L518" t="str">
            <v>C008477C400</v>
          </cell>
          <cell r="M518" t="str">
            <v>R</v>
          </cell>
          <cell r="N518" t="str">
            <v>E</v>
          </cell>
          <cell r="W518" t="str">
            <v>NYK HOLDING (EUROPE) B.V.-グリーンビジネス</v>
          </cell>
          <cell r="Z518" t="str">
            <v>TAIHEIYO KISEN KAISHA, LTD.</v>
          </cell>
          <cell r="AA518" t="str">
            <v/>
          </cell>
          <cell r="AB518" t="str">
            <v>NYK HOLDING (EUROPE) B.V.-Fleet Panamax</v>
          </cell>
          <cell r="AC518" t="str">
            <v>複セグ明細</v>
          </cell>
          <cell r="AD518">
            <v>513</v>
          </cell>
          <cell r="AE518">
            <v>338</v>
          </cell>
          <cell r="AF518" t="str">
            <v>NYK HOLDING (EUROPE) B.V.-Green Business</v>
          </cell>
          <cell r="AG518" t="str">
            <v>TAIHEIYO KISEN KAISHA, LTD.</v>
          </cell>
          <cell r="AH518">
            <v>513</v>
          </cell>
          <cell r="AI518">
            <v>506</v>
          </cell>
          <cell r="AJ518" t="str">
            <v>NYK HOLDING (EUROPE) B.V.-Green Business</v>
          </cell>
          <cell r="AK518" t="str">
            <v>NYK HOLDING (EUROPE) B.V.-Fleet Panamax</v>
          </cell>
          <cell r="AM518" t="str">
            <v>Green Business</v>
          </cell>
        </row>
        <row r="519">
          <cell r="D519" t="str">
            <v>C008477C102</v>
          </cell>
          <cell r="E519" t="str">
            <v>NYK HOLDING (EUROPE) B.V.-Capesize Bulker</v>
          </cell>
          <cell r="F519" t="str">
            <v>NYK HOLDING (EUROPE) B.V.-製鉄原料</v>
          </cell>
          <cell r="G519" t="str">
            <v>NYK HOLDING (EUROPE) B.V.-Capesize Bulker</v>
          </cell>
          <cell r="H519" t="str">
            <v>C008477C102</v>
          </cell>
          <cell r="I519" t="str">
            <v>製鉄原料</v>
          </cell>
          <cell r="J519" t="str">
            <v>Capesize Bulker</v>
          </cell>
          <cell r="K519" t="str">
            <v>USD</v>
          </cell>
          <cell r="L519" t="str">
            <v>C008477C102</v>
          </cell>
          <cell r="M519" t="str">
            <v>R</v>
          </cell>
          <cell r="N519" t="str">
            <v>E</v>
          </cell>
          <cell r="W519" t="str">
            <v>NYK HOLDING (EUROPE) B.V.-製鉄原料</v>
          </cell>
          <cell r="Z519" t="str">
            <v>TAKEHARU MARITIMA S.A.</v>
          </cell>
          <cell r="AA519" t="str">
            <v/>
          </cell>
          <cell r="AB519" t="str">
            <v>NYK HOLDING (EUROPE) B.V.-Forest Products</v>
          </cell>
          <cell r="AC519" t="str">
            <v>複セグ明細</v>
          </cell>
          <cell r="AD519">
            <v>514</v>
          </cell>
          <cell r="AE519">
            <v>339</v>
          </cell>
          <cell r="AF519" t="str">
            <v>NYK HOLDING (EUROPE) B.V.-Capesize Bulker</v>
          </cell>
          <cell r="AG519" t="str">
            <v>TAKEHARU MARITIMA S.A.</v>
          </cell>
          <cell r="AH519">
            <v>514</v>
          </cell>
          <cell r="AI519">
            <v>507</v>
          </cell>
          <cell r="AJ519" t="str">
            <v>NYK HOLDING (EUROPE) B.V.-Capesize Bulker</v>
          </cell>
          <cell r="AK519" t="str">
            <v>NYK HOLDING (EUROPE) B.V.-Forest Products</v>
          </cell>
          <cell r="AM519" t="str">
            <v>Capesize Bulker</v>
          </cell>
        </row>
        <row r="520">
          <cell r="D520" t="str">
            <v>C008477B000</v>
          </cell>
          <cell r="E520" t="str">
            <v>NYK HOLDING (EUROPE) B.V.-Car Carrier</v>
          </cell>
          <cell r="F520" t="str">
            <v>NYK HOLDING (EUROPE) B.V.-自動車</v>
          </cell>
          <cell r="G520" t="str">
            <v>NYK HOLDING (EUROPE) B.V.-Car Carrier</v>
          </cell>
          <cell r="H520" t="str">
            <v>C008477B000</v>
          </cell>
          <cell r="I520" t="str">
            <v>自動車</v>
          </cell>
          <cell r="J520" t="str">
            <v>Car Carrier</v>
          </cell>
          <cell r="K520" t="str">
            <v>USD</v>
          </cell>
          <cell r="L520" t="str">
            <v>C008477B000</v>
          </cell>
          <cell r="M520" t="str">
            <v>R</v>
          </cell>
          <cell r="N520" t="str">
            <v>E</v>
          </cell>
          <cell r="W520" t="str">
            <v>NYK HOLDING (EUROPE) B.V.-自動車</v>
          </cell>
          <cell r="Z520" t="str">
            <v>TAKENOKO MARITIMA S.A.</v>
          </cell>
          <cell r="AA520" t="str">
            <v/>
          </cell>
          <cell r="AB520" t="str">
            <v>NYK HOLDING (EUROPE) B.V.-LNG</v>
          </cell>
          <cell r="AC520" t="str">
            <v>複セグ明細</v>
          </cell>
          <cell r="AD520">
            <v>515</v>
          </cell>
          <cell r="AE520">
            <v>340</v>
          </cell>
          <cell r="AF520" t="str">
            <v>NYK HOLDING (EUROPE) B.V.-Car Carrier</v>
          </cell>
          <cell r="AG520" t="str">
            <v>TAKENOKO MARITIMA S.A.</v>
          </cell>
          <cell r="AH520">
            <v>515</v>
          </cell>
          <cell r="AI520">
            <v>508</v>
          </cell>
          <cell r="AJ520" t="str">
            <v>NYK HOLDING (EUROPE) B.V.-Car Carrier</v>
          </cell>
          <cell r="AK520" t="str">
            <v>NYK HOLDING (EUROPE) B.V.-LNG</v>
          </cell>
          <cell r="AM520" t="str">
            <v>Car Carrier</v>
          </cell>
        </row>
        <row r="521">
          <cell r="D521" t="str">
            <v>C008477A106</v>
          </cell>
          <cell r="E521" t="str">
            <v>NYK HOLDING (EUROPE) B.V.-Container-Others</v>
          </cell>
          <cell r="F521" t="str">
            <v>NYK HOLDING (EUROPE) B.V.-定航-その他</v>
          </cell>
          <cell r="G521" t="str">
            <v>NYK HOLDING (EUROPE) B.V.-Container-Others</v>
          </cell>
          <cell r="H521" t="str">
            <v>C008477A106</v>
          </cell>
          <cell r="I521" t="str">
            <v>定航-その他</v>
          </cell>
          <cell r="J521" t="str">
            <v>Container-Others</v>
          </cell>
          <cell r="K521" t="str">
            <v>USD</v>
          </cell>
          <cell r="L521" t="str">
            <v>C008477A106</v>
          </cell>
          <cell r="M521" t="str">
            <v>R</v>
          </cell>
          <cell r="N521" t="str">
            <v>E</v>
          </cell>
          <cell r="W521" t="str">
            <v>NYK HOLDING (EUROPE) B.V.-定航-その他</v>
          </cell>
          <cell r="Z521" t="str">
            <v>TASCO BHD.</v>
          </cell>
          <cell r="AA521" t="str">
            <v/>
          </cell>
          <cell r="AB521" t="str">
            <v>NYK HOLDING (EUROPE) B.V.-Offshore Business</v>
          </cell>
          <cell r="AC521" t="str">
            <v>複セグ明細</v>
          </cell>
          <cell r="AD521">
            <v>516</v>
          </cell>
          <cell r="AE521">
            <v>341</v>
          </cell>
          <cell r="AF521" t="str">
            <v>NYK HOLDING (EUROPE) B.V.-Container-Others</v>
          </cell>
          <cell r="AG521" t="str">
            <v>TASCO BHD.</v>
          </cell>
          <cell r="AH521">
            <v>516</v>
          </cell>
          <cell r="AI521">
            <v>509</v>
          </cell>
          <cell r="AJ521" t="str">
            <v>NYK HOLDING (EUROPE) B.V.-Container-Others</v>
          </cell>
          <cell r="AK521" t="str">
            <v>NYK HOLDING (EUROPE) B.V.-Offshore Business</v>
          </cell>
          <cell r="AM521" t="str">
            <v>Container-Others</v>
          </cell>
        </row>
        <row r="522">
          <cell r="D522" t="str">
            <v>C008477C202</v>
          </cell>
          <cell r="E522" t="str">
            <v>NYK HOLDING (EUROPE) B.V.-Crude Oil</v>
          </cell>
          <cell r="F522" t="str">
            <v>NYK HOLDING (EUROPE) B.V.-原油</v>
          </cell>
          <cell r="G522" t="str">
            <v>NYK HOLDING (EUROPE) B.V.-Crude Oil</v>
          </cell>
          <cell r="H522" t="str">
            <v>C008477C202</v>
          </cell>
          <cell r="I522" t="str">
            <v>原油</v>
          </cell>
          <cell r="J522" t="str">
            <v>Crude Oil</v>
          </cell>
          <cell r="K522" t="str">
            <v>USD</v>
          </cell>
          <cell r="L522" t="str">
            <v>C008477C202</v>
          </cell>
          <cell r="M522" t="str">
            <v>R</v>
          </cell>
          <cell r="N522" t="str">
            <v>E</v>
          </cell>
          <cell r="W522" t="str">
            <v>NYK HOLDING (EUROPE) B.V.-原油</v>
          </cell>
          <cell r="Z522" t="str">
            <v>TASCO YUSEN GOLD COLD SDN. BHD.</v>
          </cell>
          <cell r="AA522" t="str">
            <v/>
          </cell>
          <cell r="AB522" t="str">
            <v>NYK HOLDING (EUROPE) B.V.-Terminals-Overseas</v>
          </cell>
          <cell r="AC522" t="str">
            <v>複セグ明細</v>
          </cell>
          <cell r="AD522">
            <v>517</v>
          </cell>
          <cell r="AE522">
            <v>342</v>
          </cell>
          <cell r="AF522" t="str">
            <v>NYK HOLDING (EUROPE) B.V.-Crude Oil</v>
          </cell>
          <cell r="AG522" t="str">
            <v>TASCO YUSEN GOLD COLD SDN. BHD.</v>
          </cell>
          <cell r="AH522">
            <v>517</v>
          </cell>
          <cell r="AI522">
            <v>510</v>
          </cell>
          <cell r="AJ522" t="str">
            <v>NYK HOLDING (EUROPE) B.V.-Crude Oil</v>
          </cell>
          <cell r="AK522" t="str">
            <v>NYK HOLDING (EUROPE) B.V.-Terminals-Overseas</v>
          </cell>
          <cell r="AM522" t="str">
            <v>Crude Oil</v>
          </cell>
        </row>
        <row r="523">
          <cell r="D523" t="str">
            <v>C008477C500</v>
          </cell>
          <cell r="E523" t="str">
            <v>NYK HOLDING (EUROPE) B.V.-Dry Group Companies</v>
          </cell>
          <cell r="F523" t="str">
            <v>NYK HOLDING (EUROPE) B.V.-ドライグループ会社</v>
          </cell>
          <cell r="G523" t="str">
            <v>NYK HOLDING (EUROPE) B.V.-Dry Group Companies</v>
          </cell>
          <cell r="H523" t="str">
            <v>C008477C500</v>
          </cell>
          <cell r="I523" t="str">
            <v>ドライグループ会社</v>
          </cell>
          <cell r="J523" t="str">
            <v>Dry Group Companies</v>
          </cell>
          <cell r="K523" t="str">
            <v>USD</v>
          </cell>
          <cell r="L523" t="str">
            <v>C008477C500</v>
          </cell>
          <cell r="M523" t="str">
            <v>R</v>
          </cell>
          <cell r="N523" t="str">
            <v>E</v>
          </cell>
          <cell r="W523" t="str">
            <v>NYK HOLDING (EUROPE) B.V.-ドライグループ会社</v>
          </cell>
          <cell r="Z523" t="str">
            <v>TAURUS MARINE LTD. S.A.</v>
          </cell>
          <cell r="AA523" t="str">
            <v/>
          </cell>
          <cell r="AB523" t="str">
            <v>NYK INDIA PVT. LTD.-Auto Logistics</v>
          </cell>
          <cell r="AC523" t="str">
            <v>複セグ明細</v>
          </cell>
          <cell r="AD523">
            <v>518</v>
          </cell>
          <cell r="AE523">
            <v>343</v>
          </cell>
          <cell r="AF523" t="str">
            <v>NYK HOLDING (EUROPE) B.V.-Dry Group Companies</v>
          </cell>
          <cell r="AG523" t="str">
            <v>TAURUS MARINE LTD. S.A.</v>
          </cell>
          <cell r="AH523">
            <v>518</v>
          </cell>
          <cell r="AI523">
            <v>511</v>
          </cell>
          <cell r="AJ523" t="str">
            <v>NYK HOLDING (EUROPE) B.V.-Dry Group Companies</v>
          </cell>
          <cell r="AK523" t="str">
            <v>NYK INDIA PVT. LTD.-Auto Logistics</v>
          </cell>
          <cell r="AM523" t="str">
            <v>Dry Group Companies</v>
          </cell>
        </row>
        <row r="524">
          <cell r="D524" t="str">
            <v>C008477O000</v>
          </cell>
          <cell r="E524" t="str">
            <v>NYK HOLDING (EUROPE) B.V.-Finance</v>
          </cell>
          <cell r="F524" t="str">
            <v>NYK HOLDING (EUROPE) B.V.-財務</v>
          </cell>
          <cell r="G524" t="str">
            <v>NYK HOLDING (EUROPE) B.V.-Finance</v>
          </cell>
          <cell r="H524" t="str">
            <v>C008477O000</v>
          </cell>
          <cell r="I524" t="str">
            <v>財務</v>
          </cell>
          <cell r="J524" t="str">
            <v>Finance</v>
          </cell>
          <cell r="K524" t="str">
            <v>USD</v>
          </cell>
          <cell r="L524" t="str">
            <v>C008477O000</v>
          </cell>
          <cell r="M524" t="str">
            <v>R</v>
          </cell>
          <cell r="N524" t="str">
            <v>E</v>
          </cell>
          <cell r="W524" t="str">
            <v>NYK HOLDING (EUROPE) B.V.-財務</v>
          </cell>
          <cell r="Z524" t="str">
            <v>TIGER LNG SHIPPING PTE. LTD.</v>
          </cell>
          <cell r="AA524" t="str">
            <v/>
          </cell>
          <cell r="AB524" t="str">
            <v>NYK INDIA PVT. LTD.-YLK</v>
          </cell>
          <cell r="AC524" t="str">
            <v>複セグ明細</v>
          </cell>
          <cell r="AD524">
            <v>519</v>
          </cell>
          <cell r="AE524">
            <v>344</v>
          </cell>
          <cell r="AF524" t="str">
            <v>NYK HOLDING (EUROPE) B.V.-Finance</v>
          </cell>
          <cell r="AG524" t="str">
            <v>TIGER LNG SHIPPING PTE. LTD.</v>
          </cell>
          <cell r="AH524">
            <v>519</v>
          </cell>
          <cell r="AI524">
            <v>512</v>
          </cell>
          <cell r="AJ524" t="str">
            <v>NYK HOLDING (EUROPE) B.V.-Finance</v>
          </cell>
          <cell r="AK524" t="str">
            <v>NYK INDIA PVT. LTD.-YLK</v>
          </cell>
          <cell r="AM524" t="str">
            <v>Finance</v>
          </cell>
        </row>
        <row r="525">
          <cell r="D525" t="str">
            <v>C008477C107</v>
          </cell>
          <cell r="E525" t="str">
            <v>NYK HOLDING (EUROPE) B.V.-Fleet Panamax</v>
          </cell>
          <cell r="F525" t="str">
            <v>NYK HOLDING (EUROPE) B.V.-船主パナマックス</v>
          </cell>
          <cell r="G525" t="str">
            <v>NYK HOLDING (EUROPE) B.V.-Fleet Panamax</v>
          </cell>
          <cell r="H525" t="str">
            <v>C008477C107</v>
          </cell>
          <cell r="I525" t="str">
            <v>船主パナマックス</v>
          </cell>
          <cell r="J525" t="str">
            <v>Fleet Panamax</v>
          </cell>
          <cell r="K525" t="str">
            <v>USD</v>
          </cell>
          <cell r="L525" t="str">
            <v>C008477C107</v>
          </cell>
          <cell r="M525" t="str">
            <v>R</v>
          </cell>
          <cell r="N525" t="str">
            <v>E</v>
          </cell>
          <cell r="W525" t="str">
            <v>NYK HOLDING (EUROPE) B.V.-船主パナマックス</v>
          </cell>
          <cell r="Z525" t="str">
            <v>TITIAN PELANGI SDN. BHD.</v>
          </cell>
          <cell r="AA525" t="str">
            <v/>
          </cell>
          <cell r="AB525" t="str">
            <v>NYK ITF (CAYMAN) LTD.</v>
          </cell>
          <cell r="AC525" t="str">
            <v>複セグ明細</v>
          </cell>
          <cell r="AD525">
            <v>520</v>
          </cell>
          <cell r="AE525">
            <v>345</v>
          </cell>
          <cell r="AF525" t="str">
            <v>NYK HOLDING (EUROPE) B.V.-Fleet Panamax</v>
          </cell>
          <cell r="AG525" t="str">
            <v>TITIAN PELANGI SDN. BHD.</v>
          </cell>
          <cell r="AH525">
            <v>520</v>
          </cell>
          <cell r="AI525">
            <v>513</v>
          </cell>
          <cell r="AJ525" t="str">
            <v>NYK HOLDING (EUROPE) B.V.-Fleet Panamax</v>
          </cell>
          <cell r="AK525" t="str">
            <v>NYK ITF (CAYMAN) LTD.</v>
          </cell>
          <cell r="AM525" t="str">
            <v>Fleet Panamax</v>
          </cell>
        </row>
        <row r="526">
          <cell r="D526" t="str">
            <v>C008477C101</v>
          </cell>
          <cell r="E526" t="str">
            <v>NYK HOLDING (EUROPE) B.V.-Forest Products</v>
          </cell>
          <cell r="F526" t="str">
            <v>NYK HOLDING (EUROPE) B.V.-製紙原料</v>
          </cell>
          <cell r="G526" t="str">
            <v>NYK HOLDING (EUROPE) B.V.-Forest Products</v>
          </cell>
          <cell r="H526" t="str">
            <v>C008477C101</v>
          </cell>
          <cell r="I526" t="str">
            <v>製紙原料</v>
          </cell>
          <cell r="J526" t="str">
            <v>Forest Products</v>
          </cell>
          <cell r="K526" t="str">
            <v>USD</v>
          </cell>
          <cell r="L526" t="str">
            <v>C008477C101</v>
          </cell>
          <cell r="M526" t="str">
            <v>R</v>
          </cell>
          <cell r="N526" t="str">
            <v>E</v>
          </cell>
          <cell r="W526" t="str">
            <v>NYK HOLDING (EUROPE) B.V.-製紙原料</v>
          </cell>
          <cell r="Z526" t="str">
            <v>TOKI SHIPHOLDING S.A.</v>
          </cell>
          <cell r="AA526" t="str">
            <v/>
          </cell>
          <cell r="AB526" t="str">
            <v>NYK LINE (BANGLADESH) LTD.</v>
          </cell>
          <cell r="AC526" t="str">
            <v>複セグ明細</v>
          </cell>
          <cell r="AD526">
            <v>521</v>
          </cell>
          <cell r="AE526">
            <v>346</v>
          </cell>
          <cell r="AF526" t="str">
            <v>NYK HOLDING (EUROPE) B.V.-Forest Products</v>
          </cell>
          <cell r="AG526" t="str">
            <v>TOKI SHIPHOLDING S.A.</v>
          </cell>
          <cell r="AH526">
            <v>521</v>
          </cell>
          <cell r="AI526">
            <v>514</v>
          </cell>
          <cell r="AJ526" t="str">
            <v>NYK HOLDING (EUROPE) B.V.-Forest Products</v>
          </cell>
          <cell r="AK526" t="str">
            <v>NYK LINE (BANGLADESH) LTD.</v>
          </cell>
          <cell r="AM526" t="str">
            <v>Forest Products</v>
          </cell>
        </row>
        <row r="527">
          <cell r="D527" t="str">
            <v>C008477C204</v>
          </cell>
          <cell r="E527" t="str">
            <v>NYK HOLDING (EUROPE) B.V.-LNG</v>
          </cell>
          <cell r="F527" t="str">
            <v>NYK HOLDING (EUROPE) B.V.-LNG</v>
          </cell>
          <cell r="G527" t="str">
            <v>NYK HOLDING (EUROPE) B.V.-LNG</v>
          </cell>
          <cell r="H527" t="str">
            <v>C008477C204</v>
          </cell>
          <cell r="I527" t="str">
            <v>LNG</v>
          </cell>
          <cell r="J527" t="str">
            <v>LNG</v>
          </cell>
          <cell r="K527" t="str">
            <v>USD</v>
          </cell>
          <cell r="L527" t="str">
            <v>C008477C204</v>
          </cell>
          <cell r="M527" t="str">
            <v>R</v>
          </cell>
          <cell r="N527" t="str">
            <v>E</v>
          </cell>
          <cell r="W527" t="str">
            <v>NYK HOLDING (EUROPE) B.V.-LNG</v>
          </cell>
          <cell r="Z527" t="str">
            <v>TOMORROW MARINE S.A.</v>
          </cell>
          <cell r="AA527" t="str">
            <v/>
          </cell>
          <cell r="AB527" t="str">
            <v>NYK LINE (CHINA) CO., LTD.-Dry Group Companies</v>
          </cell>
          <cell r="AC527" t="str">
            <v>複セグ明細</v>
          </cell>
          <cell r="AD527">
            <v>522</v>
          </cell>
          <cell r="AE527">
            <v>347</v>
          </cell>
          <cell r="AF527" t="str">
            <v>NYK HOLDING (EUROPE) B.V.-LNG</v>
          </cell>
          <cell r="AG527" t="str">
            <v>TOMORROW MARINE S.A.</v>
          </cell>
          <cell r="AH527">
            <v>522</v>
          </cell>
          <cell r="AI527">
            <v>515</v>
          </cell>
          <cell r="AJ527" t="str">
            <v>NYK HOLDING (EUROPE) B.V.-LNG</v>
          </cell>
          <cell r="AK527" t="str">
            <v>NYK LINE (CHINA) CO., LTD.-Dry Group Companies</v>
          </cell>
          <cell r="AM527" t="str">
            <v>LNG</v>
          </cell>
        </row>
        <row r="528">
          <cell r="D528" t="str">
            <v>C008477C307</v>
          </cell>
          <cell r="E528" t="str">
            <v>NYK HOLDING (EUROPE) B.V.-Offshore Business</v>
          </cell>
          <cell r="F528" t="str">
            <v>NYK HOLDING (EUROPE) B.V.-海洋事業</v>
          </cell>
          <cell r="G528" t="str">
            <v>NYK HOLDING (EUROPE) B.V.-Offshore Business</v>
          </cell>
          <cell r="H528" t="str">
            <v>C008477C307</v>
          </cell>
          <cell r="I528" t="str">
            <v>海洋事業</v>
          </cell>
          <cell r="J528" t="str">
            <v>Offshore Business</v>
          </cell>
          <cell r="K528" t="str">
            <v>USD</v>
          </cell>
          <cell r="L528" t="str">
            <v>C008477C307</v>
          </cell>
          <cell r="M528" t="str">
            <v>R</v>
          </cell>
          <cell r="N528" t="str">
            <v>E</v>
          </cell>
          <cell r="W528" t="str">
            <v>NYK HOLDING (EUROPE) B.V.-海洋事業</v>
          </cell>
          <cell r="Z528" t="str">
            <v>TONE NAVIGATION S.A.</v>
          </cell>
          <cell r="AA528" t="str">
            <v/>
          </cell>
          <cell r="AB528" t="str">
            <v>NYK LINE (CHINA) CO., LTD.-Finance</v>
          </cell>
          <cell r="AC528" t="str">
            <v>複セグ明細</v>
          </cell>
          <cell r="AD528">
            <v>523</v>
          </cell>
          <cell r="AE528">
            <v>348</v>
          </cell>
          <cell r="AF528" t="str">
            <v>NYK HOLDING (EUROPE) B.V.-Offshore Business</v>
          </cell>
          <cell r="AG528" t="str">
            <v>TONE NAVIGATION S.A.</v>
          </cell>
          <cell r="AH528">
            <v>523</v>
          </cell>
          <cell r="AI528">
            <v>516</v>
          </cell>
          <cell r="AJ528" t="str">
            <v>NYK HOLDING (EUROPE) B.V.-Offshore Business</v>
          </cell>
          <cell r="AK528" t="str">
            <v>NYK LINE (CHINA) CO., LTD.-Finance</v>
          </cell>
          <cell r="AM528" t="str">
            <v>Offshore Business</v>
          </cell>
        </row>
        <row r="529">
          <cell r="D529" t="str">
            <v>C008477G103</v>
          </cell>
          <cell r="E529" t="str">
            <v>NYK HOLDING (EUROPE) B.V.-Terminals-Overseas</v>
          </cell>
          <cell r="F529" t="str">
            <v>NYK HOLDING (EUROPE) B.V.-港湾-海外ターミナル</v>
          </cell>
          <cell r="G529" t="str">
            <v>NYK HOLDING (EUROPE) B.V.-Terminals-Overseas</v>
          </cell>
          <cell r="H529" t="str">
            <v>C008477G103</v>
          </cell>
          <cell r="I529" t="str">
            <v>港湾-海外ターミナル</v>
          </cell>
          <cell r="J529" t="str">
            <v>Terminals-Overseas</v>
          </cell>
          <cell r="K529" t="str">
            <v>USD</v>
          </cell>
          <cell r="L529" t="str">
            <v>C008477G103</v>
          </cell>
          <cell r="M529" t="str">
            <v>R</v>
          </cell>
          <cell r="N529" t="str">
            <v>E</v>
          </cell>
          <cell r="W529" t="str">
            <v>NYK HOLDING (EUROPE) B.V.-港湾-海外ターミナル</v>
          </cell>
          <cell r="Z529" t="str">
            <v>TRANSCONTAINER (U.S.A.) INC.</v>
          </cell>
          <cell r="AA529" t="str">
            <v/>
          </cell>
          <cell r="AB529" t="str">
            <v>NYK LINE (DEUTSCHLAND) GMBH</v>
          </cell>
          <cell r="AC529" t="str">
            <v>複セグ明細</v>
          </cell>
          <cell r="AD529">
            <v>524</v>
          </cell>
          <cell r="AE529">
            <v>349</v>
          </cell>
          <cell r="AF529" t="str">
            <v>NYK HOLDING (EUROPE) B.V.-Terminals-Overseas</v>
          </cell>
          <cell r="AG529" t="str">
            <v>TRANSCONTAINER (U.S.A.) INC.</v>
          </cell>
          <cell r="AH529">
            <v>524</v>
          </cell>
          <cell r="AI529">
            <v>517</v>
          </cell>
          <cell r="AJ529" t="str">
            <v>NYK HOLDING (EUROPE) B.V.-Terminals-Overseas</v>
          </cell>
          <cell r="AK529" t="str">
            <v>NYK LINE (DEUTSCHLAND) GMBH</v>
          </cell>
          <cell r="AM529" t="str">
            <v>Terminals-Overseas</v>
          </cell>
        </row>
        <row r="530">
          <cell r="D530" t="str">
            <v>C0A8603ZTTT</v>
          </cell>
          <cell r="E530" t="str">
            <v>NYK INDIA PVT. LTD.</v>
          </cell>
          <cell r="F530" t="str">
            <v>NYK INDIA PVT. LTD.</v>
          </cell>
          <cell r="G530" t="str">
            <v>NYK INDIA PVT. LTD.</v>
          </cell>
          <cell r="H530" t="str">
            <v>C0A8603ZTTT</v>
          </cell>
          <cell r="K530" t="str">
            <v>INR</v>
          </cell>
          <cell r="L530" t="str">
            <v>C0A8603ZTTT</v>
          </cell>
          <cell r="M530" t="str">
            <v>R</v>
          </cell>
          <cell r="N530" t="str">
            <v>E</v>
          </cell>
          <cell r="W530" t="str">
            <v>NYK INDIA PVT. LTD.</v>
          </cell>
          <cell r="Z530" t="str">
            <v>TRANSCONTAINER LOGISTICS (THAILAND) CO., LTD.</v>
          </cell>
          <cell r="AA530" t="str">
            <v>C0A8603ZTTT</v>
          </cell>
          <cell r="AB530" t="str">
            <v>NYK LINE (ITALY) S.P.A.</v>
          </cell>
          <cell r="AC530" t="str">
            <v>複セグ合計</v>
          </cell>
          <cell r="AD530" t="str">
            <v/>
          </cell>
          <cell r="AE530" t="str">
            <v/>
          </cell>
          <cell r="AF530" t="str">
            <v/>
          </cell>
          <cell r="AG530" t="str">
            <v>TRANSCONTAINER LOGISTICS (THAILAND) CO., LTD.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>NYK LINE (ITALY) S.P.A.</v>
          </cell>
          <cell r="AM530" t="str">
            <v/>
          </cell>
        </row>
        <row r="531">
          <cell r="D531" t="str">
            <v>C0A8603B400</v>
          </cell>
          <cell r="E531" t="str">
            <v>NYK INDIA PVT. LTD.-Auto Logistics</v>
          </cell>
          <cell r="F531" t="str">
            <v>NYK INDIA PVT. LTD.-自動車物流</v>
          </cell>
          <cell r="G531" t="str">
            <v>NYK INDIA PVT. LTD.-Auto Logistics</v>
          </cell>
          <cell r="H531" t="str">
            <v>C0A8603B400</v>
          </cell>
          <cell r="I531" t="str">
            <v>自動車物流</v>
          </cell>
          <cell r="J531" t="str">
            <v>Auto Logistics</v>
          </cell>
          <cell r="K531" t="str">
            <v>INR</v>
          </cell>
          <cell r="L531" t="str">
            <v>C0A8603B400</v>
          </cell>
          <cell r="M531" t="str">
            <v>R</v>
          </cell>
          <cell r="N531" t="str">
            <v>E</v>
          </cell>
          <cell r="W531" t="str">
            <v>NYK INDIA PVT. LTD.-自動車物流</v>
          </cell>
          <cell r="Z531" t="str">
            <v>TRANSCONTAINER LTD.</v>
          </cell>
          <cell r="AA531" t="str">
            <v/>
          </cell>
          <cell r="AB531" t="str">
            <v>NYK LINE (THAILAND) CO., LTD.-Auto Logistics</v>
          </cell>
          <cell r="AC531" t="str">
            <v>複セグ明細</v>
          </cell>
          <cell r="AD531">
            <v>526</v>
          </cell>
          <cell r="AE531">
            <v>350</v>
          </cell>
          <cell r="AF531" t="str">
            <v>NYK INDIA PVT. LTD.-Auto Logistics</v>
          </cell>
          <cell r="AG531" t="str">
            <v>TRANSCONTAINER LTD.</v>
          </cell>
          <cell r="AH531">
            <v>526</v>
          </cell>
          <cell r="AI531">
            <v>518</v>
          </cell>
          <cell r="AJ531" t="str">
            <v>NYK INDIA PVT. LTD.-Auto Logistics</v>
          </cell>
          <cell r="AK531" t="str">
            <v>NYK LINE (THAILAND) CO., LTD.-Auto Logistics</v>
          </cell>
          <cell r="AM531" t="str">
            <v>Auto Logistics</v>
          </cell>
        </row>
        <row r="532">
          <cell r="D532" t="str">
            <v>C0A8603E200</v>
          </cell>
          <cell r="E532" t="str">
            <v>NYK INDIA PVT. LTD.-YLK</v>
          </cell>
          <cell r="F532" t="str">
            <v>NYK INDIA PVT. LTD.-YLK</v>
          </cell>
          <cell r="G532" t="str">
            <v>NYK INDIA PVT. LTD.-YLK</v>
          </cell>
          <cell r="H532" t="str">
            <v>C0A8603E200</v>
          </cell>
          <cell r="I532" t="str">
            <v>YLK</v>
          </cell>
          <cell r="J532" t="str">
            <v>YLK</v>
          </cell>
          <cell r="K532" t="str">
            <v>INR</v>
          </cell>
          <cell r="L532" t="str">
            <v>C0A8603E200</v>
          </cell>
          <cell r="M532" t="str">
            <v>R</v>
          </cell>
          <cell r="N532" t="str">
            <v>E</v>
          </cell>
          <cell r="W532" t="str">
            <v>NYK INDIA PVT. LTD.-YLK</v>
          </cell>
          <cell r="Z532" t="str">
            <v>TREASURE MARINE S.A.</v>
          </cell>
          <cell r="AA532" t="str">
            <v/>
          </cell>
          <cell r="AB532" t="str">
            <v>NYK LINE (THAILAND) CO., LTD.-Container-Others</v>
          </cell>
          <cell r="AC532" t="str">
            <v>複セグ明細</v>
          </cell>
          <cell r="AD532">
            <v>527</v>
          </cell>
          <cell r="AE532">
            <v>351</v>
          </cell>
          <cell r="AF532" t="str">
            <v>NYK INDIA PVT. LTD.-YLK</v>
          </cell>
          <cell r="AG532" t="str">
            <v>TREASURE MARINE S.A.</v>
          </cell>
          <cell r="AH532">
            <v>527</v>
          </cell>
          <cell r="AI532">
            <v>519</v>
          </cell>
          <cell r="AJ532" t="str">
            <v>NYK INDIA PVT. LTD.-YLK</v>
          </cell>
          <cell r="AK532" t="str">
            <v>NYK LINE (THAILAND) CO., LTD.-Container-Others</v>
          </cell>
          <cell r="AM532" t="str">
            <v>YLK</v>
          </cell>
        </row>
        <row r="533">
          <cell r="D533" t="str">
            <v>C0C0360XXXX</v>
          </cell>
          <cell r="E533" t="str">
            <v>NYK ITF (CAYMAN) LTD.</v>
          </cell>
          <cell r="F533" t="str">
            <v>NYK ITF (CAYMAN) LTD.</v>
          </cell>
          <cell r="G533" t="str">
            <v>NYK ITF (CAYMAN) LTD.</v>
          </cell>
          <cell r="H533" t="str">
            <v>C0C0360XXXX</v>
          </cell>
          <cell r="I533" t="str">
            <v>財務</v>
          </cell>
          <cell r="J533" t="str">
            <v>Finance</v>
          </cell>
          <cell r="K533" t="str">
            <v>JPY</v>
          </cell>
          <cell r="L533" t="str">
            <v>C0C0360XXXX</v>
          </cell>
          <cell r="M533" t="str">
            <v>R</v>
          </cell>
          <cell r="N533" t="str">
            <v>J</v>
          </cell>
          <cell r="W533" t="str">
            <v>NYK ITF (CAYMAN) LTD.</v>
          </cell>
          <cell r="Z533" t="str">
            <v>TREK MARITIMA S.A.</v>
          </cell>
          <cell r="AA533" t="str">
            <v/>
          </cell>
          <cell r="AB533" t="str">
            <v>NYK LINE (VIETNAM) CO., LTD.</v>
          </cell>
          <cell r="AC533" t="str">
            <v>単セグ</v>
          </cell>
          <cell r="AD533">
            <v>528</v>
          </cell>
          <cell r="AE533">
            <v>352</v>
          </cell>
          <cell r="AF533" t="str">
            <v>NYK ITF (CAYMAN) LTD.</v>
          </cell>
          <cell r="AG533" t="str">
            <v>TREK MARITIMA S.A.</v>
          </cell>
          <cell r="AH533">
            <v>528</v>
          </cell>
          <cell r="AI533">
            <v>520</v>
          </cell>
          <cell r="AJ533" t="str">
            <v>NYK ITF (CAYMAN) LTD.</v>
          </cell>
          <cell r="AK533" t="str">
            <v>NYK LINE (VIETNAM) CO., LTD.</v>
          </cell>
          <cell r="AM533" t="str">
            <v>Finance</v>
          </cell>
        </row>
        <row r="534">
          <cell r="D534" t="str">
            <v>C0B0061XXXX</v>
          </cell>
          <cell r="E534" t="str">
            <v>NYK LINE (BANGLADESH) LTD.</v>
          </cell>
          <cell r="F534" t="str">
            <v>NYK LINE (BANGLADESH) LTD.</v>
          </cell>
          <cell r="G534" t="str">
            <v>NYK LINE (BANGLADESH) LTD.</v>
          </cell>
          <cell r="H534" t="str">
            <v>C0B0061XXXX</v>
          </cell>
          <cell r="I534" t="str">
            <v>自動車</v>
          </cell>
          <cell r="J534" t="str">
            <v>Car Carrier</v>
          </cell>
          <cell r="K534" t="str">
            <v>BDT</v>
          </cell>
          <cell r="L534" t="str">
            <v>C0B0061XXXX</v>
          </cell>
          <cell r="M534" t="str">
            <v>R</v>
          </cell>
          <cell r="N534" t="str">
            <v>E</v>
          </cell>
          <cell r="W534" t="str">
            <v>NYK LINE (BANGLADESH) LTD.</v>
          </cell>
          <cell r="Z534" t="str">
            <v>TRICERATOPS SHIPHOLDING S.A.</v>
          </cell>
          <cell r="AA534" t="str">
            <v/>
          </cell>
          <cell r="AB534" t="str">
            <v>NYK LNG FINANCE CO., LTD.</v>
          </cell>
          <cell r="AC534" t="str">
            <v>単セグ</v>
          </cell>
          <cell r="AD534">
            <v>529</v>
          </cell>
          <cell r="AE534">
            <v>353</v>
          </cell>
          <cell r="AF534" t="str">
            <v>NYK LINE (BANGLADESH) LTD.</v>
          </cell>
          <cell r="AG534" t="str">
            <v>TRICERATOPS SHIPHOLDING S.A.</v>
          </cell>
          <cell r="AH534">
            <v>529</v>
          </cell>
          <cell r="AI534">
            <v>521</v>
          </cell>
          <cell r="AJ534" t="str">
            <v>NYK LINE (BANGLADESH) LTD.</v>
          </cell>
          <cell r="AK534" t="str">
            <v>NYK LNG FINANCE CO., LTD.</v>
          </cell>
          <cell r="AM534" t="str">
            <v>Car Carrier</v>
          </cell>
        </row>
        <row r="535">
          <cell r="D535" t="str">
            <v>C00E943ZTTT</v>
          </cell>
          <cell r="E535" t="str">
            <v>NYK LINE (CHINA) CO., LTD.</v>
          </cell>
          <cell r="F535" t="str">
            <v>NYK LINE (CHINA) CO., LTD.</v>
          </cell>
          <cell r="G535" t="str">
            <v>NYK LINE (CHINA) CO., LTD.</v>
          </cell>
          <cell r="H535" t="str">
            <v>C00E943ZTTT</v>
          </cell>
          <cell r="K535" t="str">
            <v>USD</v>
          </cell>
          <cell r="L535" t="str">
            <v>C00E943ZTTT</v>
          </cell>
          <cell r="M535" t="str">
            <v>R</v>
          </cell>
          <cell r="N535" t="str">
            <v>E</v>
          </cell>
          <cell r="O535">
            <v>12</v>
          </cell>
          <cell r="W535" t="str">
            <v>NYK LINE (CHINA) CO., LTD.</v>
          </cell>
          <cell r="Z535" t="str">
            <v>TSUGUMI SHIPHOLDING S.A.</v>
          </cell>
          <cell r="AA535" t="str">
            <v>C00E943ZTTT</v>
          </cell>
          <cell r="AB535" t="str">
            <v>NYK LNG SHIPMANAGEMENT (UK) LTD.</v>
          </cell>
          <cell r="AC535" t="str">
            <v>複セグ合計</v>
          </cell>
          <cell r="AD535" t="str">
            <v/>
          </cell>
          <cell r="AE535" t="str">
            <v/>
          </cell>
          <cell r="AF535" t="str">
            <v/>
          </cell>
          <cell r="AG535" t="str">
            <v>TSUGUMI SHIPHOLDING S.A.</v>
          </cell>
          <cell r="AH535" t="str">
            <v/>
          </cell>
          <cell r="AI535" t="str">
            <v/>
          </cell>
          <cell r="AJ535" t="str">
            <v/>
          </cell>
          <cell r="AK535" t="str">
            <v>NYK LNG SHIPMANAGEMENT (UK) LTD.</v>
          </cell>
          <cell r="AM535" t="str">
            <v/>
          </cell>
        </row>
        <row r="536">
          <cell r="D536" t="str">
            <v>C00E943C500</v>
          </cell>
          <cell r="E536" t="str">
            <v>NYK LINE (CHINA) CO., LTD.-Dry Group Companies</v>
          </cell>
          <cell r="F536" t="str">
            <v>NYK LINE (CHINA) CO., LTD.-ドライグループ会社</v>
          </cell>
          <cell r="G536" t="str">
            <v>NYK LINE (CHINA) CO., LTD.-Dry Group Companies</v>
          </cell>
          <cell r="H536" t="str">
            <v>C00E943C500</v>
          </cell>
          <cell r="I536" t="str">
            <v>ドライグループ会社</v>
          </cell>
          <cell r="J536" t="str">
            <v>Dry Group Companies</v>
          </cell>
          <cell r="K536" t="str">
            <v>USD</v>
          </cell>
          <cell r="L536" t="str">
            <v>C00E943C500</v>
          </cell>
          <cell r="M536" t="str">
            <v>R</v>
          </cell>
          <cell r="N536" t="str">
            <v>E</v>
          </cell>
          <cell r="O536">
            <v>12</v>
          </cell>
          <cell r="W536" t="str">
            <v>NYK LINE (CHINA) CO., LTD.-ドライグループ会社</v>
          </cell>
          <cell r="Z536" t="str">
            <v>TSURUGI MARITIMA S.A.</v>
          </cell>
          <cell r="AA536" t="str">
            <v/>
          </cell>
          <cell r="AB536" t="str">
            <v>NYK LNG SHIPMANAGEMENT LTD.</v>
          </cell>
          <cell r="AC536" t="str">
            <v>複セグ明細</v>
          </cell>
          <cell r="AD536">
            <v>531</v>
          </cell>
          <cell r="AE536">
            <v>354</v>
          </cell>
          <cell r="AF536" t="str">
            <v>NYK LINE (CHINA) CO., LTD.-Dry Group Companies</v>
          </cell>
          <cell r="AG536" t="str">
            <v>TSURUGI MARITIMA S.A.</v>
          </cell>
          <cell r="AH536">
            <v>531</v>
          </cell>
          <cell r="AI536">
            <v>522</v>
          </cell>
          <cell r="AJ536" t="str">
            <v>NYK LINE (CHINA) CO., LTD.-Dry Group Companies</v>
          </cell>
          <cell r="AK536" t="str">
            <v>NYK LNG SHIPMANAGEMENT LTD.</v>
          </cell>
          <cell r="AM536" t="str">
            <v>Dry Group Companies</v>
          </cell>
        </row>
        <row r="537">
          <cell r="D537" t="str">
            <v>C00E943O000</v>
          </cell>
          <cell r="E537" t="str">
            <v>NYK LINE (CHINA) CO., LTD.-Finance</v>
          </cell>
          <cell r="F537" t="str">
            <v>NYK LINE (CHINA) CO., LTD.-財務</v>
          </cell>
          <cell r="G537" t="str">
            <v>NYK LINE (CHINA) CO., LTD.-Finance</v>
          </cell>
          <cell r="H537" t="str">
            <v>C00E943O000</v>
          </cell>
          <cell r="I537" t="str">
            <v>財務</v>
          </cell>
          <cell r="J537" t="str">
            <v>Finance</v>
          </cell>
          <cell r="K537" t="str">
            <v>USD</v>
          </cell>
          <cell r="L537" t="str">
            <v>C00E943O000</v>
          </cell>
          <cell r="M537" t="str">
            <v>R</v>
          </cell>
          <cell r="N537" t="str">
            <v>E</v>
          </cell>
          <cell r="O537">
            <v>12</v>
          </cell>
          <cell r="W537" t="str">
            <v>NYK LINE (CHINA) CO., LTD.-財務</v>
          </cell>
          <cell r="Z537" t="str">
            <v>TSUTSUJI SHIPHOLDING S.A.</v>
          </cell>
          <cell r="AA537" t="str">
            <v/>
          </cell>
          <cell r="AB537" t="str">
            <v>NYK LNG SHIPPING NO.1 CORP.</v>
          </cell>
          <cell r="AC537" t="str">
            <v>複セグ明細</v>
          </cell>
          <cell r="AD537">
            <v>532</v>
          </cell>
          <cell r="AE537">
            <v>355</v>
          </cell>
          <cell r="AF537" t="str">
            <v>NYK LINE (CHINA) CO., LTD.-Finance</v>
          </cell>
          <cell r="AG537" t="str">
            <v>TSUTSUJI SHIPHOLDING S.A.</v>
          </cell>
          <cell r="AH537">
            <v>532</v>
          </cell>
          <cell r="AI537">
            <v>523</v>
          </cell>
          <cell r="AJ537" t="str">
            <v>NYK LINE (CHINA) CO., LTD.-Finance</v>
          </cell>
          <cell r="AK537" t="str">
            <v>NYK LNG SHIPPING NO.1 CORP.</v>
          </cell>
          <cell r="AM537" t="str">
            <v>Finance</v>
          </cell>
        </row>
        <row r="538">
          <cell r="D538" t="str">
            <v>C00C067XXXX</v>
          </cell>
          <cell r="E538" t="str">
            <v>NYK LINE (DEUTSCHLAND) GMBH</v>
          </cell>
          <cell r="F538" t="str">
            <v>NYK LINE (DEUTSCHLAND) GMBH</v>
          </cell>
          <cell r="G538" t="str">
            <v>NYK LINE (DEUTSCHLAND) GMBH</v>
          </cell>
          <cell r="H538" t="str">
            <v>C00C067XXXX</v>
          </cell>
          <cell r="I538" t="str">
            <v>自動車</v>
          </cell>
          <cell r="J538" t="str">
            <v>Car Carrier</v>
          </cell>
          <cell r="K538" t="str">
            <v>EUR</v>
          </cell>
          <cell r="L538" t="str">
            <v>C00C067XXXX</v>
          </cell>
          <cell r="M538" t="str">
            <v>R</v>
          </cell>
          <cell r="N538" t="str">
            <v>E</v>
          </cell>
          <cell r="W538" t="str">
            <v>NYK LINE (DEUTSCHLAND) GMBH</v>
          </cell>
          <cell r="Z538" t="str">
            <v>TUNAS CERGAS LOGISTIK SDN. BHD.</v>
          </cell>
          <cell r="AA538" t="str">
            <v/>
          </cell>
          <cell r="AB538" t="str">
            <v>NYK LNG SHIPPING NO.1 LTD.</v>
          </cell>
          <cell r="AC538" t="str">
            <v>単セグ</v>
          </cell>
          <cell r="AD538">
            <v>533</v>
          </cell>
          <cell r="AE538">
            <v>356</v>
          </cell>
          <cell r="AF538" t="str">
            <v>NYK LINE (DEUTSCHLAND) GMBH</v>
          </cell>
          <cell r="AG538" t="str">
            <v>TUNAS CERGAS LOGISTIK SDN. BHD.</v>
          </cell>
          <cell r="AH538">
            <v>533</v>
          </cell>
          <cell r="AI538">
            <v>524</v>
          </cell>
          <cell r="AJ538" t="str">
            <v>NYK LINE (DEUTSCHLAND) GMBH</v>
          </cell>
          <cell r="AK538" t="str">
            <v>NYK LNG SHIPPING NO.1 LTD.</v>
          </cell>
          <cell r="AM538" t="str">
            <v>Car Carrier</v>
          </cell>
        </row>
        <row r="539">
          <cell r="D539" t="str">
            <v>C0B2993XXXX</v>
          </cell>
          <cell r="E539" t="str">
            <v>NYK LINE (ITALY) S.P.A.</v>
          </cell>
          <cell r="F539" t="str">
            <v>NYK LINE (ITALY) S.P.A.</v>
          </cell>
          <cell r="G539" t="str">
            <v>NYK LINE (ITALY) S.P.A.</v>
          </cell>
          <cell r="H539" t="str">
            <v>C0B2993XXXX</v>
          </cell>
          <cell r="I539" t="str">
            <v>自動車</v>
          </cell>
          <cell r="J539" t="str">
            <v>Car Carrier</v>
          </cell>
          <cell r="K539" t="str">
            <v>EUR</v>
          </cell>
          <cell r="L539" t="str">
            <v>C0B2993XXXX</v>
          </cell>
          <cell r="M539" t="str">
            <v>R</v>
          </cell>
          <cell r="N539" t="str">
            <v>E</v>
          </cell>
          <cell r="W539" t="str">
            <v>NYK LINE (ITALY) S.P.A.</v>
          </cell>
          <cell r="Z539" t="str">
            <v>UMBER MARITIMA S.A.</v>
          </cell>
          <cell r="AA539" t="str">
            <v/>
          </cell>
          <cell r="AB539" t="str">
            <v>NYK LNG SHIPPING NO.2 CORP.</v>
          </cell>
          <cell r="AC539" t="str">
            <v>単セグ</v>
          </cell>
          <cell r="AD539">
            <v>534</v>
          </cell>
          <cell r="AE539">
            <v>357</v>
          </cell>
          <cell r="AF539" t="str">
            <v>NYK LINE (ITALY) S.P.A.</v>
          </cell>
          <cell r="AG539" t="str">
            <v>UMBER MARITIMA S.A.</v>
          </cell>
          <cell r="AH539">
            <v>534</v>
          </cell>
          <cell r="AI539">
            <v>525</v>
          </cell>
          <cell r="AJ539" t="str">
            <v>NYK LINE (ITALY) S.P.A.</v>
          </cell>
          <cell r="AK539" t="str">
            <v>NYK LNG SHIPPING NO.2 CORP.</v>
          </cell>
          <cell r="AM539" t="str">
            <v>Car Carrier</v>
          </cell>
        </row>
        <row r="540">
          <cell r="D540" t="str">
            <v>C008271ZTTT</v>
          </cell>
          <cell r="E540" t="str">
            <v>NYK LINE (THAILAND) CO., LTD.</v>
          </cell>
          <cell r="F540" t="str">
            <v>NYK LINE (THAILAND) CO., LTD.</v>
          </cell>
          <cell r="G540" t="str">
            <v>NYK LINE (THAILAND) CO., LTD.</v>
          </cell>
          <cell r="H540" t="str">
            <v>C008271ZTTT</v>
          </cell>
          <cell r="K540" t="str">
            <v>THB</v>
          </cell>
          <cell r="L540" t="str">
            <v>C008271ZTTT</v>
          </cell>
          <cell r="M540" t="str">
            <v>R</v>
          </cell>
          <cell r="N540" t="str">
            <v>E</v>
          </cell>
          <cell r="W540" t="str">
            <v>NYK LINE (THAILAND) CO., LTD.</v>
          </cell>
          <cell r="Z540" t="str">
            <v>UME SHIPHOLDING S.A.</v>
          </cell>
          <cell r="AA540" t="str">
            <v>C008271ZTTT</v>
          </cell>
          <cell r="AB540" t="str">
            <v>NYK LNG SHIPPING NO.2 LTD.</v>
          </cell>
          <cell r="AC540" t="str">
            <v>複セグ合計</v>
          </cell>
          <cell r="AD540" t="str">
            <v/>
          </cell>
          <cell r="AE540" t="str">
            <v/>
          </cell>
          <cell r="AF540" t="str">
            <v/>
          </cell>
          <cell r="AG540" t="str">
            <v>UME SHIPHOLDING S.A.</v>
          </cell>
          <cell r="AH540" t="str">
            <v/>
          </cell>
          <cell r="AI540" t="str">
            <v/>
          </cell>
          <cell r="AJ540" t="str">
            <v/>
          </cell>
          <cell r="AK540" t="str">
            <v>NYK LNG SHIPPING NO.2 LTD.</v>
          </cell>
          <cell r="AM540" t="str">
            <v/>
          </cell>
        </row>
        <row r="541">
          <cell r="D541" t="str">
            <v>C008271B400</v>
          </cell>
          <cell r="E541" t="str">
            <v>NYK LINE (THAILAND) CO., LTD.-Auto Logistics</v>
          </cell>
          <cell r="F541" t="str">
            <v>NYK LINE (THAILAND) CO., LTD.-自動車物流</v>
          </cell>
          <cell r="G541" t="str">
            <v>NYK LINE (THAILAND) CO., LTD.-Auto Logistics</v>
          </cell>
          <cell r="H541" t="str">
            <v>C008271B400</v>
          </cell>
          <cell r="I541" t="str">
            <v>自動車物流</v>
          </cell>
          <cell r="J541" t="str">
            <v>Auto Logistics</v>
          </cell>
          <cell r="K541" t="str">
            <v>THB</v>
          </cell>
          <cell r="L541" t="str">
            <v>C008271B400</v>
          </cell>
          <cell r="M541" t="str">
            <v>R</v>
          </cell>
          <cell r="N541" t="str">
            <v>E</v>
          </cell>
          <cell r="W541" t="str">
            <v>NYK LINE (THAILAND) CO., LTD.-自動車物流</v>
          </cell>
          <cell r="Z541" t="str">
            <v>UNI-X ENGINEERING CO.,LTD.</v>
          </cell>
          <cell r="AA541" t="str">
            <v/>
          </cell>
          <cell r="AB541" t="str">
            <v>NYK MULTIMODAL TRANSPORTATION (SHANGHAI) CO., LTD.</v>
          </cell>
          <cell r="AC541" t="str">
            <v>複セグ明細</v>
          </cell>
          <cell r="AD541">
            <v>536</v>
          </cell>
          <cell r="AE541">
            <v>358</v>
          </cell>
          <cell r="AF541" t="str">
            <v>NYK LINE (THAILAND) CO., LTD.-Auto Logistics</v>
          </cell>
          <cell r="AG541" t="str">
            <v>UNI-X ENGINEERING CO.,LTD.</v>
          </cell>
          <cell r="AH541">
            <v>536</v>
          </cell>
          <cell r="AI541">
            <v>526</v>
          </cell>
          <cell r="AJ541" t="str">
            <v>NYK LINE (THAILAND) CO., LTD.-Auto Logistics</v>
          </cell>
          <cell r="AK541" t="str">
            <v>NYK MULTIMODAL TRANSPORTATION (SHANGHAI) CO., LTD.</v>
          </cell>
          <cell r="AM541" t="str">
            <v>Auto Logistics</v>
          </cell>
        </row>
        <row r="542">
          <cell r="D542" t="str">
            <v>C008271A106</v>
          </cell>
          <cell r="E542" t="str">
            <v>NYK LINE (THAILAND) CO., LTD.-Container-Others</v>
          </cell>
          <cell r="F542" t="str">
            <v>NYK LINE (THAILAND) CO., LTD.-定航-その他</v>
          </cell>
          <cell r="G542" t="str">
            <v>NYK LINE (THAILAND) CO., LTD.-Container-Others</v>
          </cell>
          <cell r="H542" t="str">
            <v>C008271A106</v>
          </cell>
          <cell r="I542" t="str">
            <v>定航-その他</v>
          </cell>
          <cell r="J542" t="str">
            <v>Container-Others</v>
          </cell>
          <cell r="K542" t="str">
            <v>THB</v>
          </cell>
          <cell r="L542" t="str">
            <v>C008271A106</v>
          </cell>
          <cell r="M542" t="str">
            <v>R</v>
          </cell>
          <cell r="N542" t="str">
            <v>E</v>
          </cell>
          <cell r="W542" t="str">
            <v>NYK LINE (THAILAND) CO., LTD.-定航-その他</v>
          </cell>
          <cell r="Z542" t="str">
            <v>UNI-X NCT CORPORATION</v>
          </cell>
          <cell r="AA542" t="str">
            <v/>
          </cell>
          <cell r="AB542" t="str">
            <v>NYK OCEANUS CORPORATION</v>
          </cell>
          <cell r="AC542" t="str">
            <v>複セグ明細</v>
          </cell>
          <cell r="AD542">
            <v>537</v>
          </cell>
          <cell r="AE542">
            <v>359</v>
          </cell>
          <cell r="AF542" t="str">
            <v>NYK LINE (THAILAND) CO., LTD.-Container-Others</v>
          </cell>
          <cell r="AG542" t="str">
            <v>UNI-X NCT CORPORATION</v>
          </cell>
          <cell r="AH542">
            <v>537</v>
          </cell>
          <cell r="AI542">
            <v>527</v>
          </cell>
          <cell r="AJ542" t="str">
            <v>NYK LINE (THAILAND) CO., LTD.-Container-Others</v>
          </cell>
          <cell r="AK542" t="str">
            <v>NYK OCEANUS CORPORATION</v>
          </cell>
          <cell r="AM542" t="str">
            <v>Container-Others</v>
          </cell>
        </row>
        <row r="543">
          <cell r="D543" t="str">
            <v>C0C0099XXXX</v>
          </cell>
          <cell r="E543" t="str">
            <v>NYK LINE (VIETNAM) CO., LTD.</v>
          </cell>
          <cell r="F543" t="str">
            <v>NYK LINE (VIETNAM) CO., LTD.</v>
          </cell>
          <cell r="G543" t="str">
            <v>NYK LINE (VIETNAM) CO., LTD.</v>
          </cell>
          <cell r="H543" t="str">
            <v>C0C0099XXXX</v>
          </cell>
          <cell r="I543" t="str">
            <v>自動車物流</v>
          </cell>
          <cell r="J543" t="str">
            <v>Auto Logistics</v>
          </cell>
          <cell r="K543" t="str">
            <v>VND</v>
          </cell>
          <cell r="L543" t="str">
            <v>C0C0099XXXX</v>
          </cell>
          <cell r="M543" t="str">
            <v>R</v>
          </cell>
          <cell r="N543" t="str">
            <v>E</v>
          </cell>
          <cell r="W543" t="str">
            <v>NYK LINE (VIETNAM) CO., LTD.</v>
          </cell>
          <cell r="Z543" t="str">
            <v>UNOSUMAI MARITIMA S.A.</v>
          </cell>
          <cell r="AA543" t="str">
            <v/>
          </cell>
          <cell r="AB543" t="str">
            <v>NYK ORPHEUS CORPORATION</v>
          </cell>
          <cell r="AC543" t="str">
            <v>単セグ</v>
          </cell>
          <cell r="AD543">
            <v>538</v>
          </cell>
          <cell r="AE543">
            <v>360</v>
          </cell>
          <cell r="AF543" t="str">
            <v>NYK LINE (VIETNAM) CO., LTD.</v>
          </cell>
          <cell r="AG543" t="str">
            <v>UNOSUMAI MARITIMA S.A.</v>
          </cell>
          <cell r="AH543">
            <v>538</v>
          </cell>
          <cell r="AI543">
            <v>528</v>
          </cell>
          <cell r="AJ543" t="str">
            <v>NYK LINE (VIETNAM) CO., LTD.</v>
          </cell>
          <cell r="AK543" t="str">
            <v>NYK ORPHEUS CORPORATION</v>
          </cell>
          <cell r="AM543" t="str">
            <v>Auto Logistics</v>
          </cell>
        </row>
        <row r="544">
          <cell r="D544" t="str">
            <v>C0C0004XXXX</v>
          </cell>
          <cell r="E544" t="str">
            <v>NYK LNG FINANCE CO., LTD.</v>
          </cell>
          <cell r="F544" t="str">
            <v>NYK LNG FINANCE CO., LTD.</v>
          </cell>
          <cell r="G544" t="str">
            <v>NYK LNG FINANCE CO., LTD.</v>
          </cell>
          <cell r="H544" t="str">
            <v>C0C0004XXXX</v>
          </cell>
          <cell r="I544" t="str">
            <v>LNG</v>
          </cell>
          <cell r="J544" t="str">
            <v>LNG</v>
          </cell>
          <cell r="K544" t="str">
            <v>USD</v>
          </cell>
          <cell r="L544" t="str">
            <v>C0C0004XXXX</v>
          </cell>
          <cell r="M544" t="str">
            <v>R</v>
          </cell>
          <cell r="N544" t="str">
            <v>J</v>
          </cell>
          <cell r="W544" t="str">
            <v>NYK LNG FINANCE CO., LTD.</v>
          </cell>
          <cell r="Z544" t="str">
            <v>URBAN CHERRY MARITIMA S.A.</v>
          </cell>
          <cell r="AA544" t="str">
            <v/>
          </cell>
          <cell r="AB544" t="str">
            <v>NYK RORO (THAILAND) CO., LTD.</v>
          </cell>
          <cell r="AC544" t="str">
            <v>単セグ</v>
          </cell>
          <cell r="AD544">
            <v>539</v>
          </cell>
          <cell r="AE544">
            <v>361</v>
          </cell>
          <cell r="AF544" t="str">
            <v>NYK LNG FINANCE CO., LTD.</v>
          </cell>
          <cell r="AG544" t="str">
            <v>URBAN CHERRY MARITIMA S.A.</v>
          </cell>
          <cell r="AH544">
            <v>539</v>
          </cell>
          <cell r="AI544">
            <v>529</v>
          </cell>
          <cell r="AJ544" t="str">
            <v>NYK LNG FINANCE CO., LTD.</v>
          </cell>
          <cell r="AK544" t="str">
            <v>NYK RORO (THAILAND) CO., LTD.</v>
          </cell>
          <cell r="AM544" t="str">
            <v>LNG</v>
          </cell>
        </row>
        <row r="545">
          <cell r="D545" t="str">
            <v>C0A5751XXXX</v>
          </cell>
          <cell r="E545" t="str">
            <v>NYK LNG SHIPMANAGEMENT (UK) LTD.</v>
          </cell>
          <cell r="F545" t="str">
            <v>NYK LNG SHIPMANAGEMENT (UK) LTD.</v>
          </cell>
          <cell r="G545" t="str">
            <v>NYK LNG SHIPMANAGEMENT (UK) LTD.</v>
          </cell>
          <cell r="H545" t="str">
            <v>C0A5751XXXX</v>
          </cell>
          <cell r="I545" t="str">
            <v>LNG</v>
          </cell>
          <cell r="J545" t="str">
            <v>LNG</v>
          </cell>
          <cell r="K545" t="str">
            <v>USD</v>
          </cell>
          <cell r="L545" t="str">
            <v>C0A5751XXXX</v>
          </cell>
          <cell r="M545" t="str">
            <v>R</v>
          </cell>
          <cell r="N545" t="str">
            <v>E</v>
          </cell>
          <cell r="W545" t="str">
            <v>NYK LNG SHIPMANAGEMENT (UK) LTD.</v>
          </cell>
          <cell r="Z545" t="str">
            <v>URBAN MARINE S.A.</v>
          </cell>
          <cell r="AA545" t="str">
            <v/>
          </cell>
          <cell r="AB545" t="str">
            <v>NYK RORO TERMINAL (THAILAND) CO., LTD.</v>
          </cell>
          <cell r="AC545" t="str">
            <v>単セグ</v>
          </cell>
          <cell r="AD545">
            <v>540</v>
          </cell>
          <cell r="AE545">
            <v>362</v>
          </cell>
          <cell r="AF545" t="str">
            <v>NYK LNG SHIPMANAGEMENT (UK) LTD.</v>
          </cell>
          <cell r="AG545" t="str">
            <v>URBAN MARINE S.A.</v>
          </cell>
          <cell r="AH545">
            <v>540</v>
          </cell>
          <cell r="AI545">
            <v>530</v>
          </cell>
          <cell r="AJ545" t="str">
            <v>NYK LNG SHIPMANAGEMENT (UK) LTD.</v>
          </cell>
          <cell r="AK545" t="str">
            <v>NYK RORO TERMINAL (THAILAND) CO., LTD.</v>
          </cell>
          <cell r="AM545" t="str">
            <v>LNG</v>
          </cell>
        </row>
        <row r="546">
          <cell r="D546" t="str">
            <v>C0C0001XXXX</v>
          </cell>
          <cell r="E546" t="str">
            <v>NYK LNG SHIPMANAGEMENT LTD.</v>
          </cell>
          <cell r="F546" t="str">
            <v>NYKLNGシップマネージメント（株）</v>
          </cell>
          <cell r="G546" t="str">
            <v>NYK LNG SHIPMANAGEMENT LTD.</v>
          </cell>
          <cell r="H546" t="str">
            <v>C0C0001XXXX</v>
          </cell>
          <cell r="I546" t="str">
            <v>LNG</v>
          </cell>
          <cell r="J546" t="str">
            <v>LNG</v>
          </cell>
          <cell r="K546" t="str">
            <v>JPY</v>
          </cell>
          <cell r="L546" t="str">
            <v>C0C0001XXXX</v>
          </cell>
          <cell r="M546" t="str">
            <v>R</v>
          </cell>
          <cell r="N546" t="str">
            <v>J</v>
          </cell>
          <cell r="W546" t="str">
            <v>NYKLNGシップマネージメント（株）</v>
          </cell>
          <cell r="Z546" t="str">
            <v>URYI LOGISTICS SOLUTIONS CO., LTD.</v>
          </cell>
          <cell r="AA546" t="str">
            <v/>
          </cell>
          <cell r="AB546" t="str">
            <v>NYK SHIPMANAGEMENT PTE LTD</v>
          </cell>
          <cell r="AC546" t="str">
            <v>単セグ</v>
          </cell>
          <cell r="AD546">
            <v>541</v>
          </cell>
          <cell r="AE546">
            <v>363</v>
          </cell>
          <cell r="AF546" t="str">
            <v>NYK LNG SHIPMANAGEMENT LTD.</v>
          </cell>
          <cell r="AG546" t="str">
            <v>URYI LOGISTICS SOLUTIONS CO., LTD.</v>
          </cell>
          <cell r="AH546">
            <v>541</v>
          </cell>
          <cell r="AI546">
            <v>531</v>
          </cell>
          <cell r="AJ546" t="str">
            <v>NYK LNG SHIPMANAGEMENT LTD.</v>
          </cell>
          <cell r="AK546" t="str">
            <v>NYK SHIPMANAGEMENT PTE LTD</v>
          </cell>
          <cell r="AM546" t="str">
            <v>LNG</v>
          </cell>
        </row>
        <row r="547">
          <cell r="D547" t="str">
            <v>C3A9339XXXX</v>
          </cell>
          <cell r="E547" t="str">
            <v>NYK LNG SHIPPING NO.1 CORP.</v>
          </cell>
          <cell r="F547" t="str">
            <v>NYK LNG SHIPPING NO.1 CORP.</v>
          </cell>
          <cell r="G547" t="str">
            <v>NYK LNG SHIPPING NO.1 CORP.</v>
          </cell>
          <cell r="H547" t="str">
            <v>C3A9339XXXX</v>
          </cell>
          <cell r="I547" t="str">
            <v>LNG</v>
          </cell>
          <cell r="J547" t="str">
            <v>LNG</v>
          </cell>
          <cell r="K547" t="str">
            <v>USD</v>
          </cell>
          <cell r="L547" t="str">
            <v>C3A9339XXXX</v>
          </cell>
          <cell r="M547" t="str">
            <v>R</v>
          </cell>
          <cell r="N547" t="str">
            <v>J</v>
          </cell>
          <cell r="W547" t="str">
            <v>NYK LNG SHIPPING NO.1 CORP.</v>
          </cell>
          <cell r="Z547" t="str">
            <v>USHER MARINE S.A.</v>
          </cell>
          <cell r="AA547" t="str">
            <v/>
          </cell>
          <cell r="AB547" t="str">
            <v>NYK STOLT SHIPHOLDING PTE. LTD.</v>
          </cell>
          <cell r="AC547" t="str">
            <v>単セグ</v>
          </cell>
          <cell r="AD547">
            <v>542</v>
          </cell>
          <cell r="AE547">
            <v>364</v>
          </cell>
          <cell r="AF547" t="str">
            <v>NYK LNG SHIPPING NO.1 CORP.</v>
          </cell>
          <cell r="AG547" t="str">
            <v>USHER MARINE S.A.</v>
          </cell>
          <cell r="AH547">
            <v>542</v>
          </cell>
          <cell r="AI547">
            <v>532</v>
          </cell>
          <cell r="AJ547" t="str">
            <v>NYK LNG SHIPPING NO.1 CORP.</v>
          </cell>
          <cell r="AK547" t="str">
            <v>NYK STOLT SHIPHOLDING PTE. LTD.</v>
          </cell>
          <cell r="AM547" t="str">
            <v>LNG</v>
          </cell>
        </row>
        <row r="548">
          <cell r="D548" t="str">
            <v>C0B0710XXXX</v>
          </cell>
          <cell r="E548" t="str">
            <v>NYK LNG SHIPPING NO.1 LTD.</v>
          </cell>
          <cell r="F548" t="str">
            <v>NYK LNG SHIPPING NO.1 LTD.</v>
          </cell>
          <cell r="G548" t="str">
            <v>NYK LNG SHIPPING NO.1 LTD.</v>
          </cell>
          <cell r="H548" t="str">
            <v>C0B0710XXXX</v>
          </cell>
          <cell r="I548" t="str">
            <v>LNG</v>
          </cell>
          <cell r="J548" t="str">
            <v>LNG</v>
          </cell>
          <cell r="K548" t="str">
            <v>USD</v>
          </cell>
          <cell r="L548" t="str">
            <v>C0B0710XXXX</v>
          </cell>
          <cell r="M548" t="str">
            <v>R</v>
          </cell>
          <cell r="N548" t="str">
            <v>E</v>
          </cell>
          <cell r="O548">
            <v>12</v>
          </cell>
          <cell r="W548" t="str">
            <v>NYK LNG SHIPPING NO.1 LTD.</v>
          </cell>
          <cell r="Z548" t="str">
            <v>UVA SHIPHOLDING S.A.</v>
          </cell>
          <cell r="AA548" t="str">
            <v/>
          </cell>
          <cell r="AB548" t="str">
            <v>NYK STOLT TANKERS, S.A.</v>
          </cell>
          <cell r="AC548" t="str">
            <v>単セグ</v>
          </cell>
          <cell r="AD548">
            <v>543</v>
          </cell>
          <cell r="AE548">
            <v>365</v>
          </cell>
          <cell r="AF548" t="str">
            <v>NYK LNG SHIPPING NO.1 LTD.</v>
          </cell>
          <cell r="AG548" t="str">
            <v>UVA SHIPHOLDING S.A.</v>
          </cell>
          <cell r="AH548">
            <v>543</v>
          </cell>
          <cell r="AI548">
            <v>533</v>
          </cell>
          <cell r="AJ548" t="str">
            <v>NYK LNG SHIPPING NO.1 LTD.</v>
          </cell>
          <cell r="AK548" t="str">
            <v>NYK STOLT TANKERS, S.A.</v>
          </cell>
          <cell r="AM548" t="str">
            <v>LNG</v>
          </cell>
        </row>
        <row r="549">
          <cell r="D549" t="str">
            <v>C3A9340XXXX</v>
          </cell>
          <cell r="E549" t="str">
            <v>NYK LNG SHIPPING NO.2 CORP.</v>
          </cell>
          <cell r="F549" t="str">
            <v>NYK LNG SHIPPING NO.2 CORP.</v>
          </cell>
          <cell r="G549" t="str">
            <v>NYK LNG SHIPPING NO.2 CORP.</v>
          </cell>
          <cell r="H549" t="str">
            <v>C3A9340XXXX</v>
          </cell>
          <cell r="I549" t="str">
            <v>LNG</v>
          </cell>
          <cell r="J549" t="str">
            <v>LNG</v>
          </cell>
          <cell r="K549" t="str">
            <v>USD</v>
          </cell>
          <cell r="L549" t="str">
            <v>C3A9340XXXX</v>
          </cell>
          <cell r="M549" t="str">
            <v>R</v>
          </cell>
          <cell r="N549" t="str">
            <v>J</v>
          </cell>
          <cell r="W549" t="str">
            <v>NYK LNG SHIPPING NO.2 CORP.</v>
          </cell>
          <cell r="Z549" t="str">
            <v>VALERIA CO., LTD.</v>
          </cell>
          <cell r="AA549" t="str">
            <v/>
          </cell>
          <cell r="AB549" t="str">
            <v>NYK SUDAMERICA (CHILE) LTDA.-Bulk &amp; Projects Carriers</v>
          </cell>
          <cell r="AC549" t="str">
            <v>単セグ</v>
          </cell>
          <cell r="AD549">
            <v>544</v>
          </cell>
          <cell r="AE549">
            <v>366</v>
          </cell>
          <cell r="AF549" t="str">
            <v>NYK LNG SHIPPING NO.2 CORP.</v>
          </cell>
          <cell r="AG549" t="str">
            <v>VALERIA CO., LTD.</v>
          </cell>
          <cell r="AH549">
            <v>544</v>
          </cell>
          <cell r="AI549">
            <v>534</v>
          </cell>
          <cell r="AJ549" t="str">
            <v>NYK LNG SHIPPING NO.2 CORP.</v>
          </cell>
          <cell r="AK549" t="str">
            <v>NYK SUDAMERICA (CHILE) LTDA.-Bulk &amp; Projects Carriers</v>
          </cell>
          <cell r="AM549" t="str">
            <v>LNG</v>
          </cell>
        </row>
        <row r="550">
          <cell r="D550" t="str">
            <v>C0B0711XXXX</v>
          </cell>
          <cell r="E550" t="str">
            <v>NYK LNG SHIPPING NO.2 LTD.</v>
          </cell>
          <cell r="F550" t="str">
            <v>NYK LNG SHIPPING NO.2 LTD.</v>
          </cell>
          <cell r="G550" t="str">
            <v>NYK LNG SHIPPING NO.2 LTD.</v>
          </cell>
          <cell r="H550" t="str">
            <v>C0B0711XXXX</v>
          </cell>
          <cell r="I550" t="str">
            <v>LNG</v>
          </cell>
          <cell r="J550" t="str">
            <v>LNG</v>
          </cell>
          <cell r="K550" t="str">
            <v>USD</v>
          </cell>
          <cell r="L550" t="str">
            <v>C0B0711XXXX</v>
          </cell>
          <cell r="M550" t="str">
            <v>R</v>
          </cell>
          <cell r="N550" t="str">
            <v>E</v>
          </cell>
          <cell r="O550">
            <v>12</v>
          </cell>
          <cell r="W550" t="str">
            <v>NYK LNG SHIPPING NO.2 LTD.</v>
          </cell>
          <cell r="Z550" t="str">
            <v>VALIANT CO., LTD.</v>
          </cell>
          <cell r="AA550" t="str">
            <v/>
          </cell>
          <cell r="AB550" t="str">
            <v>NYK SUDAMERICA (CHILE) LTDA.-Car Carrier</v>
          </cell>
          <cell r="AC550" t="str">
            <v>単セグ</v>
          </cell>
          <cell r="AD550">
            <v>545</v>
          </cell>
          <cell r="AE550">
            <v>367</v>
          </cell>
          <cell r="AF550" t="str">
            <v>NYK LNG SHIPPING NO.2 LTD.</v>
          </cell>
          <cell r="AG550" t="str">
            <v>VALIANT CO., LTD.</v>
          </cell>
          <cell r="AH550">
            <v>545</v>
          </cell>
          <cell r="AI550">
            <v>535</v>
          </cell>
          <cell r="AJ550" t="str">
            <v>NYK LNG SHIPPING NO.2 LTD.</v>
          </cell>
          <cell r="AK550" t="str">
            <v>NYK SUDAMERICA (CHILE) LTDA.-Car Carrier</v>
          </cell>
          <cell r="AM550" t="str">
            <v>LNG</v>
          </cell>
        </row>
        <row r="551">
          <cell r="D551" t="str">
            <v>C3A9293XXXX</v>
          </cell>
          <cell r="E551" t="str">
            <v>NYK MULTIMODAL TRANSPORTATION (SHANGHAI) CO., LTD.</v>
          </cell>
          <cell r="F551" t="str">
            <v>NYK MULTIMODAL TRANSPORTATION (SHANGHAI) CO., LTD.</v>
          </cell>
          <cell r="G551" t="str">
            <v>NYK MULTIMODAL TRANSPORTATION (SHANGHAI) CO., LTD.</v>
          </cell>
          <cell r="H551" t="str">
            <v>C3A9293XXXX</v>
          </cell>
          <cell r="I551" t="str">
            <v>自動車物流</v>
          </cell>
          <cell r="J551" t="str">
            <v>Auto Logistics</v>
          </cell>
          <cell r="K551" t="str">
            <v>CNY</v>
          </cell>
          <cell r="L551" t="str">
            <v>C3A9293XXXX</v>
          </cell>
          <cell r="M551" t="str">
            <v>R</v>
          </cell>
          <cell r="N551" t="str">
            <v>E</v>
          </cell>
          <cell r="O551">
            <v>12</v>
          </cell>
          <cell r="W551" t="str">
            <v>NYK MULTIMODAL TRANSPORTATION (SHANGHAI) CO., LTD.</v>
          </cell>
          <cell r="Z551" t="str">
            <v>VEGA MARINE LTD.S.A.</v>
          </cell>
          <cell r="AA551" t="str">
            <v/>
          </cell>
          <cell r="AB551" t="str">
            <v>NYK TDG PHILIPPINES INC.</v>
          </cell>
          <cell r="AC551" t="str">
            <v>単セグ</v>
          </cell>
          <cell r="AD551">
            <v>546</v>
          </cell>
          <cell r="AE551">
            <v>368</v>
          </cell>
          <cell r="AF551" t="str">
            <v>NYK MULTIMODAL TRANSPORTATION (SHANGHAI) CO., LTD.</v>
          </cell>
          <cell r="AG551" t="str">
            <v>VEGA MARINE LTD.S.A.</v>
          </cell>
          <cell r="AH551">
            <v>546</v>
          </cell>
          <cell r="AI551">
            <v>536</v>
          </cell>
          <cell r="AJ551" t="str">
            <v>NYK MULTIMODAL TRANSPORTATION (SHANGHAI) CO., LTD.</v>
          </cell>
          <cell r="AK551" t="str">
            <v>NYK TDG PHILIPPINES INC.</v>
          </cell>
          <cell r="AM551" t="str">
            <v>Auto Logistics</v>
          </cell>
        </row>
        <row r="552">
          <cell r="D552" t="str">
            <v>C0C0172XXXX</v>
          </cell>
          <cell r="E552" t="str">
            <v>NYK OCEANUS CORPORATION</v>
          </cell>
          <cell r="F552" t="str">
            <v>NYK OCEANUS CORPORATION</v>
          </cell>
          <cell r="G552" t="str">
            <v>NYK OCEANUS CORPORATION</v>
          </cell>
          <cell r="H552" t="str">
            <v>C0C0172XXXX</v>
          </cell>
          <cell r="I552" t="str">
            <v>定航-その他</v>
          </cell>
          <cell r="J552" t="str">
            <v>Container-Others</v>
          </cell>
          <cell r="K552" t="str">
            <v>USD</v>
          </cell>
          <cell r="L552" t="str">
            <v>C0C0172XXXX</v>
          </cell>
          <cell r="M552" t="str">
            <v>R</v>
          </cell>
          <cell r="N552" t="str">
            <v>J</v>
          </cell>
          <cell r="W552" t="str">
            <v>NYK OCEANUS CORPORATION</v>
          </cell>
          <cell r="Z552" t="str">
            <v>VEHICLE PROCESSING ASTANA LLP</v>
          </cell>
          <cell r="AA552" t="str">
            <v/>
          </cell>
          <cell r="AB552" t="str">
            <v>NYK THESEUS CORPORATION</v>
          </cell>
          <cell r="AC552" t="str">
            <v>単セグ</v>
          </cell>
          <cell r="AD552">
            <v>547</v>
          </cell>
          <cell r="AE552">
            <v>369</v>
          </cell>
          <cell r="AF552" t="str">
            <v>NYK OCEANUS CORPORATION</v>
          </cell>
          <cell r="AG552" t="str">
            <v>VEHICLE PROCESSING ASTANA LLP</v>
          </cell>
          <cell r="AH552">
            <v>547</v>
          </cell>
          <cell r="AI552">
            <v>537</v>
          </cell>
          <cell r="AJ552" t="str">
            <v>NYK OCEANUS CORPORATION</v>
          </cell>
          <cell r="AK552" t="str">
            <v>NYK THESEUS CORPORATION</v>
          </cell>
          <cell r="AM552" t="str">
            <v>Container-Others</v>
          </cell>
        </row>
        <row r="553">
          <cell r="D553" t="str">
            <v>C0C0268XXXX</v>
          </cell>
          <cell r="E553" t="str">
            <v>NYK ORPHEUS CORPORATION</v>
          </cell>
          <cell r="F553" t="str">
            <v>NYK ORPHEUS CORPORATION</v>
          </cell>
          <cell r="G553" t="str">
            <v>NYK ORPHEUS CORPORATION</v>
          </cell>
          <cell r="H553" t="str">
            <v>C0C0268XXXX</v>
          </cell>
          <cell r="I553" t="str">
            <v>定航-その他</v>
          </cell>
          <cell r="J553" t="str">
            <v>Container-Others</v>
          </cell>
          <cell r="K553" t="str">
            <v>JPY</v>
          </cell>
          <cell r="L553" t="str">
            <v>C0C0268XXXX</v>
          </cell>
          <cell r="M553" t="str">
            <v>R</v>
          </cell>
          <cell r="N553" t="str">
            <v>J</v>
          </cell>
          <cell r="W553" t="str">
            <v>NYK ORPHEUS CORPORATION</v>
          </cell>
          <cell r="Z553" t="str">
            <v>VERMOUTH MARITIMA S.A.</v>
          </cell>
          <cell r="AA553" t="str">
            <v/>
          </cell>
          <cell r="AB553" t="str">
            <v>NYK TOKYO-Air cargo Transportation</v>
          </cell>
          <cell r="AC553" t="str">
            <v>単セグ</v>
          </cell>
          <cell r="AD553">
            <v>548</v>
          </cell>
          <cell r="AE553">
            <v>370</v>
          </cell>
          <cell r="AF553" t="str">
            <v>NYK ORPHEUS CORPORATION</v>
          </cell>
          <cell r="AG553" t="str">
            <v>VERMOUTH MARITIMA S.A.</v>
          </cell>
          <cell r="AH553">
            <v>548</v>
          </cell>
          <cell r="AI553">
            <v>538</v>
          </cell>
          <cell r="AJ553" t="str">
            <v>NYK ORPHEUS CORPORATION</v>
          </cell>
          <cell r="AK553" t="str">
            <v>NYK TOKYO-Air cargo Transportation</v>
          </cell>
          <cell r="AM553" t="str">
            <v>Container-Others</v>
          </cell>
        </row>
        <row r="554">
          <cell r="D554" t="str">
            <v>C0A5357XXXX</v>
          </cell>
          <cell r="E554" t="str">
            <v>NYK RORO (THAILAND) CO., LTD.</v>
          </cell>
          <cell r="F554" t="str">
            <v>NYK RORO (THAILAND) CO., LTD.</v>
          </cell>
          <cell r="G554" t="str">
            <v>NYK RORO (THAILAND) CO., LTD.</v>
          </cell>
          <cell r="H554" t="str">
            <v>C0A5357XXXX</v>
          </cell>
          <cell r="I554" t="str">
            <v>自動車</v>
          </cell>
          <cell r="J554" t="str">
            <v>Car Carrier</v>
          </cell>
          <cell r="K554" t="str">
            <v>THB</v>
          </cell>
          <cell r="L554" t="str">
            <v>C0A5357XXXX</v>
          </cell>
          <cell r="M554" t="str">
            <v>R</v>
          </cell>
          <cell r="N554" t="str">
            <v>E</v>
          </cell>
          <cell r="W554" t="str">
            <v>NYK RORO (THAILAND) CO., LTD.</v>
          </cell>
          <cell r="Z554" t="str">
            <v>VIRGO MARINE LTD.S.A.</v>
          </cell>
          <cell r="AA554" t="str">
            <v/>
          </cell>
          <cell r="AB554" t="str">
            <v>NYK TOKYO-Auto Logistics</v>
          </cell>
          <cell r="AC554" t="str">
            <v>単セグ</v>
          </cell>
          <cell r="AD554">
            <v>549</v>
          </cell>
          <cell r="AE554">
            <v>371</v>
          </cell>
          <cell r="AF554" t="str">
            <v>NYK RORO (THAILAND) CO., LTD.</v>
          </cell>
          <cell r="AG554" t="str">
            <v>VIRGO MARINE LTD.S.A.</v>
          </cell>
          <cell r="AH554">
            <v>549</v>
          </cell>
          <cell r="AI554">
            <v>539</v>
          </cell>
          <cell r="AJ554" t="str">
            <v>NYK RORO (THAILAND) CO., LTD.</v>
          </cell>
          <cell r="AK554" t="str">
            <v>NYK TOKYO-Auto Logistics</v>
          </cell>
          <cell r="AM554" t="str">
            <v>Car Carrier</v>
          </cell>
        </row>
        <row r="555">
          <cell r="D555" t="str">
            <v>C0C0047XXXX</v>
          </cell>
          <cell r="E555" t="str">
            <v>NYK RORO TERMINAL (THAILAND) CO., LTD.</v>
          </cell>
          <cell r="F555" t="str">
            <v>NYK RORO TERMINAL (THAILAND) CO., LTD.</v>
          </cell>
          <cell r="G555" t="str">
            <v>NYK RORO TERMINAL (THAILAND) CO., LTD.</v>
          </cell>
          <cell r="H555" t="str">
            <v>C0C0047XXXX</v>
          </cell>
          <cell r="I555" t="str">
            <v>自動車物流</v>
          </cell>
          <cell r="J555" t="str">
            <v>Auto Logistics</v>
          </cell>
          <cell r="K555" t="str">
            <v>THB</v>
          </cell>
          <cell r="L555" t="str">
            <v>C0C0047XXXX</v>
          </cell>
          <cell r="M555" t="str">
            <v>R</v>
          </cell>
          <cell r="N555" t="str">
            <v>E</v>
          </cell>
          <cell r="W555" t="str">
            <v>NYK RORO TERMINAL (THAILAND) CO., LTD.</v>
          </cell>
          <cell r="Z555" t="str">
            <v>VIVID MARINE S.A.</v>
          </cell>
          <cell r="AA555" t="str">
            <v/>
          </cell>
          <cell r="AB555" t="str">
            <v>NYK TOKYO-Box Shape</v>
          </cell>
          <cell r="AC555" t="str">
            <v>単セグ</v>
          </cell>
          <cell r="AD555">
            <v>550</v>
          </cell>
          <cell r="AE555">
            <v>372</v>
          </cell>
          <cell r="AF555" t="str">
            <v>NYK RORO TERMINAL (THAILAND) CO., LTD.</v>
          </cell>
          <cell r="AG555" t="str">
            <v>VIVID MARINE S.A.</v>
          </cell>
          <cell r="AH555">
            <v>550</v>
          </cell>
          <cell r="AI555">
            <v>540</v>
          </cell>
          <cell r="AJ555" t="str">
            <v>NYK RORO TERMINAL (THAILAND) CO., LTD.</v>
          </cell>
          <cell r="AK555" t="str">
            <v>NYK TOKYO-Box Shape</v>
          </cell>
          <cell r="AM555" t="str">
            <v>Auto Logistics</v>
          </cell>
        </row>
        <row r="556">
          <cell r="D556" t="str">
            <v>C0A3860XXXX</v>
          </cell>
          <cell r="E556" t="str">
            <v>NYK SHIPMANAGEMENT PTE LTD</v>
          </cell>
          <cell r="F556" t="str">
            <v>NYK SHIPMANAGEMENT PTE LTD</v>
          </cell>
          <cell r="G556" t="str">
            <v>NYK SHIPMANAGEMENT PTE LTD</v>
          </cell>
          <cell r="H556" t="str">
            <v>C0A3860XXXX</v>
          </cell>
          <cell r="I556" t="str">
            <v>船舶・技術サービス</v>
          </cell>
          <cell r="J556" t="str">
            <v>Ship &amp; Technology Service</v>
          </cell>
          <cell r="K556" t="str">
            <v>USD</v>
          </cell>
          <cell r="L556" t="str">
            <v>C0A3860XXXX</v>
          </cell>
          <cell r="M556" t="str">
            <v>R</v>
          </cell>
          <cell r="N556" t="str">
            <v>E</v>
          </cell>
          <cell r="W556" t="str">
            <v>NYK SHIPMANAGEMENT PTE LTD</v>
          </cell>
          <cell r="Z556" t="str">
            <v>VIVIEN CO., LTD.</v>
          </cell>
          <cell r="AA556" t="str">
            <v/>
          </cell>
          <cell r="AB556" t="str">
            <v>NYK TOKYO-Green Business</v>
          </cell>
          <cell r="AC556" t="str">
            <v>単セグ</v>
          </cell>
          <cell r="AD556">
            <v>551</v>
          </cell>
          <cell r="AE556">
            <v>373</v>
          </cell>
          <cell r="AF556" t="str">
            <v>NYK SHIPMANAGEMENT PTE LTD</v>
          </cell>
          <cell r="AG556" t="str">
            <v>VIVIEN CO., LTD.</v>
          </cell>
          <cell r="AH556">
            <v>551</v>
          </cell>
          <cell r="AI556">
            <v>541</v>
          </cell>
          <cell r="AJ556" t="str">
            <v>NYK SHIPMANAGEMENT PTE LTD</v>
          </cell>
          <cell r="AK556" t="str">
            <v>NYK TOKYO-Green Business</v>
          </cell>
          <cell r="AM556" t="str">
            <v>Ship &amp; Technology Service</v>
          </cell>
        </row>
        <row r="557">
          <cell r="D557" t="str">
            <v>E00C083XXXX</v>
          </cell>
          <cell r="E557" t="str">
            <v>NYK STOLT SHIPHOLDING PTE. LTD.</v>
          </cell>
          <cell r="F557" t="str">
            <v>NYK STOLT SHIPHOLDING PTE. LTD.</v>
          </cell>
          <cell r="G557" t="str">
            <v>NYK STOLT SHIPHOLDING PTE. LTD.</v>
          </cell>
          <cell r="H557" t="str">
            <v>E00C083XXXX</v>
          </cell>
          <cell r="I557" t="str">
            <v>ケミカルLPG</v>
          </cell>
          <cell r="J557" t="str">
            <v>Chemical and LPG</v>
          </cell>
          <cell r="K557" t="str">
            <v>USD</v>
          </cell>
          <cell r="L557" t="str">
            <v>E00C083XXXX</v>
          </cell>
          <cell r="M557" t="str">
            <v>M</v>
          </cell>
          <cell r="N557" t="str">
            <v>E</v>
          </cell>
          <cell r="O557">
            <v>11</v>
          </cell>
          <cell r="W557" t="str">
            <v>NYK STOLT SHIPHOLDING PTE. LTD.</v>
          </cell>
          <cell r="Z557" t="str">
            <v>WAFFLE MARITIMA S.A.</v>
          </cell>
          <cell r="AA557" t="str">
            <v/>
          </cell>
          <cell r="AB557" t="str">
            <v>NYK TOKYO-Bulk &amp; Projects Carriers</v>
          </cell>
          <cell r="AC557" t="str">
            <v>単セグ</v>
          </cell>
          <cell r="AD557" t="str">
            <v/>
          </cell>
          <cell r="AE557" t="str">
            <v/>
          </cell>
          <cell r="AF557" t="str">
            <v/>
          </cell>
          <cell r="AG557" t="str">
            <v>WAFFLE MARITIMA S.A.</v>
          </cell>
          <cell r="AH557">
            <v>552</v>
          </cell>
          <cell r="AI557">
            <v>542</v>
          </cell>
          <cell r="AJ557" t="str">
            <v>NYK STOLT SHIPHOLDING PTE. LTD.</v>
          </cell>
          <cell r="AK557" t="str">
            <v>NYK TOKYO-Bulk &amp; Projects Carriers</v>
          </cell>
          <cell r="AM557" t="str">
            <v>Chemical and LPG</v>
          </cell>
        </row>
        <row r="558">
          <cell r="D558" t="str">
            <v>E005919XXXX</v>
          </cell>
          <cell r="E558" t="str">
            <v>NYK STOLT TANKERS, S.A.</v>
          </cell>
          <cell r="F558" t="str">
            <v>NYK STOLT TANKERS, S.A.</v>
          </cell>
          <cell r="G558" t="str">
            <v>NYK STOLT TANKERS, S.A.</v>
          </cell>
          <cell r="H558" t="str">
            <v>E005919XXXX</v>
          </cell>
          <cell r="I558" t="str">
            <v>ケミカルLPG</v>
          </cell>
          <cell r="J558" t="str">
            <v>Chemical and LPG</v>
          </cell>
          <cell r="K558" t="str">
            <v>USD</v>
          </cell>
          <cell r="L558" t="str">
            <v>E005919XXXX</v>
          </cell>
          <cell r="M558" t="str">
            <v>M</v>
          </cell>
          <cell r="N558" t="str">
            <v>J</v>
          </cell>
          <cell r="O558">
            <v>11</v>
          </cell>
          <cell r="W558" t="str">
            <v>NYK STOLT TANKERS, S.A.</v>
          </cell>
          <cell r="Z558" t="str">
            <v>WILLOW SHIPHOLDING S.A.</v>
          </cell>
          <cell r="AA558" t="str">
            <v/>
          </cell>
          <cell r="AB558" t="str">
            <v>NYK TOKYO-BulkShip Asia</v>
          </cell>
          <cell r="AC558" t="str">
            <v>単セグ</v>
          </cell>
          <cell r="AD558" t="str">
            <v/>
          </cell>
          <cell r="AE558" t="str">
            <v/>
          </cell>
          <cell r="AF558" t="str">
            <v/>
          </cell>
          <cell r="AG558" t="str">
            <v>WILLOW SHIPHOLDING S.A.</v>
          </cell>
          <cell r="AH558">
            <v>553</v>
          </cell>
          <cell r="AI558">
            <v>543</v>
          </cell>
          <cell r="AJ558" t="str">
            <v>NYK STOLT TANKERS, S.A.</v>
          </cell>
          <cell r="AK558" t="str">
            <v>NYK TOKYO-BulkShip Asia</v>
          </cell>
          <cell r="AM558" t="str">
            <v>Chemical and LPG</v>
          </cell>
        </row>
        <row r="559">
          <cell r="D559" t="str">
            <v>C008536ZTTT</v>
          </cell>
          <cell r="E559" t="str">
            <v>NYK SUDAMERICA (CHILE) LTDA.</v>
          </cell>
          <cell r="F559" t="str">
            <v>NYK SUDAMERICA (CHILE) LTDA.</v>
          </cell>
          <cell r="G559" t="str">
            <v>NYK SUDAMERICA (CHILE) LTDA.</v>
          </cell>
          <cell r="H559" t="str">
            <v>C008536ZTTT</v>
          </cell>
          <cell r="K559" t="str">
            <v>CLP</v>
          </cell>
          <cell r="L559" t="str">
            <v>C008536ZTTT</v>
          </cell>
          <cell r="M559" t="str">
            <v>R</v>
          </cell>
          <cell r="N559" t="str">
            <v>E</v>
          </cell>
          <cell r="O559">
            <v>12</v>
          </cell>
          <cell r="W559" t="str">
            <v>NYK SUDAMERICA (CHILE) LTDA.</v>
          </cell>
          <cell r="Z559" t="str">
            <v>WIND ENERGIZER I S.A.</v>
          </cell>
          <cell r="AA559" t="str">
            <v>C008536ZTTT</v>
          </cell>
          <cell r="AB559" t="str">
            <v>NYK TOKYO-Capesize Bulker</v>
          </cell>
          <cell r="AC559" t="str">
            <v>複セグ合計</v>
          </cell>
          <cell r="AD559" t="str">
            <v/>
          </cell>
          <cell r="AE559" t="str">
            <v/>
          </cell>
          <cell r="AF559" t="str">
            <v/>
          </cell>
          <cell r="AG559" t="str">
            <v>WIND ENERGIZER I S.A.</v>
          </cell>
          <cell r="AH559" t="str">
            <v/>
          </cell>
          <cell r="AI559" t="str">
            <v/>
          </cell>
          <cell r="AJ559" t="str">
            <v/>
          </cell>
          <cell r="AK559" t="str">
            <v>NYK TOKYO-Capesize Bulker</v>
          </cell>
          <cell r="AM559" t="str">
            <v/>
          </cell>
        </row>
        <row r="560">
          <cell r="D560" t="str">
            <v>C008536C103</v>
          </cell>
          <cell r="E560" t="str">
            <v>NYK SUDAMERICA (CHILE) LTDA.-Bulk &amp; Projects Carriers</v>
          </cell>
          <cell r="F560" t="str">
            <v>NYK SUDAMERICA (CHILE) LTDA.-バルク・プロジェクト貨物輸送</v>
          </cell>
          <cell r="G560" t="str">
            <v>NYK SUDAMERICA (CHILE) LTDA.-Bulk &amp; Projects Carriers</v>
          </cell>
          <cell r="H560" t="str">
            <v>C008536C103</v>
          </cell>
          <cell r="I560" t="str">
            <v>バルク・プロジェクト貨物輸送</v>
          </cell>
          <cell r="J560" t="str">
            <v>BULK &amp; PROJECTS CARRIERS</v>
          </cell>
          <cell r="K560" t="str">
            <v>CLP</v>
          </cell>
          <cell r="L560" t="str">
            <v>C008536C103</v>
          </cell>
          <cell r="M560" t="str">
            <v>R</v>
          </cell>
          <cell r="N560" t="str">
            <v>E</v>
          </cell>
          <cell r="W560" t="str">
            <v>NYK SUDAMERICA (CHILE) LTDA.-バルク・プロジェクト貨物輸送</v>
          </cell>
          <cell r="Z560" t="str">
            <v>WONDERFUL MARINE S.A.</v>
          </cell>
          <cell r="AA560" t="str">
            <v/>
          </cell>
          <cell r="AB560" t="str">
            <v>NYK TOKYO-Car Carrier</v>
          </cell>
          <cell r="AC560" t="str">
            <v>複セグ明細</v>
          </cell>
          <cell r="AD560">
            <v>555</v>
          </cell>
          <cell r="AE560">
            <v>374</v>
          </cell>
          <cell r="AF560" t="str">
            <v>NYK SUDAMERICA (CHILE) LTDA.-Bulk &amp; Projects Carriers</v>
          </cell>
          <cell r="AG560" t="str">
            <v>WONDERFUL MARINE S.A.</v>
          </cell>
          <cell r="AH560">
            <v>555</v>
          </cell>
          <cell r="AI560">
            <v>544</v>
          </cell>
          <cell r="AJ560" t="str">
            <v>NYK SUDAMERICA (CHILE) LTDA.-Bulk &amp; Projects Carriers</v>
          </cell>
          <cell r="AK560" t="str">
            <v>NYK TOKYO-Car Carrier</v>
          </cell>
          <cell r="AM560" t="str">
            <v>BULK &amp; PROJECTS CARRIERS</v>
          </cell>
        </row>
        <row r="561">
          <cell r="D561" t="str">
            <v>C008536B000</v>
          </cell>
          <cell r="E561" t="str">
            <v>NYK SUDAMERICA (CHILE) LTDA.-Car Carrier</v>
          </cell>
          <cell r="F561" t="str">
            <v>NYK SUDAMERICA (CHILE) LTDA.-自動車</v>
          </cell>
          <cell r="G561" t="str">
            <v>NYK SUDAMERICA (CHILE) LTDA.-Car Carrier</v>
          </cell>
          <cell r="H561" t="str">
            <v>C008536B000</v>
          </cell>
          <cell r="I561" t="str">
            <v>自動車</v>
          </cell>
          <cell r="J561" t="str">
            <v>Car Carrier</v>
          </cell>
          <cell r="K561" t="str">
            <v>CLP</v>
          </cell>
          <cell r="L561" t="str">
            <v>C008536B000</v>
          </cell>
          <cell r="M561" t="str">
            <v>R</v>
          </cell>
          <cell r="N561" t="str">
            <v>E</v>
          </cell>
          <cell r="W561" t="str">
            <v>NYK SUDAMERICA (CHILE) LTDA.-自動車</v>
          </cell>
          <cell r="Z561" t="str">
            <v>XENIAL MARINE S.A.</v>
          </cell>
          <cell r="AA561" t="str">
            <v/>
          </cell>
          <cell r="AB561" t="str">
            <v>NYK TOKYO-Chemical and LPG</v>
          </cell>
          <cell r="AC561" t="str">
            <v>複セグ明細</v>
          </cell>
          <cell r="AD561">
            <v>556</v>
          </cell>
          <cell r="AE561">
            <v>375</v>
          </cell>
          <cell r="AF561" t="str">
            <v>NYK SUDAMERICA (CHILE) LTDA.-Car Carrier</v>
          </cell>
          <cell r="AG561" t="str">
            <v>XENIAL MARINE S.A.</v>
          </cell>
          <cell r="AH561">
            <v>556</v>
          </cell>
          <cell r="AI561">
            <v>545</v>
          </cell>
          <cell r="AJ561" t="str">
            <v>NYK SUDAMERICA (CHILE) LTDA.-Car Carrier</v>
          </cell>
          <cell r="AK561" t="str">
            <v>NYK TOKYO-Chemical and LPG</v>
          </cell>
          <cell r="AM561" t="str">
            <v>Car Carrier</v>
          </cell>
        </row>
        <row r="562">
          <cell r="D562" t="str">
            <v>C0C0440XXXX</v>
          </cell>
          <cell r="E562" t="str">
            <v>NYK TDG PHILIPPINES INC.</v>
          </cell>
          <cell r="F562" t="str">
            <v>NYK TDG PHILIPPINES INC.</v>
          </cell>
          <cell r="G562" t="str">
            <v>NYK TDG PHILIPPINES INC.</v>
          </cell>
          <cell r="H562" t="str">
            <v>C0C0440XXXX</v>
          </cell>
          <cell r="I562" t="str">
            <v>自動車物流</v>
          </cell>
          <cell r="J562" t="str">
            <v>Auto Logistics</v>
          </cell>
          <cell r="K562" t="str">
            <v>PHP</v>
          </cell>
          <cell r="L562" t="str">
            <v>C0C0440XXXX</v>
          </cell>
          <cell r="M562" t="str">
            <v>R</v>
          </cell>
          <cell r="N562" t="str">
            <v>E</v>
          </cell>
          <cell r="O562">
            <v>12</v>
          </cell>
          <cell r="W562" t="str">
            <v>NYK TDG PHILIPPINES INC.</v>
          </cell>
          <cell r="Z562" t="str">
            <v>YAMABIKO SHIPHOLDING S.A.</v>
          </cell>
          <cell r="AA562" t="str">
            <v/>
          </cell>
          <cell r="AB562" t="str">
            <v>NYK TOKYO-Container-ONE</v>
          </cell>
          <cell r="AC562" t="str">
            <v>単セグ</v>
          </cell>
          <cell r="AD562">
            <v>557</v>
          </cell>
          <cell r="AE562">
            <v>376</v>
          </cell>
          <cell r="AF562" t="str">
            <v>NYK TDG PHILIPPINES INC.</v>
          </cell>
          <cell r="AG562" t="str">
            <v>YAMABIKO SHIPHOLDING S.A.</v>
          </cell>
          <cell r="AH562">
            <v>557</v>
          </cell>
          <cell r="AI562">
            <v>546</v>
          </cell>
          <cell r="AJ562" t="str">
            <v>NYK TDG PHILIPPINES INC.</v>
          </cell>
          <cell r="AK562" t="str">
            <v>NYK TOKYO-Container-ONE</v>
          </cell>
          <cell r="AM562" t="str">
            <v>Auto Logistics</v>
          </cell>
        </row>
        <row r="563">
          <cell r="D563" t="str">
            <v>C0C0305XXXX</v>
          </cell>
          <cell r="E563" t="str">
            <v>NYK THESEUS CORPORATION</v>
          </cell>
          <cell r="F563" t="str">
            <v>NYK THESEUS CORPORATION</v>
          </cell>
          <cell r="G563" t="str">
            <v>NYK THESEUS CORPORATION</v>
          </cell>
          <cell r="H563" t="str">
            <v>C0C0305XXXX</v>
          </cell>
          <cell r="I563" t="str">
            <v>定航-その他</v>
          </cell>
          <cell r="J563" t="str">
            <v>Container-Others</v>
          </cell>
          <cell r="K563" t="str">
            <v>USD</v>
          </cell>
          <cell r="L563" t="str">
            <v>C0C0305XXXX</v>
          </cell>
          <cell r="M563" t="str">
            <v>R</v>
          </cell>
          <cell r="N563" t="str">
            <v>J</v>
          </cell>
          <cell r="W563" t="str">
            <v>NYK THESEUS CORPORATION</v>
          </cell>
          <cell r="Z563" t="str">
            <v>YAMATAI MARINE S.A.</v>
          </cell>
          <cell r="AA563" t="str">
            <v/>
          </cell>
          <cell r="AB563" t="str">
            <v>NYK TOKYO-Container-Others</v>
          </cell>
          <cell r="AC563" t="str">
            <v>単セグ</v>
          </cell>
          <cell r="AD563">
            <v>558</v>
          </cell>
          <cell r="AE563">
            <v>377</v>
          </cell>
          <cell r="AF563" t="str">
            <v>NYK THESEUS CORPORATION</v>
          </cell>
          <cell r="AG563" t="str">
            <v>YAMATAI MARINE S.A.</v>
          </cell>
          <cell r="AH563">
            <v>558</v>
          </cell>
          <cell r="AI563">
            <v>547</v>
          </cell>
          <cell r="AJ563" t="str">
            <v>NYK THESEUS CORPORATION</v>
          </cell>
          <cell r="AK563" t="str">
            <v>NYK TOKYO-Container-Others</v>
          </cell>
          <cell r="AM563" t="str">
            <v>Container-Others</v>
          </cell>
        </row>
        <row r="564">
          <cell r="D564" t="str">
            <v>A008000ZTTT</v>
          </cell>
          <cell r="E564" t="str">
            <v>NYK TOKYO</v>
          </cell>
          <cell r="F564" t="str">
            <v>日本郵船(株)</v>
          </cell>
          <cell r="G564" t="str">
            <v>NYK TOKYO</v>
          </cell>
          <cell r="H564" t="str">
            <v>A008000ZTTT</v>
          </cell>
          <cell r="K564" t="str">
            <v>JPY</v>
          </cell>
          <cell r="L564" t="str">
            <v>A008000ZTTT</v>
          </cell>
          <cell r="M564" t="str">
            <v>R</v>
          </cell>
          <cell r="N564" t="str">
            <v>J</v>
          </cell>
          <cell r="P564" t="str">
            <v>○</v>
          </cell>
          <cell r="R564" t="str">
            <v>○</v>
          </cell>
          <cell r="W564" t="str">
            <v>日本郵船(株)</v>
          </cell>
          <cell r="Z564" t="str">
            <v>YAMATO MARINE S.A.</v>
          </cell>
          <cell r="AA564" t="str">
            <v>A008000ZTTT</v>
          </cell>
          <cell r="AB564" t="str">
            <v>NYK TOKYO-Crude Oil</v>
          </cell>
          <cell r="AC564" t="str">
            <v>複セグ合計</v>
          </cell>
          <cell r="AD564" t="str">
            <v/>
          </cell>
          <cell r="AE564" t="str">
            <v/>
          </cell>
          <cell r="AF564" t="str">
            <v/>
          </cell>
          <cell r="AG564" t="str">
            <v>YAMATO MARINE S.A.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>NYK TOKYO-Crude Oil</v>
          </cell>
          <cell r="AM564" t="str">
            <v/>
          </cell>
        </row>
        <row r="565">
          <cell r="D565" t="str">
            <v>A008000I000</v>
          </cell>
          <cell r="E565" t="str">
            <v>NYK TOKYO-Air cargo Transportation</v>
          </cell>
          <cell r="F565" t="str">
            <v>日本郵船(株)-航空運送</v>
          </cell>
          <cell r="G565" t="str">
            <v>NYK TOKYO-Air cargo Transportation</v>
          </cell>
          <cell r="H565" t="str">
            <v>A008000I000</v>
          </cell>
          <cell r="I565" t="str">
            <v>航空運送</v>
          </cell>
          <cell r="J565" t="str">
            <v>Air cargo Transportation</v>
          </cell>
          <cell r="K565" t="str">
            <v>JPY</v>
          </cell>
          <cell r="L565" t="str">
            <v>A008000I000</v>
          </cell>
          <cell r="M565" t="str">
            <v>R</v>
          </cell>
          <cell r="N565" t="str">
            <v>J</v>
          </cell>
          <cell r="W565" t="str">
            <v>日本郵船(株)-航空運送</v>
          </cell>
          <cell r="Z565" t="str">
            <v>YAS REAL ESTATE (VIETNAM) CO., LTD.</v>
          </cell>
          <cell r="AA565" t="str">
            <v/>
          </cell>
          <cell r="AB565" t="str">
            <v>NYK TOKYO-Cruises</v>
          </cell>
          <cell r="AC565" t="str">
            <v>複セグ明細</v>
          </cell>
          <cell r="AD565">
            <v>560</v>
          </cell>
          <cell r="AE565">
            <v>378</v>
          </cell>
          <cell r="AF565" t="str">
            <v>NYK TOKYO-Air cargo Transportation</v>
          </cell>
          <cell r="AG565" t="str">
            <v>YAS REAL ESTATE (VIETNAM) CO., LTD.</v>
          </cell>
          <cell r="AH565">
            <v>560</v>
          </cell>
          <cell r="AI565">
            <v>548</v>
          </cell>
          <cell r="AJ565" t="str">
            <v>NYK TOKYO-Air cargo Transportation</v>
          </cell>
          <cell r="AK565" t="str">
            <v>NYK TOKYO-Cruises</v>
          </cell>
          <cell r="AM565" t="str">
            <v>Air cargo Transportation</v>
          </cell>
        </row>
        <row r="566">
          <cell r="D566" t="str">
            <v>A008000B400</v>
          </cell>
          <cell r="E566" t="str">
            <v>NYK TOKYO-Auto Logistics</v>
          </cell>
          <cell r="F566" t="str">
            <v>日本郵船(株)-自動車物流</v>
          </cell>
          <cell r="G566" t="str">
            <v>NYK TOKYO-Auto Logistics</v>
          </cell>
          <cell r="H566" t="str">
            <v>A008000B400</v>
          </cell>
          <cell r="I566" t="str">
            <v>自動車物流</v>
          </cell>
          <cell r="J566" t="str">
            <v>Auto Logistics</v>
          </cell>
          <cell r="K566" t="str">
            <v>JPY</v>
          </cell>
          <cell r="L566" t="str">
            <v>A008000B400</v>
          </cell>
          <cell r="M566" t="str">
            <v>R</v>
          </cell>
          <cell r="N566" t="str">
            <v>J</v>
          </cell>
          <cell r="W566" t="str">
            <v>日本郵船(株)-自動車物流</v>
          </cell>
          <cell r="Z566" t="str">
            <v>YELLOWTAIL MARITIMA S.A.</v>
          </cell>
          <cell r="AA566" t="str">
            <v/>
          </cell>
          <cell r="AB566" t="str">
            <v>NYK TOKYO-Dry Group Companies</v>
          </cell>
          <cell r="AC566" t="str">
            <v>複セグ明細</v>
          </cell>
          <cell r="AD566">
            <v>561</v>
          </cell>
          <cell r="AE566">
            <v>379</v>
          </cell>
          <cell r="AF566" t="str">
            <v>NYK TOKYO-Auto Logistics</v>
          </cell>
          <cell r="AG566" t="str">
            <v>YELLOWTAIL MARITIMA S.A.</v>
          </cell>
          <cell r="AH566">
            <v>561</v>
          </cell>
          <cell r="AI566">
            <v>549</v>
          </cell>
          <cell r="AJ566" t="str">
            <v>NYK TOKYO-Auto Logistics</v>
          </cell>
          <cell r="AK566" t="str">
            <v>NYK TOKYO-Dry Group Companies</v>
          </cell>
          <cell r="AM566" t="str">
            <v>Auto Logistics</v>
          </cell>
        </row>
        <row r="567">
          <cell r="D567" t="str">
            <v>A008000C301</v>
          </cell>
          <cell r="E567" t="str">
            <v>NYK TOKYO-Box Shape</v>
          </cell>
          <cell r="F567" t="str">
            <v>日本郵船(株)-ボックスシェイプ</v>
          </cell>
          <cell r="G567" t="str">
            <v>NYK TOKYO-Box Shape</v>
          </cell>
          <cell r="H567" t="str">
            <v>A008000C301</v>
          </cell>
          <cell r="I567" t="str">
            <v>ボックスシェイプ</v>
          </cell>
          <cell r="J567" t="str">
            <v>Box Shape</v>
          </cell>
          <cell r="K567" t="str">
            <v>JPY</v>
          </cell>
          <cell r="L567" t="str">
            <v>A008000C301</v>
          </cell>
          <cell r="M567" t="str">
            <v>R</v>
          </cell>
          <cell r="N567" t="str">
            <v>J</v>
          </cell>
          <cell r="W567" t="str">
            <v>日本郵船(株)-ボックスシェイプ</v>
          </cell>
          <cell r="Z567" t="str">
            <v>YOKOHAMA KYORITSU WAREHOUSE CO.,LTD.</v>
          </cell>
          <cell r="AA567" t="str">
            <v/>
          </cell>
          <cell r="AB567" t="str">
            <v>NYK TOKYO-Finance</v>
          </cell>
          <cell r="AC567" t="str">
            <v>複セグ明細</v>
          </cell>
          <cell r="AD567">
            <v>562</v>
          </cell>
          <cell r="AE567">
            <v>380</v>
          </cell>
          <cell r="AF567" t="str">
            <v>NYK TOKYO-Box Shape</v>
          </cell>
          <cell r="AG567" t="str">
            <v>YOKOHAMA KYORITSU WAREHOUSE CO.,LTD.</v>
          </cell>
          <cell r="AH567">
            <v>562</v>
          </cell>
          <cell r="AI567">
            <v>550</v>
          </cell>
          <cell r="AJ567" t="str">
            <v>NYK TOKYO-Box Shape</v>
          </cell>
          <cell r="AK567" t="str">
            <v>NYK TOKYO-Finance</v>
          </cell>
          <cell r="AM567" t="str">
            <v>Box Shape</v>
          </cell>
        </row>
        <row r="568">
          <cell r="D568" t="str">
            <v>A008000C400</v>
          </cell>
          <cell r="E568" t="str">
            <v>NYK TOKYO-Green Business</v>
          </cell>
          <cell r="F568" t="str">
            <v>日本郵船(株)-グリーンビジネス</v>
          </cell>
          <cell r="G568" t="str">
            <v>NYK TOKYO-Green Business</v>
          </cell>
          <cell r="H568" t="str">
            <v>A008000C400</v>
          </cell>
          <cell r="I568" t="str">
            <v>グリーンビジネス</v>
          </cell>
          <cell r="J568" t="str">
            <v>Green Business</v>
          </cell>
          <cell r="K568" t="str">
            <v>JPY</v>
          </cell>
          <cell r="L568" t="str">
            <v>A008000C400</v>
          </cell>
          <cell r="M568" t="str">
            <v>R</v>
          </cell>
          <cell r="N568" t="str">
            <v>J</v>
          </cell>
          <cell r="W568" t="str">
            <v>日本郵船(株)-グリーンビジネス</v>
          </cell>
          <cell r="Z568" t="str">
            <v>YOYO MARINE S.A.</v>
          </cell>
          <cell r="AA568" t="str">
            <v/>
          </cell>
          <cell r="AB568" t="str">
            <v>NYK TOKYO-Fleet Cape</v>
          </cell>
          <cell r="AC568" t="str">
            <v>複セグ明細</v>
          </cell>
          <cell r="AD568">
            <v>563</v>
          </cell>
          <cell r="AE568">
            <v>381</v>
          </cell>
          <cell r="AF568" t="str">
            <v>NYK TOKYO-Green Business</v>
          </cell>
          <cell r="AG568" t="str">
            <v>YOYO MARINE S.A.</v>
          </cell>
          <cell r="AH568">
            <v>563</v>
          </cell>
          <cell r="AI568">
            <v>551</v>
          </cell>
          <cell r="AJ568" t="str">
            <v>NYK TOKYO-Green Business</v>
          </cell>
          <cell r="AK568" t="str">
            <v>NYK TOKYO-Fleet Cape</v>
          </cell>
          <cell r="AM568" t="str">
            <v>Green Business</v>
          </cell>
        </row>
        <row r="569">
          <cell r="D569" t="str">
            <v>A008000C103</v>
          </cell>
          <cell r="E569" t="str">
            <v>NYK TOKYO-Bulk &amp; Projects Carriers</v>
          </cell>
          <cell r="F569" t="str">
            <v>日本郵船(株)-バルク・プロジェクト貨物輸送</v>
          </cell>
          <cell r="G569" t="str">
            <v>NYK TOKYO-Bulk &amp; Projects Carriers</v>
          </cell>
          <cell r="H569" t="str">
            <v>A008000C103</v>
          </cell>
          <cell r="I569" t="str">
            <v>バルク・プロジェクト貨物輸送</v>
          </cell>
          <cell r="J569" t="str">
            <v>BULK &amp; PROJECTS CARRIERS</v>
          </cell>
          <cell r="K569" t="str">
            <v>JPY</v>
          </cell>
          <cell r="L569" t="str">
            <v>A008000C103</v>
          </cell>
          <cell r="M569" t="str">
            <v>R</v>
          </cell>
          <cell r="N569" t="str">
            <v>J</v>
          </cell>
          <cell r="W569" t="str">
            <v>日本郵船(株)-バルク・プロジェクト貨物輸送</v>
          </cell>
          <cell r="Z569" t="str">
            <v>YUFUTSU SHIPPING PTE. LTD.</v>
          </cell>
          <cell r="AA569" t="str">
            <v/>
          </cell>
          <cell r="AB569" t="str">
            <v>NYK TOKYO-Fleet Panamax</v>
          </cell>
          <cell r="AC569" t="str">
            <v>複セグ明細</v>
          </cell>
          <cell r="AD569">
            <v>564</v>
          </cell>
          <cell r="AE569">
            <v>382</v>
          </cell>
          <cell r="AF569" t="str">
            <v>NYK TOKYO-Bulk &amp; Projects Carriers</v>
          </cell>
          <cell r="AG569" t="str">
            <v>YUFUTSU SHIPPING PTE. LTD.</v>
          </cell>
          <cell r="AH569">
            <v>564</v>
          </cell>
          <cell r="AI569">
            <v>552</v>
          </cell>
          <cell r="AJ569" t="str">
            <v>NYK TOKYO-Bulk &amp; Projects Carriers</v>
          </cell>
          <cell r="AK569" t="str">
            <v>NYK TOKYO-Fleet Panamax</v>
          </cell>
          <cell r="AM569" t="str">
            <v>BULK &amp; PROJECTS CARRIERS</v>
          </cell>
        </row>
        <row r="570">
          <cell r="D570" t="str">
            <v>A008000C306</v>
          </cell>
          <cell r="E570" t="str">
            <v>NYK TOKYO-BulkShip Asia</v>
          </cell>
          <cell r="F570" t="str">
            <v>日本郵船(株)-BULKSHIP ASIA</v>
          </cell>
          <cell r="G570" t="str">
            <v>NYK TOKYO-BulkShip Asia</v>
          </cell>
          <cell r="H570" t="str">
            <v>A008000C306</v>
          </cell>
          <cell r="I570" t="str">
            <v>BULKSHIP ASIA</v>
          </cell>
          <cell r="J570" t="str">
            <v>BulkShip Asia</v>
          </cell>
          <cell r="K570" t="str">
            <v>JPY</v>
          </cell>
          <cell r="L570" t="str">
            <v>A008000C306</v>
          </cell>
          <cell r="M570" t="str">
            <v>R</v>
          </cell>
          <cell r="N570" t="str">
            <v>J</v>
          </cell>
          <cell r="W570" t="str">
            <v>日本郵船(株)-BULKSHIP ASIA</v>
          </cell>
          <cell r="Z570" t="str">
            <v>YUKI MARITIMA S.A.</v>
          </cell>
          <cell r="AA570" t="str">
            <v/>
          </cell>
          <cell r="AB570" t="str">
            <v>NYK TOKYO-Forest Products</v>
          </cell>
          <cell r="AC570" t="str">
            <v>複セグ明細</v>
          </cell>
          <cell r="AD570">
            <v>565</v>
          </cell>
          <cell r="AE570">
            <v>383</v>
          </cell>
          <cell r="AF570" t="str">
            <v>NYK TOKYO-BulkShip Asia</v>
          </cell>
          <cell r="AG570" t="str">
            <v>YUKI MARITIMA S.A.</v>
          </cell>
          <cell r="AH570">
            <v>565</v>
          </cell>
          <cell r="AI570">
            <v>553</v>
          </cell>
          <cell r="AJ570" t="str">
            <v>NYK TOKYO-BulkShip Asia</v>
          </cell>
          <cell r="AK570" t="str">
            <v>NYK TOKYO-Forest Products</v>
          </cell>
          <cell r="AM570" t="str">
            <v>BulkShip Asia</v>
          </cell>
        </row>
        <row r="571">
          <cell r="D571" t="str">
            <v>A008000C102</v>
          </cell>
          <cell r="E571" t="str">
            <v>NYK TOKYO-Capesize Bulker</v>
          </cell>
          <cell r="F571" t="str">
            <v>日本郵船(株)-製鉄原料</v>
          </cell>
          <cell r="G571" t="str">
            <v>NYK TOKYO-Capesize Bulker</v>
          </cell>
          <cell r="H571" t="str">
            <v>A008000C102</v>
          </cell>
          <cell r="I571" t="str">
            <v>製鉄原料</v>
          </cell>
          <cell r="J571" t="str">
            <v>Capesize Bulker</v>
          </cell>
          <cell r="K571" t="str">
            <v>JPY</v>
          </cell>
          <cell r="L571" t="str">
            <v>A008000C102</v>
          </cell>
          <cell r="M571" t="str">
            <v>R</v>
          </cell>
          <cell r="N571" t="str">
            <v>J</v>
          </cell>
          <cell r="W571" t="str">
            <v>日本郵船(株)-製鉄原料</v>
          </cell>
          <cell r="Z571" t="str">
            <v>YUMEPIRIKA MARITIMA S.A.</v>
          </cell>
          <cell r="AA571" t="str">
            <v/>
          </cell>
          <cell r="AB571" t="str">
            <v>NYK TOKYO-LNG</v>
          </cell>
          <cell r="AC571" t="str">
            <v>複セグ明細</v>
          </cell>
          <cell r="AD571">
            <v>566</v>
          </cell>
          <cell r="AE571">
            <v>384</v>
          </cell>
          <cell r="AF571" t="str">
            <v>NYK TOKYO-Capesize Bulker</v>
          </cell>
          <cell r="AG571" t="str">
            <v>YUMEPIRIKA MARITIMA S.A.</v>
          </cell>
          <cell r="AH571">
            <v>566</v>
          </cell>
          <cell r="AI571">
            <v>554</v>
          </cell>
          <cell r="AJ571" t="str">
            <v>NYK TOKYO-Capesize Bulker</v>
          </cell>
          <cell r="AK571" t="str">
            <v>NYK TOKYO-LNG</v>
          </cell>
          <cell r="AM571" t="str">
            <v>Capesize Bulker</v>
          </cell>
        </row>
        <row r="572">
          <cell r="D572" t="str">
            <v>A008000B000</v>
          </cell>
          <cell r="E572" t="str">
            <v>NYK TOKYO-Car Carrier</v>
          </cell>
          <cell r="F572" t="str">
            <v>日本郵船(株)-自動車</v>
          </cell>
          <cell r="G572" t="str">
            <v>NYK TOKYO-Car Carrier</v>
          </cell>
          <cell r="H572" t="str">
            <v>A008000B000</v>
          </cell>
          <cell r="I572" t="str">
            <v>自動車</v>
          </cell>
          <cell r="J572" t="str">
            <v>Car Carrier</v>
          </cell>
          <cell r="K572" t="str">
            <v>JPY</v>
          </cell>
          <cell r="L572" t="str">
            <v>A008000B000</v>
          </cell>
          <cell r="M572" t="str">
            <v>R</v>
          </cell>
          <cell r="N572" t="str">
            <v>J</v>
          </cell>
          <cell r="W572" t="str">
            <v>日本郵船(株)-自動車</v>
          </cell>
          <cell r="Z572" t="str">
            <v>YUMETSUKUSHI MARITIMA S.A.</v>
          </cell>
          <cell r="AA572" t="str">
            <v/>
          </cell>
          <cell r="AB572" t="str">
            <v>NYK TOKYO-Next Generation Fuel Business</v>
          </cell>
          <cell r="AC572" t="str">
            <v>複セグ明細</v>
          </cell>
          <cell r="AD572">
            <v>567</v>
          </cell>
          <cell r="AE572">
            <v>385</v>
          </cell>
          <cell r="AF572" t="str">
            <v>NYK TOKYO-Car Carrier</v>
          </cell>
          <cell r="AG572" t="str">
            <v>YUMETSUKUSHI MARITIMA S.A.</v>
          </cell>
          <cell r="AH572">
            <v>567</v>
          </cell>
          <cell r="AI572">
            <v>555</v>
          </cell>
          <cell r="AJ572" t="str">
            <v>NYK TOKYO-Car Carrier</v>
          </cell>
          <cell r="AK572" t="str">
            <v>NYK TOKYO-Next Generation Fuel Business</v>
          </cell>
          <cell r="AM572" t="str">
            <v>Car Carrier</v>
          </cell>
        </row>
        <row r="573">
          <cell r="D573" t="str">
            <v>A008000C203</v>
          </cell>
          <cell r="E573" t="str">
            <v>NYK TOKYO-Chemical and LPG</v>
          </cell>
          <cell r="F573" t="str">
            <v>日本郵船(株)-ケミカルLPG</v>
          </cell>
          <cell r="G573" t="str">
            <v>NYK TOKYO-Chemical and LPG</v>
          </cell>
          <cell r="H573" t="str">
            <v>A008000C203</v>
          </cell>
          <cell r="I573" t="str">
            <v>ケミカルLPG</v>
          </cell>
          <cell r="J573" t="str">
            <v>Chemical and LPG</v>
          </cell>
          <cell r="K573" t="str">
            <v>JPY</v>
          </cell>
          <cell r="L573" t="str">
            <v>A008000C203</v>
          </cell>
          <cell r="M573" t="str">
            <v>R</v>
          </cell>
          <cell r="N573" t="str">
            <v>J</v>
          </cell>
          <cell r="W573" t="str">
            <v>日本郵船(株)-ケミカルLPG</v>
          </cell>
          <cell r="Z573" t="str">
            <v>YUNNAN SHIPHOLDING S.A.</v>
          </cell>
          <cell r="AA573" t="str">
            <v/>
          </cell>
          <cell r="AB573" t="str">
            <v>NYK TOKYO-NYK LOGISTICS</v>
          </cell>
          <cell r="AC573" t="str">
            <v>複セグ明細</v>
          </cell>
          <cell r="AD573">
            <v>568</v>
          </cell>
          <cell r="AE573">
            <v>386</v>
          </cell>
          <cell r="AF573" t="str">
            <v>NYK TOKYO-Chemical and LPG</v>
          </cell>
          <cell r="AG573" t="str">
            <v>YUNNAN SHIPHOLDING S.A.</v>
          </cell>
          <cell r="AH573">
            <v>568</v>
          </cell>
          <cell r="AI573">
            <v>556</v>
          </cell>
          <cell r="AJ573" t="str">
            <v>NYK TOKYO-Chemical and LPG</v>
          </cell>
          <cell r="AK573" t="str">
            <v>NYK TOKYO-NYK LOGISTICS</v>
          </cell>
          <cell r="AM573" t="str">
            <v>Chemical and LPG</v>
          </cell>
        </row>
        <row r="574">
          <cell r="D574" t="str">
            <v>A008000A001</v>
          </cell>
          <cell r="E574" t="str">
            <v>NYK TOKYO-Container-ONE</v>
          </cell>
          <cell r="F574" t="str">
            <v>日本郵船(株)-定航-ONE</v>
          </cell>
          <cell r="G574" t="str">
            <v>NYK TOKYO-Container-ONE</v>
          </cell>
          <cell r="H574" t="str">
            <v>A008000A001</v>
          </cell>
          <cell r="I574" t="str">
            <v>定航-ONE</v>
          </cell>
          <cell r="J574" t="str">
            <v>Container-ONE</v>
          </cell>
          <cell r="K574" t="str">
            <v>JPY</v>
          </cell>
          <cell r="L574" t="str">
            <v>A008000A001</v>
          </cell>
          <cell r="M574" t="str">
            <v>R</v>
          </cell>
          <cell r="N574" t="str">
            <v>J</v>
          </cell>
          <cell r="W574" t="str">
            <v>日本郵船(株)-定航-ONE</v>
          </cell>
          <cell r="Z574" t="str">
            <v>YUSEN FOOD SUPPLY CHAIN (THAILAND) CO., LTD.</v>
          </cell>
          <cell r="AA574" t="str">
            <v/>
          </cell>
          <cell r="AB574" t="str">
            <v>NYK TOKYO-Offshore Business</v>
          </cell>
          <cell r="AC574" t="str">
            <v>複セグ明細</v>
          </cell>
          <cell r="AD574">
            <v>569</v>
          </cell>
          <cell r="AE574">
            <v>387</v>
          </cell>
          <cell r="AF574" t="str">
            <v>NYK TOKYO-Container-ONE</v>
          </cell>
          <cell r="AG574" t="str">
            <v>YUSEN FOOD SUPPLY CHAIN (THAILAND) CO., LTD.</v>
          </cell>
          <cell r="AH574">
            <v>569</v>
          </cell>
          <cell r="AI574">
            <v>557</v>
          </cell>
          <cell r="AJ574" t="str">
            <v>NYK TOKYO-Container-ONE</v>
          </cell>
          <cell r="AK574" t="str">
            <v>NYK TOKYO-Offshore Business</v>
          </cell>
          <cell r="AM574" t="str">
            <v>Container-ONE</v>
          </cell>
        </row>
        <row r="575">
          <cell r="D575" t="str">
            <v>A008000A106</v>
          </cell>
          <cell r="E575" t="str">
            <v>NYK TOKYO-Container-Others</v>
          </cell>
          <cell r="F575" t="str">
            <v>日本郵船(株)-定航-その他</v>
          </cell>
          <cell r="G575" t="str">
            <v>NYK TOKYO-Container-Others</v>
          </cell>
          <cell r="H575" t="str">
            <v>A008000A106</v>
          </cell>
          <cell r="I575" t="str">
            <v>定航-その他</v>
          </cell>
          <cell r="J575" t="str">
            <v>Container-Others</v>
          </cell>
          <cell r="K575" t="str">
            <v>JPY</v>
          </cell>
          <cell r="L575" t="str">
            <v>A008000A106</v>
          </cell>
          <cell r="M575" t="str">
            <v>R</v>
          </cell>
          <cell r="N575" t="str">
            <v>J</v>
          </cell>
          <cell r="W575" t="str">
            <v>日本郵船(株)-定航-その他</v>
          </cell>
          <cell r="Z575" t="str">
            <v>YUSEN LOGISTICS GLOBAL MANAGEMENT (HONG KONG) LTD.</v>
          </cell>
          <cell r="AA575" t="str">
            <v/>
          </cell>
          <cell r="AB575" t="str">
            <v>NYK TOKYO-Other Business</v>
          </cell>
          <cell r="AC575" t="str">
            <v>複セグ明細</v>
          </cell>
          <cell r="AD575">
            <v>570</v>
          </cell>
          <cell r="AE575">
            <v>388</v>
          </cell>
          <cell r="AF575" t="str">
            <v>NYK TOKYO-Container-Others</v>
          </cell>
          <cell r="AG575" t="str">
            <v>YUSEN LOGISTICS GLOBAL MANAGEMENT (HONG KONG) LTD.</v>
          </cell>
          <cell r="AH575">
            <v>570</v>
          </cell>
          <cell r="AI575">
            <v>558</v>
          </cell>
          <cell r="AJ575" t="str">
            <v>NYK TOKYO-Container-Others</v>
          </cell>
          <cell r="AK575" t="str">
            <v>NYK TOKYO-Other Business</v>
          </cell>
          <cell r="AM575" t="str">
            <v>Container-Others</v>
          </cell>
        </row>
        <row r="576">
          <cell r="D576" t="str">
            <v>A008000C202</v>
          </cell>
          <cell r="E576" t="str">
            <v>NYK TOKYO-Crude Oil</v>
          </cell>
          <cell r="F576" t="str">
            <v>日本郵船(株)-原油</v>
          </cell>
          <cell r="G576" t="str">
            <v>NYK TOKYO-Crude Oil</v>
          </cell>
          <cell r="H576" t="str">
            <v>A008000C202</v>
          </cell>
          <cell r="I576" t="str">
            <v>原油</v>
          </cell>
          <cell r="J576" t="str">
            <v>Crude Oil</v>
          </cell>
          <cell r="K576" t="str">
            <v>JPY</v>
          </cell>
          <cell r="L576" t="str">
            <v>A008000C202</v>
          </cell>
          <cell r="M576" t="str">
            <v>R</v>
          </cell>
          <cell r="N576" t="str">
            <v>J</v>
          </cell>
          <cell r="W576" t="str">
            <v>日本郵船(株)-原油</v>
          </cell>
          <cell r="Z576" t="str">
            <v>YUSEN LOGISTICS GLOBAL MANAGEMENT CO., LTD.</v>
          </cell>
          <cell r="AA576" t="str">
            <v/>
          </cell>
          <cell r="AB576" t="str">
            <v>NYK TOKYO-Real Estates</v>
          </cell>
          <cell r="AC576" t="str">
            <v>複セグ明細</v>
          </cell>
          <cell r="AD576">
            <v>571</v>
          </cell>
          <cell r="AE576">
            <v>389</v>
          </cell>
          <cell r="AF576" t="str">
            <v>NYK TOKYO-Crude Oil</v>
          </cell>
          <cell r="AG576" t="str">
            <v>YUSEN LOGISTICS GLOBAL MANAGEMENT CO., LTD.</v>
          </cell>
          <cell r="AH576">
            <v>571</v>
          </cell>
          <cell r="AI576">
            <v>559</v>
          </cell>
          <cell r="AJ576" t="str">
            <v>NYK TOKYO-Crude Oil</v>
          </cell>
          <cell r="AK576" t="str">
            <v>NYK TOKYO-Real Estates</v>
          </cell>
          <cell r="AM576" t="str">
            <v>Crude Oil</v>
          </cell>
        </row>
        <row r="577">
          <cell r="D577" t="str">
            <v>A008000F000</v>
          </cell>
          <cell r="E577" t="str">
            <v>NYK TOKYO-Cruises</v>
          </cell>
          <cell r="F577" t="str">
            <v>日本郵船(株)-客船</v>
          </cell>
          <cell r="G577" t="str">
            <v>NYK TOKYO-Cruises</v>
          </cell>
          <cell r="H577" t="str">
            <v>A008000F000</v>
          </cell>
          <cell r="I577" t="str">
            <v>客船</v>
          </cell>
          <cell r="J577" t="str">
            <v>Cruises</v>
          </cell>
          <cell r="K577" t="str">
            <v>JPY</v>
          </cell>
          <cell r="L577" t="str">
            <v>A008000F000</v>
          </cell>
          <cell r="M577" t="str">
            <v>R</v>
          </cell>
          <cell r="N577" t="str">
            <v>J</v>
          </cell>
          <cell r="W577" t="str">
            <v>日本郵船(株)-客船</v>
          </cell>
          <cell r="Z577" t="str">
            <v>YUSEN INCI LOGISTICS SA</v>
          </cell>
          <cell r="AA577" t="str">
            <v/>
          </cell>
          <cell r="AB577" t="str">
            <v>NYK TOKYO-Dry Bulk Others</v>
          </cell>
          <cell r="AC577" t="str">
            <v>複セグ明細</v>
          </cell>
          <cell r="AD577">
            <v>572</v>
          </cell>
          <cell r="AE577">
            <v>390</v>
          </cell>
          <cell r="AF577" t="str">
            <v>NYK TOKYO-Cruises</v>
          </cell>
          <cell r="AG577" t="str">
            <v>YUSEN INCI LOGISTICS SA</v>
          </cell>
          <cell r="AH577">
            <v>572</v>
          </cell>
          <cell r="AI577">
            <v>560</v>
          </cell>
          <cell r="AJ577" t="str">
            <v>NYK TOKYO-Cruises</v>
          </cell>
          <cell r="AK577" t="str">
            <v>NYK TOKYO-Dry Bulk Others</v>
          </cell>
          <cell r="AM577" t="str">
            <v>Cruises</v>
          </cell>
        </row>
        <row r="578">
          <cell r="D578" t="str">
            <v>A008000C500</v>
          </cell>
          <cell r="E578" t="str">
            <v>NYK TOKYO-Dry Group Companies</v>
          </cell>
          <cell r="F578" t="str">
            <v>日本郵船(株)-ドライグループ会社</v>
          </cell>
          <cell r="G578" t="str">
            <v>NYK TOKYO-Dry Group Companies</v>
          </cell>
          <cell r="H578" t="str">
            <v>A008000C500</v>
          </cell>
          <cell r="I578" t="str">
            <v>ドライグループ会社</v>
          </cell>
          <cell r="J578" t="str">
            <v>Dry Group Companies</v>
          </cell>
          <cell r="K578" t="str">
            <v>JPY</v>
          </cell>
          <cell r="L578" t="str">
            <v>A008000C500</v>
          </cell>
          <cell r="M578" t="str">
            <v>R</v>
          </cell>
          <cell r="N578" t="str">
            <v>J</v>
          </cell>
          <cell r="W578" t="str">
            <v>日本郵船(株)-ドライグループ会社</v>
          </cell>
          <cell r="Z578" t="str">
            <v>YUSEN KOUN CO., LTD.</v>
          </cell>
          <cell r="AA578" t="str">
            <v/>
          </cell>
          <cell r="AB578" t="str">
            <v>NYK TOKYO-Energy Others</v>
          </cell>
          <cell r="AC578" t="str">
            <v>複セグ明細</v>
          </cell>
          <cell r="AD578">
            <v>573</v>
          </cell>
          <cell r="AE578">
            <v>391</v>
          </cell>
          <cell r="AF578" t="str">
            <v>NYK TOKYO-Dry Group Companies</v>
          </cell>
          <cell r="AG578" t="str">
            <v>YUSEN KOUN CO., LTD.</v>
          </cell>
          <cell r="AH578">
            <v>573</v>
          </cell>
          <cell r="AI578">
            <v>561</v>
          </cell>
          <cell r="AJ578" t="str">
            <v>NYK TOKYO-Dry Group Companies</v>
          </cell>
          <cell r="AK578" t="str">
            <v>NYK TOKYO-Energy Others</v>
          </cell>
          <cell r="AM578" t="str">
            <v>Dry Group Companies</v>
          </cell>
        </row>
        <row r="579">
          <cell r="D579" t="str">
            <v>A008000O000</v>
          </cell>
          <cell r="E579" t="str">
            <v>NYK TOKYO-Finance</v>
          </cell>
          <cell r="F579" t="str">
            <v>日本郵船(株)-財務</v>
          </cell>
          <cell r="G579" t="str">
            <v>NYK TOKYO-Finance</v>
          </cell>
          <cell r="H579" t="str">
            <v>A008000O000</v>
          </cell>
          <cell r="I579" t="str">
            <v>財務</v>
          </cell>
          <cell r="J579" t="str">
            <v>Finance</v>
          </cell>
          <cell r="K579" t="str">
            <v>JPY</v>
          </cell>
          <cell r="L579" t="str">
            <v>A008000O000</v>
          </cell>
          <cell r="M579" t="str">
            <v>R</v>
          </cell>
          <cell r="N579" t="str">
            <v>J</v>
          </cell>
          <cell r="W579" t="str">
            <v>日本郵船(株)-財務</v>
          </cell>
          <cell r="Z579" t="str">
            <v>YUSEN LOGILINK CO., LTD.</v>
          </cell>
          <cell r="AA579" t="str">
            <v/>
          </cell>
          <cell r="AB579" t="str">
            <v>NYK TOKYO-Ship &amp; Technology Business</v>
          </cell>
          <cell r="AC579" t="str">
            <v>複セグ明細</v>
          </cell>
          <cell r="AD579">
            <v>574</v>
          </cell>
          <cell r="AE579">
            <v>392</v>
          </cell>
          <cell r="AF579" t="str">
            <v>NYK TOKYO-Finance</v>
          </cell>
          <cell r="AG579" t="str">
            <v>YUSEN LOGILINK CO., LTD.</v>
          </cell>
          <cell r="AH579">
            <v>574</v>
          </cell>
          <cell r="AI579">
            <v>562</v>
          </cell>
          <cell r="AJ579" t="str">
            <v>NYK TOKYO-Finance</v>
          </cell>
          <cell r="AK579" t="str">
            <v>NYK TOKYO-Ship &amp; Technology Business</v>
          </cell>
          <cell r="AM579" t="str">
            <v>Finance</v>
          </cell>
        </row>
        <row r="580">
          <cell r="D580" t="str">
            <v>A008000C106</v>
          </cell>
          <cell r="E580" t="str">
            <v>NYK TOKYO-Fleet Cape</v>
          </cell>
          <cell r="F580" t="str">
            <v>日本郵船(株)-船主ケープサイズ</v>
          </cell>
          <cell r="G580" t="str">
            <v>NYK TOKYO-Fleet Cape</v>
          </cell>
          <cell r="H580" t="str">
            <v>A008000C106</v>
          </cell>
          <cell r="I580" t="str">
            <v>船主ケープサイズ</v>
          </cell>
          <cell r="J580" t="str">
            <v>Fleet Cape</v>
          </cell>
          <cell r="K580" t="str">
            <v>JPY</v>
          </cell>
          <cell r="L580" t="str">
            <v>A008000C106</v>
          </cell>
          <cell r="M580" t="str">
            <v>R</v>
          </cell>
          <cell r="N580" t="str">
            <v>J</v>
          </cell>
          <cell r="W580" t="str">
            <v>日本郵船(株)-船主ケープサイズ</v>
          </cell>
          <cell r="Z580" t="str">
            <v>YUSEN LOGINET CO., LTD.</v>
          </cell>
          <cell r="AA580" t="str">
            <v/>
          </cell>
          <cell r="AB580" t="str">
            <v>NYK TOKYO-Ship &amp; Technology Service</v>
          </cell>
          <cell r="AC580" t="str">
            <v>複セグ明細</v>
          </cell>
          <cell r="AD580">
            <v>575</v>
          </cell>
          <cell r="AE580">
            <v>393</v>
          </cell>
          <cell r="AF580" t="str">
            <v>NYK TOKYO-Fleet Cape</v>
          </cell>
          <cell r="AG580" t="str">
            <v>YUSEN LOGINET CO., LTD.</v>
          </cell>
          <cell r="AH580">
            <v>575</v>
          </cell>
          <cell r="AI580">
            <v>563</v>
          </cell>
          <cell r="AJ580" t="str">
            <v>NYK TOKYO-Fleet Cape</v>
          </cell>
          <cell r="AK580" t="str">
            <v>NYK TOKYO-Ship &amp; Technology Service</v>
          </cell>
          <cell r="AM580" t="str">
            <v>Fleet Cape</v>
          </cell>
        </row>
        <row r="581">
          <cell r="D581" t="str">
            <v>A008000C107</v>
          </cell>
          <cell r="E581" t="str">
            <v>NYK TOKYO-Fleet Panamax</v>
          </cell>
          <cell r="F581" t="str">
            <v>日本郵船(株)-船主パナマックス</v>
          </cell>
          <cell r="G581" t="str">
            <v>NYK TOKYO-Fleet Panamax</v>
          </cell>
          <cell r="H581" t="str">
            <v>A008000C107</v>
          </cell>
          <cell r="I581" t="str">
            <v>船主パナマックス</v>
          </cell>
          <cell r="J581" t="str">
            <v>Fleet Panamax</v>
          </cell>
          <cell r="K581" t="str">
            <v>JPY</v>
          </cell>
          <cell r="L581" t="str">
            <v>A008000C107</v>
          </cell>
          <cell r="M581" t="str">
            <v>R</v>
          </cell>
          <cell r="N581" t="str">
            <v>J</v>
          </cell>
          <cell r="W581" t="str">
            <v>日本郵船(株)-船主パナマックス</v>
          </cell>
          <cell r="Z581" t="str">
            <v>YUSEN LOGISTICS &amp; KUSUHARA LANKA (PVT) LTD.</v>
          </cell>
          <cell r="AA581" t="str">
            <v/>
          </cell>
          <cell r="AB581" t="str">
            <v>NYK TOKYO-Steaming Coal</v>
          </cell>
          <cell r="AC581" t="str">
            <v>複セグ明細</v>
          </cell>
          <cell r="AD581">
            <v>576</v>
          </cell>
          <cell r="AE581">
            <v>394</v>
          </cell>
          <cell r="AF581" t="str">
            <v>NYK TOKYO-Fleet Panamax</v>
          </cell>
          <cell r="AG581" t="str">
            <v>YUSEN LOGISTICS &amp; KUSUHARA LANKA (PVT) LTD.</v>
          </cell>
          <cell r="AH581">
            <v>576</v>
          </cell>
          <cell r="AI581">
            <v>564</v>
          </cell>
          <cell r="AJ581" t="str">
            <v>NYK TOKYO-Fleet Panamax</v>
          </cell>
          <cell r="AK581" t="str">
            <v>NYK TOKYO-Steaming Coal</v>
          </cell>
          <cell r="AM581" t="str">
            <v>Fleet Panamax</v>
          </cell>
        </row>
        <row r="582">
          <cell r="D582" t="str">
            <v>A008000C101</v>
          </cell>
          <cell r="E582" t="str">
            <v>NYK TOKYO-Forest Products</v>
          </cell>
          <cell r="F582" t="str">
            <v>日本郵船(株)-製紙原料</v>
          </cell>
          <cell r="G582" t="str">
            <v>NYK TOKYO-Forest Products</v>
          </cell>
          <cell r="H582" t="str">
            <v>A008000C101</v>
          </cell>
          <cell r="I582" t="str">
            <v>製紙原料</v>
          </cell>
          <cell r="J582" t="str">
            <v>Forest Products</v>
          </cell>
          <cell r="K582" t="str">
            <v>JPY</v>
          </cell>
          <cell r="L582" t="str">
            <v>A008000C101</v>
          </cell>
          <cell r="M582" t="str">
            <v>R</v>
          </cell>
          <cell r="N582" t="str">
            <v>J</v>
          </cell>
          <cell r="W582" t="str">
            <v>日本郵船(株)-製紙原料</v>
          </cell>
          <cell r="Z582" t="str">
            <v>YUSEN LOGISTICS (AMERICAS) INC.</v>
          </cell>
          <cell r="AA582" t="str">
            <v/>
          </cell>
          <cell r="AB582" t="str">
            <v>NYK TOKYO-Terminals-Harbor Transportation</v>
          </cell>
          <cell r="AC582" t="str">
            <v>複セグ明細</v>
          </cell>
          <cell r="AD582">
            <v>577</v>
          </cell>
          <cell r="AE582">
            <v>395</v>
          </cell>
          <cell r="AF582" t="str">
            <v>NYK TOKYO-Forest Products</v>
          </cell>
          <cell r="AG582" t="str">
            <v>YUSEN LOGISTICS (AMERICAS) INC.</v>
          </cell>
          <cell r="AH582">
            <v>577</v>
          </cell>
          <cell r="AI582">
            <v>565</v>
          </cell>
          <cell r="AJ582" t="str">
            <v>NYK TOKYO-Forest Products</v>
          </cell>
          <cell r="AK582" t="str">
            <v>NYK TOKYO-Terminals-Harbor Transportation</v>
          </cell>
          <cell r="AM582" t="str">
            <v>Forest Products</v>
          </cell>
        </row>
        <row r="583">
          <cell r="D583" t="str">
            <v>A008000C204</v>
          </cell>
          <cell r="E583" t="str">
            <v>NYK TOKYO-LNG</v>
          </cell>
          <cell r="F583" t="str">
            <v>日本郵船(株)-LNG</v>
          </cell>
          <cell r="G583" t="str">
            <v>NYK TOKYO-LNG</v>
          </cell>
          <cell r="H583" t="str">
            <v>A008000C204</v>
          </cell>
          <cell r="I583" t="str">
            <v>LNG</v>
          </cell>
          <cell r="J583" t="str">
            <v>LNG</v>
          </cell>
          <cell r="K583" t="str">
            <v>JPY</v>
          </cell>
          <cell r="L583" t="str">
            <v>A008000C204</v>
          </cell>
          <cell r="M583" t="str">
            <v>R</v>
          </cell>
          <cell r="N583" t="str">
            <v>J</v>
          </cell>
          <cell r="W583" t="str">
            <v>日本郵船(株)-LNG</v>
          </cell>
          <cell r="Z583" t="str">
            <v>YUSEN LOGISTICS (ARGENTINA) S.A.</v>
          </cell>
          <cell r="AA583" t="str">
            <v/>
          </cell>
          <cell r="AB583" t="str">
            <v>NYK TOKYO-Terminals-Japan-NYK Terminals</v>
          </cell>
          <cell r="AC583" t="str">
            <v>複セグ明細</v>
          </cell>
          <cell r="AD583">
            <v>578</v>
          </cell>
          <cell r="AE583">
            <v>396</v>
          </cell>
          <cell r="AF583" t="str">
            <v>NYK TOKYO-LNG</v>
          </cell>
          <cell r="AG583" t="str">
            <v>YUSEN LOGISTICS (ARGENTINA) S.A.</v>
          </cell>
          <cell r="AH583">
            <v>578</v>
          </cell>
          <cell r="AI583">
            <v>566</v>
          </cell>
          <cell r="AJ583" t="str">
            <v>NYK TOKYO-LNG</v>
          </cell>
          <cell r="AK583" t="str">
            <v>NYK TOKYO-Terminals-Japan-NYK Terminals</v>
          </cell>
          <cell r="AM583" t="str">
            <v>LNG</v>
          </cell>
        </row>
        <row r="584">
          <cell r="D584" t="str">
            <v>A008000C401</v>
          </cell>
          <cell r="E584" t="str">
            <v>NYK TOKYO-Next Generation Fuel Business</v>
          </cell>
          <cell r="F584" t="str">
            <v>日本郵船(株)-次世代燃料ビジネス</v>
          </cell>
          <cell r="G584" t="str">
            <v>NYK TOKYO-Next Generation Fuel Business</v>
          </cell>
          <cell r="H584" t="str">
            <v>A008000C401</v>
          </cell>
          <cell r="I584" t="str">
            <v>次世代燃料ビジネス</v>
          </cell>
          <cell r="J584" t="str">
            <v>Next Generation Fuel Business</v>
          </cell>
          <cell r="K584" t="str">
            <v>JPY</v>
          </cell>
          <cell r="L584" t="str">
            <v>A008000C401</v>
          </cell>
          <cell r="M584" t="str">
            <v>R</v>
          </cell>
          <cell r="N584" t="str">
            <v>J</v>
          </cell>
          <cell r="W584" t="str">
            <v>日本郵船(株)-次世代燃料ビジネス</v>
          </cell>
          <cell r="Z584" t="str">
            <v>YUSEN LOGISTICS (AUSTRALIA) PTY. LTD.</v>
          </cell>
          <cell r="AA584" t="str">
            <v/>
          </cell>
          <cell r="AB584" t="str">
            <v>NYK TOKYO-Terminals-Overseas</v>
          </cell>
          <cell r="AC584" t="str">
            <v>複セグ明細</v>
          </cell>
          <cell r="AD584">
            <v>579</v>
          </cell>
          <cell r="AE584">
            <v>397</v>
          </cell>
          <cell r="AF584" t="str">
            <v>NYK TOKYO-Next Generation Fuel Business</v>
          </cell>
          <cell r="AG584" t="str">
            <v>YUSEN LOGISTICS (AUSTRALIA) PTY. LTD.</v>
          </cell>
          <cell r="AH584">
            <v>579</v>
          </cell>
          <cell r="AI584">
            <v>567</v>
          </cell>
          <cell r="AJ584" t="str">
            <v>NYK TOKYO-Next Generation Fuel Business</v>
          </cell>
          <cell r="AK584" t="str">
            <v>NYK TOKYO-Terminals-Overseas</v>
          </cell>
          <cell r="AM584" t="str">
            <v>Next Generation Fuel Business</v>
          </cell>
        </row>
        <row r="585">
          <cell r="D585" t="str">
            <v>A008000E400</v>
          </cell>
          <cell r="E585" t="str">
            <v>NYK TOKYO-NYK LOGISTICS</v>
          </cell>
          <cell r="F585" t="str">
            <v>日本郵船(株)-NYK LOGISTICS</v>
          </cell>
          <cell r="G585" t="str">
            <v>NYK TOKYO-NYK LOGISTICS</v>
          </cell>
          <cell r="H585" t="str">
            <v>A008000E400</v>
          </cell>
          <cell r="I585" t="str">
            <v>NYK LOGISTICS</v>
          </cell>
          <cell r="J585" t="str">
            <v>NYK LOGISTICS</v>
          </cell>
          <cell r="K585" t="str">
            <v>JPY</v>
          </cell>
          <cell r="L585" t="str">
            <v>A008000E400</v>
          </cell>
          <cell r="M585" t="str">
            <v>R</v>
          </cell>
          <cell r="N585" t="str">
            <v>J</v>
          </cell>
          <cell r="W585" t="str">
            <v>日本郵船(株)-NYK LOGISTICS</v>
          </cell>
          <cell r="Z585" t="str">
            <v>YUSEN LOGISTICS (BANGLADESH) LTD.</v>
          </cell>
          <cell r="AA585" t="str">
            <v/>
          </cell>
          <cell r="AB585" t="str">
            <v>NYK TOKYO-Terminals-Tugboat</v>
          </cell>
          <cell r="AC585" t="str">
            <v>複セグ明細</v>
          </cell>
          <cell r="AD585">
            <v>580</v>
          </cell>
          <cell r="AE585">
            <v>398</v>
          </cell>
          <cell r="AF585" t="str">
            <v>NYK TOKYO-NYK LOGISTICS</v>
          </cell>
          <cell r="AG585" t="str">
            <v>YUSEN LOGISTICS (BANGLADESH) LTD.</v>
          </cell>
          <cell r="AH585">
            <v>580</v>
          </cell>
          <cell r="AI585">
            <v>568</v>
          </cell>
          <cell r="AJ585" t="str">
            <v>NYK TOKYO-NYK LOGISTICS</v>
          </cell>
          <cell r="AK585" t="str">
            <v>NYK TOKYO-Terminals-Tugboat</v>
          </cell>
          <cell r="AM585" t="str">
            <v>NYK LOGISTICS</v>
          </cell>
        </row>
        <row r="586">
          <cell r="D586" t="str">
            <v>A008000C307</v>
          </cell>
          <cell r="E586" t="str">
            <v>NYK TOKYO-Offshore Business</v>
          </cell>
          <cell r="F586" t="str">
            <v>日本郵船(株)-海洋事業</v>
          </cell>
          <cell r="G586" t="str">
            <v>NYK TOKYO-Offshore Business</v>
          </cell>
          <cell r="H586" t="str">
            <v>A008000C307</v>
          </cell>
          <cell r="I586" t="str">
            <v>海洋事業</v>
          </cell>
          <cell r="J586" t="str">
            <v>Offshore Business</v>
          </cell>
          <cell r="K586" t="str">
            <v>JPY</v>
          </cell>
          <cell r="L586" t="str">
            <v>A008000C307</v>
          </cell>
          <cell r="M586" t="str">
            <v>R</v>
          </cell>
          <cell r="N586" t="str">
            <v>J</v>
          </cell>
          <cell r="W586" t="str">
            <v>日本郵船(株)-海洋事業</v>
          </cell>
          <cell r="Z586" t="str">
            <v>YUSEN LOGISTICS (BENELUX) B.V.</v>
          </cell>
          <cell r="AA586" t="str">
            <v/>
          </cell>
          <cell r="AB586" t="str">
            <v>NYK TOKYO-Tramper Cape</v>
          </cell>
          <cell r="AC586" t="str">
            <v>複セグ明細</v>
          </cell>
          <cell r="AD586">
            <v>581</v>
          </cell>
          <cell r="AE586">
            <v>399</v>
          </cell>
          <cell r="AF586" t="str">
            <v>NYK TOKYO-Offshore Business</v>
          </cell>
          <cell r="AG586" t="str">
            <v>YUSEN LOGISTICS (BENELUX) B.V.</v>
          </cell>
          <cell r="AH586">
            <v>581</v>
          </cell>
          <cell r="AI586">
            <v>569</v>
          </cell>
          <cell r="AJ586" t="str">
            <v>NYK TOKYO-Offshore Business</v>
          </cell>
          <cell r="AK586" t="str">
            <v>NYK TOKYO-Tramper Cape</v>
          </cell>
          <cell r="AM586" t="str">
            <v>Offshore Business</v>
          </cell>
        </row>
        <row r="587">
          <cell r="D587" t="str">
            <v>A008000N000</v>
          </cell>
          <cell r="E587" t="str">
            <v>NYK TOKYO-Other Business</v>
          </cell>
          <cell r="F587" t="str">
            <v>日本郵船(株)-その他の事業</v>
          </cell>
          <cell r="G587" t="str">
            <v>NYK TOKYO-Other Business</v>
          </cell>
          <cell r="H587" t="str">
            <v>A008000N000</v>
          </cell>
          <cell r="I587" t="str">
            <v>その他の事業</v>
          </cell>
          <cell r="J587" t="str">
            <v>Other Business</v>
          </cell>
          <cell r="K587" t="str">
            <v>JPY</v>
          </cell>
          <cell r="L587" t="str">
            <v>A008000N000</v>
          </cell>
          <cell r="M587" t="str">
            <v>R</v>
          </cell>
          <cell r="N587" t="str">
            <v>J</v>
          </cell>
          <cell r="W587" t="str">
            <v>日本郵船(株)-その他の事業</v>
          </cell>
          <cell r="Z587" t="str">
            <v>YUSEN LOGISTICS (CAMBODIA) CO., LTD.</v>
          </cell>
          <cell r="AA587" t="str">
            <v/>
          </cell>
          <cell r="AB587" t="str">
            <v>NYK TOKYO-Tramper Panamax</v>
          </cell>
          <cell r="AC587" t="str">
            <v>複セグ明細</v>
          </cell>
          <cell r="AD587">
            <v>582</v>
          </cell>
          <cell r="AE587">
            <v>400</v>
          </cell>
          <cell r="AF587" t="str">
            <v>NYK TOKYO-Other Business</v>
          </cell>
          <cell r="AG587" t="str">
            <v>YUSEN LOGISTICS (CAMBODIA) CO., LTD.</v>
          </cell>
          <cell r="AH587">
            <v>582</v>
          </cell>
          <cell r="AI587">
            <v>570</v>
          </cell>
          <cell r="AJ587" t="str">
            <v>NYK TOKYO-Other Business</v>
          </cell>
          <cell r="AK587" t="str">
            <v>NYK TOKYO-Tramper Panamax</v>
          </cell>
          <cell r="AM587" t="str">
            <v>Other Business</v>
          </cell>
        </row>
        <row r="588">
          <cell r="D588" t="str">
            <v>A008000L000</v>
          </cell>
          <cell r="E588" t="str">
            <v>NYK TOKYO-Real Estates</v>
          </cell>
          <cell r="F588" t="str">
            <v>日本郵船(株)-不動産</v>
          </cell>
          <cell r="G588" t="str">
            <v>NYK TOKYO-Real Estates</v>
          </cell>
          <cell r="H588" t="str">
            <v>A008000L000</v>
          </cell>
          <cell r="I588" t="str">
            <v>不動産</v>
          </cell>
          <cell r="J588" t="str">
            <v>Real Estates</v>
          </cell>
          <cell r="K588" t="str">
            <v>JPY</v>
          </cell>
          <cell r="L588" t="str">
            <v>A008000L000</v>
          </cell>
          <cell r="M588" t="str">
            <v>R</v>
          </cell>
          <cell r="N588" t="str">
            <v>J</v>
          </cell>
          <cell r="W588" t="str">
            <v>日本郵船(株)-不動産</v>
          </cell>
          <cell r="Z588" t="str">
            <v>YUSEN LOGISTICS (CANADA) INC.</v>
          </cell>
          <cell r="AA588" t="str">
            <v/>
          </cell>
          <cell r="AB588" t="str">
            <v>NYK TOKYO-Unallocation</v>
          </cell>
          <cell r="AC588" t="str">
            <v>複セグ明細</v>
          </cell>
          <cell r="AD588">
            <v>583</v>
          </cell>
          <cell r="AE588">
            <v>401</v>
          </cell>
          <cell r="AF588" t="str">
            <v>NYK TOKYO-Real Estates</v>
          </cell>
          <cell r="AG588" t="str">
            <v>YUSEN LOGISTICS (CANADA) INC.</v>
          </cell>
          <cell r="AH588">
            <v>583</v>
          </cell>
          <cell r="AI588">
            <v>571</v>
          </cell>
          <cell r="AJ588" t="str">
            <v>NYK TOKYO-Real Estates</v>
          </cell>
          <cell r="AK588" t="str">
            <v>NYK TOKYO-Unallocation</v>
          </cell>
          <cell r="AM588" t="str">
            <v>Real Estates</v>
          </cell>
        </row>
        <row r="589">
          <cell r="D589" t="str">
            <v>A008000D000</v>
          </cell>
          <cell r="E589" t="str">
            <v>NYK TOKYO-Dry Bulk Others</v>
          </cell>
          <cell r="F589" t="str">
            <v>日本郵船(株)-ドライバルクその他</v>
          </cell>
          <cell r="G589" t="str">
            <v>NYK TOKYO-Dry Bulk Others</v>
          </cell>
          <cell r="H589" t="str">
            <v>A008000D000</v>
          </cell>
          <cell r="I589" t="str">
            <v>ドライバルクその他</v>
          </cell>
          <cell r="J589" t="str">
            <v>Dry Bulk Others</v>
          </cell>
          <cell r="K589" t="str">
            <v>JPY</v>
          </cell>
          <cell r="L589" t="str">
            <v>A008000D000</v>
          </cell>
          <cell r="M589" t="str">
            <v>R</v>
          </cell>
          <cell r="N589" t="str">
            <v>J</v>
          </cell>
          <cell r="W589" t="str">
            <v>日本郵船(株)-ドライバルクその他</v>
          </cell>
          <cell r="Z589" t="str">
            <v>YUSEN LOGISTICS (CHINA) CO., LTD.</v>
          </cell>
          <cell r="AA589" t="str">
            <v/>
          </cell>
          <cell r="AB589" t="str">
            <v>NYK TOKYO-YLK</v>
          </cell>
          <cell r="AC589" t="str">
            <v>複セグ明細</v>
          </cell>
          <cell r="AD589">
            <v>584</v>
          </cell>
          <cell r="AE589">
            <v>402</v>
          </cell>
          <cell r="AF589" t="str">
            <v>NYK TOKYO-Dry Bulk Others</v>
          </cell>
          <cell r="AG589" t="str">
            <v>YUSEN LOGISTICS (CHINA) CO., LTD.</v>
          </cell>
          <cell r="AH589">
            <v>584</v>
          </cell>
          <cell r="AI589">
            <v>572</v>
          </cell>
          <cell r="AJ589" t="str">
            <v>NYK TOKYO-Dry Bulk Others</v>
          </cell>
          <cell r="AK589" t="str">
            <v>NYK TOKYO-YLK</v>
          </cell>
          <cell r="AM589" t="str">
            <v>Dry Bulk Others</v>
          </cell>
        </row>
        <row r="590">
          <cell r="D590" t="str">
            <v>A008000D100</v>
          </cell>
          <cell r="E590" t="str">
            <v>NYK TOKYO-Energy Others</v>
          </cell>
          <cell r="F590" t="str">
            <v>日本郵船(株)-エネルギーその他</v>
          </cell>
          <cell r="G590" t="str">
            <v>NYK TOKYO-Energy Others</v>
          </cell>
          <cell r="H590" t="str">
            <v>A008000D100</v>
          </cell>
          <cell r="I590" t="str">
            <v>エネルギーその他</v>
          </cell>
          <cell r="J590" t="str">
            <v>Energy Others</v>
          </cell>
          <cell r="K590" t="str">
            <v>JPY</v>
          </cell>
          <cell r="L590" t="str">
            <v>A008000D100</v>
          </cell>
          <cell r="M590" t="str">
            <v>R</v>
          </cell>
          <cell r="N590" t="str">
            <v>J</v>
          </cell>
          <cell r="W590" t="str">
            <v>日本郵船(株)-エネルギーその他</v>
          </cell>
          <cell r="Z590" t="str">
            <v/>
          </cell>
          <cell r="AA590" t="str">
            <v/>
          </cell>
          <cell r="AB590" t="str">
            <v>NYK TRADING CORPORATION</v>
          </cell>
          <cell r="AC590" t="str">
            <v>複セグ明細</v>
          </cell>
          <cell r="AD590">
            <v>585</v>
          </cell>
          <cell r="AE590">
            <v>403</v>
          </cell>
          <cell r="AF590" t="str">
            <v>NYK TOKYO-Energy Others</v>
          </cell>
          <cell r="AG590" t="str">
            <v/>
          </cell>
          <cell r="AH590">
            <v>585</v>
          </cell>
          <cell r="AI590">
            <v>573</v>
          </cell>
          <cell r="AJ590" t="str">
            <v>NYK TOKYO-Energy Others</v>
          </cell>
          <cell r="AK590" t="str">
            <v>NYK TRADING CORPORATION</v>
          </cell>
          <cell r="AM590" t="str">
            <v>Energy Others</v>
          </cell>
        </row>
        <row r="591">
          <cell r="D591" t="str">
            <v>A008000M000</v>
          </cell>
          <cell r="E591" t="str">
            <v>NYK TOKYO-Ship &amp; Technology Business</v>
          </cell>
          <cell r="F591" t="str">
            <v>日本郵船(株)-船舶・技術事業</v>
          </cell>
          <cell r="G591" t="str">
            <v>NYK TOKYO-Ship &amp; Technology Business</v>
          </cell>
          <cell r="H591" t="str">
            <v>A008000M000</v>
          </cell>
          <cell r="I591" t="str">
            <v>船舶・技術事業</v>
          </cell>
          <cell r="J591" t="str">
            <v>Ship &amp; Technology Business</v>
          </cell>
          <cell r="K591" t="str">
            <v>JPY</v>
          </cell>
          <cell r="L591" t="str">
            <v>A008000M000</v>
          </cell>
          <cell r="M591" t="str">
            <v>R</v>
          </cell>
          <cell r="N591" t="str">
            <v>J</v>
          </cell>
          <cell r="W591" t="str">
            <v>日本郵船(株)-船舶・技術事業</v>
          </cell>
          <cell r="Z591" t="str">
            <v/>
          </cell>
          <cell r="AA591" t="str">
            <v/>
          </cell>
          <cell r="AB591" t="str">
            <v>NYK TRITON CORPORATION</v>
          </cell>
          <cell r="AC591" t="str">
            <v>複セグ明細</v>
          </cell>
          <cell r="AD591">
            <v>586</v>
          </cell>
          <cell r="AE591">
            <v>404</v>
          </cell>
          <cell r="AF591" t="str">
            <v>NYK TOKYO-Ship &amp; Technology Business</v>
          </cell>
          <cell r="AG591" t="str">
            <v/>
          </cell>
          <cell r="AH591">
            <v>586</v>
          </cell>
          <cell r="AI591">
            <v>574</v>
          </cell>
          <cell r="AJ591" t="str">
            <v>NYK TOKYO-Ship &amp; Technology Business</v>
          </cell>
          <cell r="AK591" t="str">
            <v>NYK TRITON CORPORATION</v>
          </cell>
          <cell r="AM591" t="str">
            <v>Ship &amp; Technology Business</v>
          </cell>
        </row>
        <row r="592">
          <cell r="D592" t="str">
            <v>A008000M001</v>
          </cell>
          <cell r="E592" t="str">
            <v>NYK TOKYO-Ship &amp; Technology Service</v>
          </cell>
          <cell r="F592" t="str">
            <v>日本郵船(株)-船舶・技術サービス</v>
          </cell>
          <cell r="G592" t="str">
            <v>NYK TOKYO-Ship &amp; Technology Service</v>
          </cell>
          <cell r="H592" t="str">
            <v>A008000M001</v>
          </cell>
          <cell r="I592" t="str">
            <v>船舶・技術サービス</v>
          </cell>
          <cell r="J592" t="str">
            <v>Ship &amp; Technology Service</v>
          </cell>
          <cell r="K592" t="str">
            <v>JPY</v>
          </cell>
          <cell r="L592" t="str">
            <v>A008000M001</v>
          </cell>
          <cell r="M592" t="str">
            <v>R</v>
          </cell>
          <cell r="N592" t="str">
            <v>J</v>
          </cell>
          <cell r="W592" t="str">
            <v>日本郵船(株)-船舶・技術サービス</v>
          </cell>
          <cell r="Z592" t="str">
            <v/>
          </cell>
          <cell r="AA592" t="str">
            <v/>
          </cell>
          <cell r="AB592" t="str">
            <v>NYK VEGA CORPORATION</v>
          </cell>
          <cell r="AC592" t="str">
            <v>複セグ明細</v>
          </cell>
          <cell r="AD592">
            <v>587</v>
          </cell>
          <cell r="AE592">
            <v>405</v>
          </cell>
          <cell r="AF592" t="str">
            <v>NYK TOKYO-Ship &amp; Technology Service</v>
          </cell>
          <cell r="AG592" t="str">
            <v/>
          </cell>
          <cell r="AH592">
            <v>587</v>
          </cell>
          <cell r="AI592">
            <v>575</v>
          </cell>
          <cell r="AJ592" t="str">
            <v>NYK TOKYO-Ship &amp; Technology Service</v>
          </cell>
          <cell r="AK592" t="str">
            <v>NYK VEGA CORPORATION</v>
          </cell>
          <cell r="AM592" t="str">
            <v>Ship &amp; Technology Service</v>
          </cell>
        </row>
        <row r="593">
          <cell r="D593" t="str">
            <v>A008000C201</v>
          </cell>
          <cell r="E593" t="str">
            <v>NYK TOKYO-Steaming Coal</v>
          </cell>
          <cell r="F593" t="str">
            <v>日本郵船(株)-燃料炭</v>
          </cell>
          <cell r="G593" t="str">
            <v>NYK TOKYO-Steaming Coal</v>
          </cell>
          <cell r="H593" t="str">
            <v>A008000C201</v>
          </cell>
          <cell r="I593" t="str">
            <v>燃料炭</v>
          </cell>
          <cell r="J593" t="str">
            <v>Steaming Coal</v>
          </cell>
          <cell r="K593" t="str">
            <v>JPY</v>
          </cell>
          <cell r="L593" t="str">
            <v>A008000C201</v>
          </cell>
          <cell r="M593" t="str">
            <v>R</v>
          </cell>
          <cell r="N593" t="str">
            <v>J</v>
          </cell>
          <cell r="W593" t="str">
            <v>日本郵船(株)-燃料炭</v>
          </cell>
          <cell r="Z593" t="str">
            <v/>
          </cell>
          <cell r="AA593" t="str">
            <v/>
          </cell>
          <cell r="AB593" t="str">
            <v>NYK VEHICLE PROCESSING SERVICE (SHANGHAI) CO., LTD.</v>
          </cell>
          <cell r="AC593" t="str">
            <v>複セグ明細</v>
          </cell>
          <cell r="AD593">
            <v>588</v>
          </cell>
          <cell r="AE593">
            <v>406</v>
          </cell>
          <cell r="AF593" t="str">
            <v>NYK TOKYO-Steaming Coal</v>
          </cell>
          <cell r="AG593" t="str">
            <v/>
          </cell>
          <cell r="AH593">
            <v>588</v>
          </cell>
          <cell r="AI593">
            <v>576</v>
          </cell>
          <cell r="AJ593" t="str">
            <v>NYK TOKYO-Steaming Coal</v>
          </cell>
          <cell r="AK593" t="str">
            <v>NYK VEHICLE PROCESSING SERVICE (SHANGHAI) CO., LTD.</v>
          </cell>
          <cell r="AM593" t="str">
            <v>Steaming Coal</v>
          </cell>
        </row>
        <row r="594">
          <cell r="D594" t="str">
            <v>A008000G102</v>
          </cell>
          <cell r="E594" t="str">
            <v>NYK TOKYO-Terminals-Harbor Transportation</v>
          </cell>
          <cell r="F594" t="str">
            <v>日本郵船(株)-港湾-港運</v>
          </cell>
          <cell r="G594" t="str">
            <v>NYK TOKYO-Terminals-Harbor Transportation</v>
          </cell>
          <cell r="H594" t="str">
            <v>A008000G102</v>
          </cell>
          <cell r="I594" t="str">
            <v>港湾-港運</v>
          </cell>
          <cell r="J594" t="str">
            <v>Terminals-Harbor Transportation</v>
          </cell>
          <cell r="K594" t="str">
            <v>JPY</v>
          </cell>
          <cell r="L594" t="str">
            <v>A008000G102</v>
          </cell>
          <cell r="M594" t="str">
            <v>R</v>
          </cell>
          <cell r="N594" t="str">
            <v>J</v>
          </cell>
          <cell r="W594" t="str">
            <v>日本郵船(株)-港湾-港運</v>
          </cell>
          <cell r="Z594" t="str">
            <v/>
          </cell>
          <cell r="AA594" t="str">
            <v/>
          </cell>
          <cell r="AB594" t="str">
            <v>NYK VENUS CORPORATION</v>
          </cell>
          <cell r="AC594" t="str">
            <v>複セグ明細</v>
          </cell>
          <cell r="AD594">
            <v>589</v>
          </cell>
          <cell r="AE594">
            <v>407</v>
          </cell>
          <cell r="AF594" t="str">
            <v>NYK TOKYO-Terminals-Harbor Transportation</v>
          </cell>
          <cell r="AG594" t="str">
            <v/>
          </cell>
          <cell r="AH594">
            <v>589</v>
          </cell>
          <cell r="AI594">
            <v>577</v>
          </cell>
          <cell r="AJ594" t="str">
            <v>NYK TOKYO-Terminals-Harbor Transportation</v>
          </cell>
          <cell r="AK594" t="str">
            <v>NYK VENUS CORPORATION</v>
          </cell>
          <cell r="AM594" t="str">
            <v>Terminals-Harbor Transportation</v>
          </cell>
        </row>
        <row r="595">
          <cell r="D595" t="str">
            <v>A008000G101</v>
          </cell>
          <cell r="E595" t="str">
            <v>NYK TOKYO-Terminals-Japan-NYK Terminals</v>
          </cell>
          <cell r="F595" t="str">
            <v>日本郵船(株)-港湾-国内ターミナル</v>
          </cell>
          <cell r="G595" t="str">
            <v>NYK TOKYO-Terminals-Japan-NYK Terminals</v>
          </cell>
          <cell r="H595" t="str">
            <v>A008000G101</v>
          </cell>
          <cell r="I595" t="str">
            <v>港湾-国内ターミナル</v>
          </cell>
          <cell r="J595" t="str">
            <v>Terminals-Japan-NYK Terminals</v>
          </cell>
          <cell r="K595" t="str">
            <v>JPY</v>
          </cell>
          <cell r="L595" t="str">
            <v>A008000G101</v>
          </cell>
          <cell r="M595" t="str">
            <v>R</v>
          </cell>
          <cell r="N595" t="str">
            <v>J</v>
          </cell>
          <cell r="W595" t="str">
            <v>日本郵船(株)-港湾-国内ターミナル</v>
          </cell>
          <cell r="Z595" t="str">
            <v/>
          </cell>
          <cell r="AA595" t="str">
            <v/>
          </cell>
          <cell r="AB595" t="str">
            <v>NYK VESTA CORPORATION</v>
          </cell>
          <cell r="AC595" t="str">
            <v>複セグ明細</v>
          </cell>
          <cell r="AD595">
            <v>590</v>
          </cell>
          <cell r="AE595">
            <v>408</v>
          </cell>
          <cell r="AF595" t="str">
            <v>NYK TOKYO-Terminals-Japan-NYK Terminals</v>
          </cell>
          <cell r="AG595" t="str">
            <v/>
          </cell>
          <cell r="AH595">
            <v>590</v>
          </cell>
          <cell r="AI595">
            <v>578</v>
          </cell>
          <cell r="AJ595" t="str">
            <v>NYK TOKYO-Terminals-Japan-NYK Terminals</v>
          </cell>
          <cell r="AK595" t="str">
            <v>NYK VESTA CORPORATION</v>
          </cell>
          <cell r="AM595" t="str">
            <v>Terminals-Japan-NYK Terminals</v>
          </cell>
        </row>
        <row r="596">
          <cell r="D596" t="str">
            <v>A008000G103</v>
          </cell>
          <cell r="E596" t="str">
            <v>NYK TOKYO-Terminals-Overseas</v>
          </cell>
          <cell r="F596" t="str">
            <v>日本郵船(株)-港湾-海外ターミナル</v>
          </cell>
          <cell r="G596" t="str">
            <v>NYK TOKYO-Terminals-Overseas</v>
          </cell>
          <cell r="H596" t="str">
            <v>A008000G103</v>
          </cell>
          <cell r="I596" t="str">
            <v>港湾-海外ターミナル</v>
          </cell>
          <cell r="J596" t="str">
            <v>Terminals-Overseas</v>
          </cell>
          <cell r="K596" t="str">
            <v>JPY</v>
          </cell>
          <cell r="L596" t="str">
            <v>A008000G103</v>
          </cell>
          <cell r="M596" t="str">
            <v>R</v>
          </cell>
          <cell r="N596" t="str">
            <v>J</v>
          </cell>
          <cell r="W596" t="str">
            <v>日本郵船(株)-港湾-海外ターミナル</v>
          </cell>
          <cell r="Z596" t="str">
            <v/>
          </cell>
          <cell r="AA596" t="str">
            <v/>
          </cell>
          <cell r="AB596" t="str">
            <v>NYKT INTERNATIONAL TERMINAL CO., LTD.</v>
          </cell>
          <cell r="AC596" t="str">
            <v>複セグ明細</v>
          </cell>
          <cell r="AD596">
            <v>591</v>
          </cell>
          <cell r="AE596">
            <v>409</v>
          </cell>
          <cell r="AF596" t="str">
            <v>NYK TOKYO-Terminals-Overseas</v>
          </cell>
          <cell r="AG596" t="str">
            <v/>
          </cell>
          <cell r="AH596">
            <v>591</v>
          </cell>
          <cell r="AI596">
            <v>579</v>
          </cell>
          <cell r="AJ596" t="str">
            <v>NYK TOKYO-Terminals-Overseas</v>
          </cell>
          <cell r="AK596" t="str">
            <v>NYKT INTERNATIONAL TERMINAL CO., LTD.</v>
          </cell>
          <cell r="AM596" t="str">
            <v>Terminals-Overseas</v>
          </cell>
        </row>
        <row r="597">
          <cell r="D597" t="str">
            <v>A008000G105</v>
          </cell>
          <cell r="E597" t="str">
            <v>NYK TOKYO-Terminals-Tugboat</v>
          </cell>
          <cell r="F597" t="str">
            <v>日本郵船(株)-港湾-曳船</v>
          </cell>
          <cell r="G597" t="str">
            <v>NYK TOKYO-Terminals-Tugboat</v>
          </cell>
          <cell r="H597" t="str">
            <v>A008000G105</v>
          </cell>
          <cell r="I597" t="str">
            <v>港湾-曳船</v>
          </cell>
          <cell r="J597" t="str">
            <v>Terminals-Tugboat</v>
          </cell>
          <cell r="K597" t="str">
            <v>JPY</v>
          </cell>
          <cell r="L597" t="str">
            <v>A008000G105</v>
          </cell>
          <cell r="M597" t="str">
            <v>R</v>
          </cell>
          <cell r="N597" t="str">
            <v>J</v>
          </cell>
          <cell r="W597" t="str">
            <v>日本郵船(株)-港湾-曳船</v>
          </cell>
          <cell r="Z597" t="str">
            <v/>
          </cell>
          <cell r="AA597" t="str">
            <v/>
          </cell>
          <cell r="AB597" t="str">
            <v>NYKT MARINE CO., LTD.</v>
          </cell>
          <cell r="AC597" t="str">
            <v>複セグ明細</v>
          </cell>
          <cell r="AD597">
            <v>592</v>
          </cell>
          <cell r="AE597">
            <v>410</v>
          </cell>
          <cell r="AF597" t="str">
            <v>NYK TOKYO-Terminals-Tugboat</v>
          </cell>
          <cell r="AG597" t="str">
            <v/>
          </cell>
          <cell r="AH597">
            <v>592</v>
          </cell>
          <cell r="AI597">
            <v>580</v>
          </cell>
          <cell r="AJ597" t="str">
            <v>NYK TOKYO-Terminals-Tugboat</v>
          </cell>
          <cell r="AK597" t="str">
            <v>NYKT MARINE CO., LTD.</v>
          </cell>
          <cell r="AM597" t="str">
            <v>Terminals-Tugboat</v>
          </cell>
        </row>
        <row r="598">
          <cell r="D598" t="str">
            <v>A008000C104</v>
          </cell>
          <cell r="E598" t="str">
            <v>NYK TOKYO-Tramper Cape</v>
          </cell>
          <cell r="F598" t="str">
            <v>日本郵船(株)-不定期ケープサイズ</v>
          </cell>
          <cell r="G598" t="str">
            <v>NYK TOKYO-Tramper Cape</v>
          </cell>
          <cell r="H598" t="str">
            <v>A008000C104</v>
          </cell>
          <cell r="I598" t="str">
            <v>不定期船ケープサイズ</v>
          </cell>
          <cell r="J598" t="str">
            <v>Tramper Cape</v>
          </cell>
          <cell r="K598" t="str">
            <v>JPY</v>
          </cell>
          <cell r="L598" t="str">
            <v>A008000C104</v>
          </cell>
          <cell r="M598" t="str">
            <v>R</v>
          </cell>
          <cell r="N598" t="str">
            <v>J</v>
          </cell>
          <cell r="W598" t="str">
            <v>日本郵船(株)-不定期ケープサイズ</v>
          </cell>
          <cell r="Z598" t="str">
            <v/>
          </cell>
          <cell r="AA598" t="str">
            <v/>
          </cell>
          <cell r="AB598" t="str">
            <v>NYP SHIPPING LTD.</v>
          </cell>
          <cell r="AC598" t="str">
            <v>複セグ明細</v>
          </cell>
          <cell r="AD598">
            <v>593</v>
          </cell>
          <cell r="AE598">
            <v>411</v>
          </cell>
          <cell r="AF598" t="str">
            <v>NYK TOKYO-Tramper Cape</v>
          </cell>
          <cell r="AG598" t="str">
            <v/>
          </cell>
          <cell r="AH598">
            <v>593</v>
          </cell>
          <cell r="AI598">
            <v>581</v>
          </cell>
          <cell r="AJ598" t="str">
            <v>NYK TOKYO-Tramper Cape</v>
          </cell>
          <cell r="AK598" t="str">
            <v>NYP SHIPPING LTD.</v>
          </cell>
          <cell r="AM598" t="str">
            <v>Tramper Cape</v>
          </cell>
        </row>
        <row r="599">
          <cell r="D599" t="str">
            <v>A008000C105</v>
          </cell>
          <cell r="E599" t="str">
            <v>NYK TOKYO-Tramper Panamax</v>
          </cell>
          <cell r="F599" t="str">
            <v>日本郵船(株)-不定期パナマックス</v>
          </cell>
          <cell r="G599" t="str">
            <v>NYK TOKYO-Tramper Panamax</v>
          </cell>
          <cell r="H599" t="str">
            <v>A008000C105</v>
          </cell>
          <cell r="I599" t="str">
            <v>不定期船パナマックス</v>
          </cell>
          <cell r="J599" t="str">
            <v>Tramper Panamax</v>
          </cell>
          <cell r="K599" t="str">
            <v>JPY</v>
          </cell>
          <cell r="L599" t="str">
            <v>A008000C105</v>
          </cell>
          <cell r="M599" t="str">
            <v>R</v>
          </cell>
          <cell r="N599" t="str">
            <v>J</v>
          </cell>
          <cell r="W599" t="str">
            <v>日本郵船(株)-不定期パナマックス</v>
          </cell>
          <cell r="Z599" t="str">
            <v/>
          </cell>
          <cell r="AA599" t="str">
            <v/>
          </cell>
          <cell r="AB599" t="str">
            <v>NYT SHIPPING LTD.</v>
          </cell>
          <cell r="AC599" t="str">
            <v>複セグ明細</v>
          </cell>
          <cell r="AD599">
            <v>594</v>
          </cell>
          <cell r="AE599">
            <v>412</v>
          </cell>
          <cell r="AF599" t="str">
            <v>NYK TOKYO-Tramper Panamax</v>
          </cell>
          <cell r="AG599" t="str">
            <v/>
          </cell>
          <cell r="AH599">
            <v>594</v>
          </cell>
          <cell r="AI599">
            <v>582</v>
          </cell>
          <cell r="AJ599" t="str">
            <v>NYK TOKYO-Tramper Panamax</v>
          </cell>
          <cell r="AK599" t="str">
            <v>NYT SHIPPING LTD.</v>
          </cell>
          <cell r="AM599" t="str">
            <v>Tramper Panamax</v>
          </cell>
        </row>
        <row r="600">
          <cell r="D600" t="str">
            <v>A008000Z000</v>
          </cell>
          <cell r="E600" t="str">
            <v>NYK TOKYO-Unallocation</v>
          </cell>
          <cell r="F600" t="str">
            <v>日本郵船(株)-全社</v>
          </cell>
          <cell r="G600" t="str">
            <v>NYK TOKYO-Unallocation</v>
          </cell>
          <cell r="H600" t="str">
            <v>A008000Z000</v>
          </cell>
          <cell r="I600" t="str">
            <v>全社</v>
          </cell>
          <cell r="J600" t="str">
            <v>Unallocation</v>
          </cell>
          <cell r="K600" t="str">
            <v>JPY</v>
          </cell>
          <cell r="L600" t="str">
            <v>A008000Z000</v>
          </cell>
          <cell r="M600" t="str">
            <v>R</v>
          </cell>
          <cell r="N600" t="str">
            <v>J</v>
          </cell>
          <cell r="W600" t="str">
            <v>日本郵船(株)-全社</v>
          </cell>
          <cell r="Z600" t="str">
            <v/>
          </cell>
          <cell r="AA600" t="str">
            <v/>
          </cell>
          <cell r="AB600" t="str">
            <v>OASIS LNG NO 1 PTE. LTD.</v>
          </cell>
          <cell r="AC600" t="str">
            <v>複セグ明細</v>
          </cell>
          <cell r="AD600">
            <v>595</v>
          </cell>
          <cell r="AE600">
            <v>413</v>
          </cell>
          <cell r="AF600" t="str">
            <v>NYK TOKYO-Unallocation</v>
          </cell>
          <cell r="AG600" t="str">
            <v/>
          </cell>
          <cell r="AH600">
            <v>595</v>
          </cell>
          <cell r="AI600">
            <v>583</v>
          </cell>
          <cell r="AJ600" t="str">
            <v>NYK TOKYO-Unallocation</v>
          </cell>
          <cell r="AK600" t="str">
            <v>OASIS LNG NO 1 PTE. LTD.</v>
          </cell>
          <cell r="AM600" t="str">
            <v>Unallocation</v>
          </cell>
        </row>
        <row r="601">
          <cell r="D601" t="str">
            <v>A008000E200</v>
          </cell>
          <cell r="E601" t="str">
            <v>NYK TOKYO-YLK</v>
          </cell>
          <cell r="F601" t="str">
            <v>日本郵船(株)-YLK</v>
          </cell>
          <cell r="G601" t="str">
            <v>NYK TOKYO-YLK</v>
          </cell>
          <cell r="H601" t="str">
            <v>A008000E200</v>
          </cell>
          <cell r="I601" t="str">
            <v>YLK</v>
          </cell>
          <cell r="J601" t="str">
            <v>YLK</v>
          </cell>
          <cell r="K601" t="str">
            <v>JPY</v>
          </cell>
          <cell r="L601" t="str">
            <v>A008000E200</v>
          </cell>
          <cell r="M601" t="str">
            <v>R</v>
          </cell>
          <cell r="N601" t="str">
            <v>J</v>
          </cell>
          <cell r="W601" t="str">
            <v>日本郵船(株)-YLK</v>
          </cell>
          <cell r="Z601" t="str">
            <v/>
          </cell>
          <cell r="AA601" t="str">
            <v/>
          </cell>
          <cell r="AB601" t="str">
            <v>OASIS LNG NO 2 PTE. LTD.</v>
          </cell>
          <cell r="AC601" t="str">
            <v>複セグ明細</v>
          </cell>
          <cell r="AD601">
            <v>596</v>
          </cell>
          <cell r="AE601">
            <v>414</v>
          </cell>
          <cell r="AF601" t="str">
            <v>NYK TOKYO-YLK</v>
          </cell>
          <cell r="AG601" t="str">
            <v/>
          </cell>
          <cell r="AH601">
            <v>596</v>
          </cell>
          <cell r="AI601">
            <v>584</v>
          </cell>
          <cell r="AJ601" t="str">
            <v>NYK TOKYO-YLK</v>
          </cell>
          <cell r="AK601" t="str">
            <v>OASIS LNG NO 2 PTE. LTD.</v>
          </cell>
          <cell r="AM601" t="str">
            <v>YLK</v>
          </cell>
        </row>
        <row r="602">
          <cell r="D602" t="str">
            <v>C008103XXXX</v>
          </cell>
          <cell r="E602" t="str">
            <v>NYK TRADING CORPORATION</v>
          </cell>
          <cell r="F602" t="str">
            <v>郵船商事（株）</v>
          </cell>
          <cell r="G602" t="str">
            <v>NYK TRADING CORPORATION</v>
          </cell>
          <cell r="H602" t="str">
            <v>C008103XXXX</v>
          </cell>
          <cell r="I602" t="str">
            <v>船舶・技術事業</v>
          </cell>
          <cell r="J602" t="str">
            <v>Ship &amp; Technology Business</v>
          </cell>
          <cell r="K602" t="str">
            <v>JPY</v>
          </cell>
          <cell r="L602" t="str">
            <v>C008103XXXX</v>
          </cell>
          <cell r="M602" t="str">
            <v>R</v>
          </cell>
          <cell r="N602" t="str">
            <v>J</v>
          </cell>
          <cell r="W602" t="str">
            <v>郵船商事（株）</v>
          </cell>
          <cell r="Z602" t="str">
            <v/>
          </cell>
          <cell r="AA602" t="str">
            <v/>
          </cell>
          <cell r="AB602" t="str">
            <v>OASIS LNG NO 3 PTE. LTD.</v>
          </cell>
          <cell r="AC602" t="str">
            <v>単セグ</v>
          </cell>
          <cell r="AD602">
            <v>597</v>
          </cell>
          <cell r="AE602">
            <v>415</v>
          </cell>
          <cell r="AF602" t="str">
            <v>NYK TRADING CORPORATION</v>
          </cell>
          <cell r="AG602" t="str">
            <v/>
          </cell>
          <cell r="AH602">
            <v>597</v>
          </cell>
          <cell r="AI602">
            <v>585</v>
          </cell>
          <cell r="AJ602" t="str">
            <v>NYK TRADING CORPORATION</v>
          </cell>
          <cell r="AK602" t="str">
            <v>OASIS LNG NO 3 PTE. LTD.</v>
          </cell>
          <cell r="AM602" t="str">
            <v>Ship &amp; Technology Business</v>
          </cell>
        </row>
        <row r="603">
          <cell r="D603" t="str">
            <v>C0C0308XXXX</v>
          </cell>
          <cell r="E603" t="str">
            <v>NYK TRITON CORPORATION</v>
          </cell>
          <cell r="F603" t="str">
            <v>NYK TRITON CORPORATION</v>
          </cell>
          <cell r="G603" t="str">
            <v>NYK TRITON CORPORATION</v>
          </cell>
          <cell r="H603" t="str">
            <v>C0C0308XXXX</v>
          </cell>
          <cell r="I603" t="str">
            <v>定航-その他</v>
          </cell>
          <cell r="J603" t="str">
            <v>Container-Others</v>
          </cell>
          <cell r="K603" t="str">
            <v>USD</v>
          </cell>
          <cell r="L603" t="str">
            <v>C0C0308XXXX</v>
          </cell>
          <cell r="M603" t="str">
            <v>R</v>
          </cell>
          <cell r="N603" t="str">
            <v>J</v>
          </cell>
          <cell r="W603" t="str">
            <v>NYK TRITON CORPORATION</v>
          </cell>
          <cell r="Z603" t="str">
            <v/>
          </cell>
          <cell r="AA603" t="str">
            <v/>
          </cell>
          <cell r="AB603" t="str">
            <v>OASIS LNG NO 4 PTE. LTD.</v>
          </cell>
          <cell r="AC603" t="str">
            <v>単セグ</v>
          </cell>
          <cell r="AD603">
            <v>598</v>
          </cell>
          <cell r="AE603">
            <v>416</v>
          </cell>
          <cell r="AF603" t="str">
            <v>NYK TRITON CORPORATION</v>
          </cell>
          <cell r="AG603" t="str">
            <v/>
          </cell>
          <cell r="AH603">
            <v>598</v>
          </cell>
          <cell r="AI603">
            <v>586</v>
          </cell>
          <cell r="AJ603" t="str">
            <v>NYK TRITON CORPORATION</v>
          </cell>
          <cell r="AK603" t="str">
            <v>OASIS LNG NO 4 PTE. LTD.</v>
          </cell>
          <cell r="AM603" t="str">
            <v>Container-Others</v>
          </cell>
        </row>
        <row r="604">
          <cell r="D604" t="str">
            <v>C0C0076XXXX</v>
          </cell>
          <cell r="E604" t="str">
            <v>NYK VEGA CORPORATION</v>
          </cell>
          <cell r="F604" t="str">
            <v>NYK VEGA CORPORATION</v>
          </cell>
          <cell r="G604" t="str">
            <v>NYK VEGA CORPORATION</v>
          </cell>
          <cell r="H604" t="str">
            <v>C0C0076XXXX</v>
          </cell>
          <cell r="I604" t="str">
            <v>定航-その他</v>
          </cell>
          <cell r="J604" t="str">
            <v>Container-Others</v>
          </cell>
          <cell r="K604" t="str">
            <v>USD</v>
          </cell>
          <cell r="L604" t="str">
            <v>C0C0076XXXX</v>
          </cell>
          <cell r="M604" t="str">
            <v>R</v>
          </cell>
          <cell r="N604" t="str">
            <v>J</v>
          </cell>
          <cell r="W604" t="str">
            <v>NYK VEGA CORPORATION</v>
          </cell>
          <cell r="Z604" t="str">
            <v/>
          </cell>
          <cell r="AA604" t="str">
            <v/>
          </cell>
          <cell r="AB604" t="str">
            <v>OASIS LNG NO 5 PTE. LTD.</v>
          </cell>
          <cell r="AC604" t="str">
            <v>単セグ</v>
          </cell>
          <cell r="AD604">
            <v>599</v>
          </cell>
          <cell r="AE604">
            <v>417</v>
          </cell>
          <cell r="AF604" t="str">
            <v>NYK VEGA CORPORATION</v>
          </cell>
          <cell r="AG604" t="str">
            <v/>
          </cell>
          <cell r="AH604">
            <v>599</v>
          </cell>
          <cell r="AI604">
            <v>587</v>
          </cell>
          <cell r="AJ604" t="str">
            <v>NYK VEGA CORPORATION</v>
          </cell>
          <cell r="AK604" t="str">
            <v>OASIS LNG NO 5 PTE. LTD.</v>
          </cell>
          <cell r="AM604" t="str">
            <v>Container-Others</v>
          </cell>
        </row>
        <row r="605">
          <cell r="D605" t="str">
            <v>C0C0722XXXX</v>
          </cell>
          <cell r="E605" t="str">
            <v>NYK VEHICLE PROCESSING SERVICE (SHANGHAI) CO., LTD.</v>
          </cell>
          <cell r="F605" t="str">
            <v>NYK VEHICLE PROCESSING SERVICE (SHANGHAI) CO., LTD.</v>
          </cell>
          <cell r="G605" t="str">
            <v>NYK VEHICLE PROCESSING SERVICE (SHANGHAI) CO., LTD.</v>
          </cell>
          <cell r="H605" t="str">
            <v>C0C0722XXXX</v>
          </cell>
          <cell r="I605" t="str">
            <v>自動車物流</v>
          </cell>
          <cell r="J605" t="str">
            <v>Auto Logistics</v>
          </cell>
          <cell r="K605" t="str">
            <v>CNY</v>
          </cell>
          <cell r="L605" t="str">
            <v>C0C0722XXXX</v>
          </cell>
          <cell r="M605" t="str">
            <v>R</v>
          </cell>
          <cell r="N605" t="str">
            <v>E</v>
          </cell>
          <cell r="O605">
            <v>12</v>
          </cell>
          <cell r="W605" t="str">
            <v>NYK VEHICLE PROCESSING SERVICE (SHANGHAI) CO., LTD.</v>
          </cell>
          <cell r="Z605" t="str">
            <v/>
          </cell>
          <cell r="AA605" t="str">
            <v/>
          </cell>
          <cell r="AB605" t="str">
            <v>OASIS LNG NO 6 PTE. LTD.</v>
          </cell>
          <cell r="AC605" t="str">
            <v>単セグ</v>
          </cell>
          <cell r="AD605">
            <v>600</v>
          </cell>
          <cell r="AE605">
            <v>418</v>
          </cell>
          <cell r="AF605" t="str">
            <v>NYK VEHICLE PROCESSING SERVICE (SHANGHAI) CO., LTD.</v>
          </cell>
          <cell r="AG605" t="str">
            <v/>
          </cell>
          <cell r="AH605">
            <v>600</v>
          </cell>
          <cell r="AI605">
            <v>588</v>
          </cell>
          <cell r="AJ605" t="str">
            <v>NYK VEHICLE PROCESSING SERVICE (SHANGHAI) CO., LTD.</v>
          </cell>
          <cell r="AK605" t="str">
            <v>OASIS LNG NO 6 PTE. LTD.</v>
          </cell>
          <cell r="AM605" t="str">
            <v>Auto Logistics</v>
          </cell>
        </row>
        <row r="606">
          <cell r="D606" t="str">
            <v>C0C0084XXXX</v>
          </cell>
          <cell r="E606" t="str">
            <v>NYK VENUS CORPORATION</v>
          </cell>
          <cell r="F606" t="str">
            <v>NYK VENUS CORPORATION</v>
          </cell>
          <cell r="G606" t="str">
            <v>NYK VENUS CORPORATION</v>
          </cell>
          <cell r="H606" t="str">
            <v>C0C0084XXXX</v>
          </cell>
          <cell r="I606" t="str">
            <v>定航-その他</v>
          </cell>
          <cell r="J606" t="str">
            <v>Container-Others</v>
          </cell>
          <cell r="K606" t="str">
            <v>USD</v>
          </cell>
          <cell r="L606" t="str">
            <v>C0C0084XXXX</v>
          </cell>
          <cell r="M606" t="str">
            <v>R</v>
          </cell>
          <cell r="N606" t="str">
            <v>J</v>
          </cell>
          <cell r="W606" t="str">
            <v>NYK VENUS CORPORATION</v>
          </cell>
          <cell r="Z606" t="str">
            <v/>
          </cell>
          <cell r="AA606" t="str">
            <v/>
          </cell>
          <cell r="AB606" t="str">
            <v>OASIS LNG NO.7 PTE. LTD.</v>
          </cell>
          <cell r="AC606" t="str">
            <v>単セグ</v>
          </cell>
          <cell r="AD606">
            <v>601</v>
          </cell>
          <cell r="AE606">
            <v>419</v>
          </cell>
          <cell r="AF606" t="str">
            <v>NYK VENUS CORPORATION</v>
          </cell>
          <cell r="AG606" t="str">
            <v/>
          </cell>
          <cell r="AH606">
            <v>601</v>
          </cell>
          <cell r="AI606">
            <v>589</v>
          </cell>
          <cell r="AJ606" t="str">
            <v>NYK VENUS CORPORATION</v>
          </cell>
          <cell r="AK606" t="str">
            <v>OASIS LNG NO.7 PTE. LTD.</v>
          </cell>
          <cell r="AM606" t="str">
            <v>Container-Others</v>
          </cell>
        </row>
        <row r="607">
          <cell r="D607" t="str">
            <v>C0C0083XXXX</v>
          </cell>
          <cell r="E607" t="str">
            <v>NYK VESTA CORPORATION</v>
          </cell>
          <cell r="F607" t="str">
            <v>NYK VESTA CORPORATION</v>
          </cell>
          <cell r="G607" t="str">
            <v>NYK VESTA CORPORATION</v>
          </cell>
          <cell r="H607" t="str">
            <v>C0C0083XXXX</v>
          </cell>
          <cell r="I607" t="str">
            <v>定航-その他</v>
          </cell>
          <cell r="J607" t="str">
            <v>Container-Others</v>
          </cell>
          <cell r="K607" t="str">
            <v>USD</v>
          </cell>
          <cell r="L607" t="str">
            <v>C0C0083XXXX</v>
          </cell>
          <cell r="M607" t="str">
            <v>R</v>
          </cell>
          <cell r="N607" t="str">
            <v>J</v>
          </cell>
          <cell r="W607" t="str">
            <v>NYK VESTA CORPORATION</v>
          </cell>
          <cell r="Z607" t="str">
            <v/>
          </cell>
          <cell r="AA607" t="str">
            <v/>
          </cell>
          <cell r="AB607" t="str">
            <v>OBOE SHIPHOLDING S.A.</v>
          </cell>
          <cell r="AC607" t="str">
            <v>単セグ</v>
          </cell>
          <cell r="AD607">
            <v>602</v>
          </cell>
          <cell r="AE607">
            <v>420</v>
          </cell>
          <cell r="AF607" t="str">
            <v>NYK VESTA CORPORATION</v>
          </cell>
          <cell r="AG607" t="str">
            <v/>
          </cell>
          <cell r="AH607">
            <v>602</v>
          </cell>
          <cell r="AI607">
            <v>590</v>
          </cell>
          <cell r="AJ607" t="str">
            <v>NYK VESTA CORPORATION</v>
          </cell>
          <cell r="AK607" t="str">
            <v>OBOE SHIPHOLDING S.A.</v>
          </cell>
          <cell r="AM607" t="str">
            <v>Container-Others</v>
          </cell>
        </row>
        <row r="608">
          <cell r="D608" t="str">
            <v>C0C0491XXXX</v>
          </cell>
          <cell r="E608" t="str">
            <v>NYKT INTERNATIONAL TERMINAL CO., LTD.</v>
          </cell>
          <cell r="F608" t="str">
            <v>NYKT INTERNATIONAL TERMINAL CO., LTD.</v>
          </cell>
          <cell r="G608" t="str">
            <v>NYKT INTERNATIONAL TERMINAL CO., LTD.</v>
          </cell>
          <cell r="H608" t="str">
            <v>C0C0491XXXX</v>
          </cell>
          <cell r="I608" t="str">
            <v>自動車物流</v>
          </cell>
          <cell r="J608" t="str">
            <v>Auto Logistics</v>
          </cell>
          <cell r="K608" t="str">
            <v>THB</v>
          </cell>
          <cell r="L608" t="str">
            <v>C0C0491XXXX</v>
          </cell>
          <cell r="M608" t="str">
            <v>R</v>
          </cell>
          <cell r="N608" t="str">
            <v>E</v>
          </cell>
          <cell r="O608">
            <v>12</v>
          </cell>
          <cell r="W608" t="str">
            <v>NYKT INTERNATIONAL TERMINAL CO., LTD.</v>
          </cell>
          <cell r="Z608" t="str">
            <v/>
          </cell>
          <cell r="AA608" t="str">
            <v/>
          </cell>
          <cell r="AB608" t="str">
            <v>OCEAN GEO-FRONTIER CO.,LTD.</v>
          </cell>
          <cell r="AC608" t="str">
            <v>単セグ</v>
          </cell>
          <cell r="AD608">
            <v>603</v>
          </cell>
          <cell r="AE608">
            <v>421</v>
          </cell>
          <cell r="AF608" t="str">
            <v>NYKT INTERNATIONAL TERMINAL CO., LTD.</v>
          </cell>
          <cell r="AG608" t="str">
            <v/>
          </cell>
          <cell r="AH608">
            <v>603</v>
          </cell>
          <cell r="AI608">
            <v>591</v>
          </cell>
          <cell r="AJ608" t="str">
            <v>NYKT INTERNATIONAL TERMINAL CO., LTD.</v>
          </cell>
          <cell r="AK608" t="str">
            <v>OCEAN GEO-FRONTIER CO.,LTD.</v>
          </cell>
          <cell r="AM608" t="str">
            <v>Auto Logistics</v>
          </cell>
        </row>
        <row r="609">
          <cell r="D609" t="str">
            <v>C008301XXXX</v>
          </cell>
          <cell r="E609" t="str">
            <v>NYKT MARINE CO., LTD.</v>
          </cell>
          <cell r="F609" t="str">
            <v>（株）郵船商事マリン</v>
          </cell>
          <cell r="G609" t="str">
            <v>NYKT MARINE CO., LTD.</v>
          </cell>
          <cell r="H609" t="str">
            <v>C008301XXXX</v>
          </cell>
          <cell r="I609" t="str">
            <v>船舶・技術事業</v>
          </cell>
          <cell r="J609" t="str">
            <v>Ship &amp; Technology Business</v>
          </cell>
          <cell r="K609" t="str">
            <v>JPY</v>
          </cell>
          <cell r="L609" t="str">
            <v>C008301XXXX</v>
          </cell>
          <cell r="M609" t="str">
            <v>R</v>
          </cell>
          <cell r="N609" t="str">
            <v>J</v>
          </cell>
          <cell r="W609" t="str">
            <v>（株）郵船商事マリン</v>
          </cell>
          <cell r="Z609" t="str">
            <v/>
          </cell>
          <cell r="AA609" t="str">
            <v/>
          </cell>
          <cell r="AB609" t="str">
            <v>OCEAN HOTEL SYSTEMS CO., LTD.</v>
          </cell>
          <cell r="AC609" t="str">
            <v>単セグ</v>
          </cell>
          <cell r="AD609">
            <v>604</v>
          </cell>
          <cell r="AE609">
            <v>422</v>
          </cell>
          <cell r="AF609" t="str">
            <v>NYKT MARINE CO., LTD.</v>
          </cell>
          <cell r="AG609" t="str">
            <v/>
          </cell>
          <cell r="AH609">
            <v>604</v>
          </cell>
          <cell r="AI609">
            <v>592</v>
          </cell>
          <cell r="AJ609" t="str">
            <v>NYKT MARINE CO., LTD.</v>
          </cell>
          <cell r="AK609" t="str">
            <v>OCEAN HOTEL SYSTEMS CO., LTD.</v>
          </cell>
          <cell r="AM609" t="str">
            <v>Ship &amp; Technology Business</v>
          </cell>
        </row>
        <row r="610">
          <cell r="D610" t="str">
            <v>E0C0614XXXX</v>
          </cell>
          <cell r="E610" t="str">
            <v>NYP SHIPPING LTD.</v>
          </cell>
          <cell r="F610" t="str">
            <v>NYP SHIPPING LTD.</v>
          </cell>
          <cell r="G610" t="str">
            <v>NYP SHIPPING LTD.</v>
          </cell>
          <cell r="H610" t="str">
            <v>E0C0614XXXX</v>
          </cell>
          <cell r="I610" t="str">
            <v>バルク・プロジェクト貨物輸送</v>
          </cell>
          <cell r="J610" t="str">
            <v>BULK &amp; PROJECTS CARRIERS</v>
          </cell>
          <cell r="K610" t="str">
            <v>USD</v>
          </cell>
          <cell r="L610" t="str">
            <v>E0C0614XXXX</v>
          </cell>
          <cell r="M610" t="str">
            <v>M</v>
          </cell>
          <cell r="N610" t="str">
            <v>E</v>
          </cell>
          <cell r="W610" t="str">
            <v>NYP SHIPPING LTD.</v>
          </cell>
          <cell r="Z610" t="str">
            <v/>
          </cell>
          <cell r="AA610" t="str">
            <v/>
          </cell>
          <cell r="AB610" t="str">
            <v>OCEAN NETWORK EXPRESS HOLDINGS, LTD.</v>
          </cell>
          <cell r="AC610" t="str">
            <v>単セグ</v>
          </cell>
          <cell r="AD610" t="str">
            <v/>
          </cell>
          <cell r="AE610" t="str">
            <v/>
          </cell>
          <cell r="AF610" t="str">
            <v/>
          </cell>
          <cell r="AG610" t="str">
            <v/>
          </cell>
          <cell r="AH610">
            <v>605</v>
          </cell>
          <cell r="AI610">
            <v>593</v>
          </cell>
          <cell r="AJ610" t="str">
            <v>NYP SHIPPING LTD.</v>
          </cell>
          <cell r="AK610" t="str">
            <v>OCEAN NETWORK EXPRESS HOLDINGS, LTD.</v>
          </cell>
          <cell r="AM610" t="str">
            <v>BULK &amp; PROJECTS CARRIERS</v>
          </cell>
        </row>
        <row r="611">
          <cell r="D611" t="str">
            <v>E0C0613XXXX</v>
          </cell>
          <cell r="E611" t="str">
            <v>NYT SHIPPING LTD.</v>
          </cell>
          <cell r="F611" t="str">
            <v>NYT SHIPPING LTD.</v>
          </cell>
          <cell r="G611" t="str">
            <v>NYT SHIPPING LTD.</v>
          </cell>
          <cell r="H611" t="str">
            <v>E0C0613XXXX</v>
          </cell>
          <cell r="I611" t="str">
            <v>バルク・プロジェクト貨物輸送</v>
          </cell>
          <cell r="J611" t="str">
            <v>BULK &amp; PROJECTS CARRIERS</v>
          </cell>
          <cell r="K611" t="str">
            <v>USD</v>
          </cell>
          <cell r="L611" t="str">
            <v>E0C0613XXXX</v>
          </cell>
          <cell r="M611" t="str">
            <v>M</v>
          </cell>
          <cell r="N611" t="str">
            <v>E</v>
          </cell>
          <cell r="W611" t="str">
            <v>NYT SHIPPING LTD.</v>
          </cell>
          <cell r="Z611" t="str">
            <v/>
          </cell>
          <cell r="AA611" t="str">
            <v/>
          </cell>
          <cell r="AB611" t="str">
            <v>OCEAN NETWORK EXPRESS PTE. LTD.</v>
          </cell>
          <cell r="AC611" t="str">
            <v>単セグ</v>
          </cell>
          <cell r="AD611" t="str">
            <v/>
          </cell>
          <cell r="AE611" t="str">
            <v/>
          </cell>
          <cell r="AF611" t="str">
            <v/>
          </cell>
          <cell r="AG611" t="str">
            <v/>
          </cell>
          <cell r="AH611">
            <v>606</v>
          </cell>
          <cell r="AI611">
            <v>594</v>
          </cell>
          <cell r="AJ611" t="str">
            <v>NYT SHIPPING LTD.</v>
          </cell>
          <cell r="AK611" t="str">
            <v>OCEAN NETWORK EXPRESS PTE. LTD.</v>
          </cell>
          <cell r="AM611" t="str">
            <v>BULK &amp; PROJECTS CARRIERS</v>
          </cell>
        </row>
        <row r="612">
          <cell r="D612" t="str">
            <v>E3A9287XXXX</v>
          </cell>
          <cell r="E612" t="str">
            <v>OASIS LNG NO 1 PTE. LTD.</v>
          </cell>
          <cell r="F612" t="str">
            <v>OASIS LNG NO 1 PTE. LTD.</v>
          </cell>
          <cell r="G612" t="str">
            <v>OASIS LNG NO 1 PTE. LTD.</v>
          </cell>
          <cell r="H612" t="str">
            <v>E3A9287XXXX</v>
          </cell>
          <cell r="I612" t="str">
            <v>LNG</v>
          </cell>
          <cell r="J612" t="str">
            <v>LNG</v>
          </cell>
          <cell r="K612" t="str">
            <v>USD</v>
          </cell>
          <cell r="L612" t="str">
            <v>E3A9287XXXX</v>
          </cell>
          <cell r="M612" t="str">
            <v>M</v>
          </cell>
          <cell r="N612" t="str">
            <v>E</v>
          </cell>
          <cell r="O612">
            <v>12</v>
          </cell>
          <cell r="W612" t="str">
            <v>OASIS LNG NO 1 PTE. LTD.</v>
          </cell>
          <cell r="Z612" t="str">
            <v/>
          </cell>
          <cell r="AA612" t="str">
            <v/>
          </cell>
          <cell r="AB612" t="str">
            <v>OCSUC, LLC</v>
          </cell>
          <cell r="AC612" t="str">
            <v>単セグ</v>
          </cell>
          <cell r="AD612" t="str">
            <v/>
          </cell>
          <cell r="AE612" t="str">
            <v/>
          </cell>
          <cell r="AF612" t="str">
            <v/>
          </cell>
          <cell r="AG612" t="str">
            <v/>
          </cell>
          <cell r="AH612">
            <v>607</v>
          </cell>
          <cell r="AI612">
            <v>595</v>
          </cell>
          <cell r="AJ612" t="str">
            <v>OASIS LNG NO 1 PTE. LTD.</v>
          </cell>
          <cell r="AK612" t="str">
            <v>OCSUC, LLC</v>
          </cell>
          <cell r="AM612" t="str">
            <v>LNG</v>
          </cell>
        </row>
        <row r="613">
          <cell r="D613" t="str">
            <v>E3A9289XXXX</v>
          </cell>
          <cell r="E613" t="str">
            <v>OASIS LNG NO 2 PTE. LTD.</v>
          </cell>
          <cell r="F613" t="str">
            <v>OASIS LNG NO 2 PTE. LTD.</v>
          </cell>
          <cell r="G613" t="str">
            <v>OASIS LNG NO 2 PTE. LTD.</v>
          </cell>
          <cell r="H613" t="str">
            <v>E3A9289XXXX</v>
          </cell>
          <cell r="I613" t="str">
            <v>LNG</v>
          </cell>
          <cell r="J613" t="str">
            <v>LNG</v>
          </cell>
          <cell r="K613" t="str">
            <v>USD</v>
          </cell>
          <cell r="L613" t="str">
            <v>E3A9289XXXX</v>
          </cell>
          <cell r="M613" t="str">
            <v>M</v>
          </cell>
          <cell r="N613" t="str">
            <v>E</v>
          </cell>
          <cell r="O613">
            <v>12</v>
          </cell>
          <cell r="W613" t="str">
            <v>OASIS LNG NO 2 PTE. LTD.</v>
          </cell>
          <cell r="Z613" t="str">
            <v/>
          </cell>
          <cell r="AA613" t="str">
            <v/>
          </cell>
          <cell r="AB613" t="str">
            <v>OGASAWARA KAIUN CO., LTD.</v>
          </cell>
          <cell r="AC613" t="str">
            <v>単セグ</v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608</v>
          </cell>
          <cell r="AI613">
            <v>596</v>
          </cell>
          <cell r="AJ613" t="str">
            <v>OASIS LNG NO 2 PTE. LTD.</v>
          </cell>
          <cell r="AK613" t="str">
            <v>OGASAWARA KAIUN CO., LTD.</v>
          </cell>
          <cell r="AM613" t="str">
            <v>LNG</v>
          </cell>
        </row>
        <row r="614">
          <cell r="D614" t="str">
            <v>E3A9291XXXX</v>
          </cell>
          <cell r="E614" t="str">
            <v>OASIS LNG NO 3 PTE. LTD.</v>
          </cell>
          <cell r="F614" t="str">
            <v>OASIS LNG NO 3 PTE. LTD.</v>
          </cell>
          <cell r="G614" t="str">
            <v>OASIS LNG NO 3 PTE. LTD.</v>
          </cell>
          <cell r="H614" t="str">
            <v>E3A9291XXXX</v>
          </cell>
          <cell r="I614" t="str">
            <v>LNG</v>
          </cell>
          <cell r="J614" t="str">
            <v>LNG</v>
          </cell>
          <cell r="K614" t="str">
            <v>USD</v>
          </cell>
          <cell r="L614" t="str">
            <v>E3A9291XXXX</v>
          </cell>
          <cell r="M614" t="str">
            <v>M</v>
          </cell>
          <cell r="N614" t="str">
            <v>E</v>
          </cell>
          <cell r="O614">
            <v>12</v>
          </cell>
          <cell r="W614" t="str">
            <v>OASIS LNG NO 3 PTE. LTD.</v>
          </cell>
          <cell r="Z614" t="str">
            <v/>
          </cell>
          <cell r="AA614" t="str">
            <v/>
          </cell>
          <cell r="AB614" t="str">
            <v>OITA RINKAI KOGYO CO., LTD.</v>
          </cell>
          <cell r="AC614" t="str">
            <v>単セグ</v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>
            <v>609</v>
          </cell>
          <cell r="AI614">
            <v>597</v>
          </cell>
          <cell r="AJ614" t="str">
            <v>OASIS LNG NO 3 PTE. LTD.</v>
          </cell>
          <cell r="AK614" t="str">
            <v>OITA RINKAI KOGYO CO., LTD.</v>
          </cell>
          <cell r="AM614" t="str">
            <v>LNG</v>
          </cell>
        </row>
        <row r="615">
          <cell r="D615" t="str">
            <v>E3A9294XXXX</v>
          </cell>
          <cell r="E615" t="str">
            <v>OASIS LNG NO 4 PTE. LTD.</v>
          </cell>
          <cell r="F615" t="str">
            <v>OASIS LNG NO 4 PTE. LTD.</v>
          </cell>
          <cell r="G615" t="str">
            <v>OASIS LNG NO 4 PTE. LTD.</v>
          </cell>
          <cell r="H615" t="str">
            <v>E3A9294XXXX</v>
          </cell>
          <cell r="I615" t="str">
            <v>LNG</v>
          </cell>
          <cell r="J615" t="str">
            <v>LNG</v>
          </cell>
          <cell r="K615" t="str">
            <v>USD</v>
          </cell>
          <cell r="L615" t="str">
            <v>E3A9294XXXX</v>
          </cell>
          <cell r="M615" t="str">
            <v>M</v>
          </cell>
          <cell r="N615" t="str">
            <v>E</v>
          </cell>
          <cell r="O615">
            <v>12</v>
          </cell>
          <cell r="W615" t="str">
            <v>OASIS LNG NO 4 PTE. LTD.</v>
          </cell>
          <cell r="Z615" t="str">
            <v/>
          </cell>
          <cell r="AA615" t="str">
            <v/>
          </cell>
          <cell r="AB615" t="str">
            <v>OITA SHIPHOLDING PTE. LTD.</v>
          </cell>
          <cell r="AC615" t="str">
            <v>単セグ</v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>
            <v>610</v>
          </cell>
          <cell r="AI615">
            <v>598</v>
          </cell>
          <cell r="AJ615" t="str">
            <v>OASIS LNG NO 4 PTE. LTD.</v>
          </cell>
          <cell r="AK615" t="str">
            <v>OITA SHIPHOLDING PTE. LTD.</v>
          </cell>
          <cell r="AM615" t="str">
            <v>LNG</v>
          </cell>
        </row>
        <row r="616">
          <cell r="D616" t="str">
            <v>E3A9292XXXX</v>
          </cell>
          <cell r="E616" t="str">
            <v>OASIS LNG NO 5 PTE. LTD.</v>
          </cell>
          <cell r="F616" t="str">
            <v>OASIS LNG NO 5 PTE. LTD.</v>
          </cell>
          <cell r="G616" t="str">
            <v>OASIS LNG NO 5 PTE. LTD.</v>
          </cell>
          <cell r="H616" t="str">
            <v>E3A9292XXXX</v>
          </cell>
          <cell r="I616" t="str">
            <v>LNG</v>
          </cell>
          <cell r="J616" t="str">
            <v>LNG</v>
          </cell>
          <cell r="K616" t="str">
            <v>USD</v>
          </cell>
          <cell r="L616" t="str">
            <v>E3A9292XXXX</v>
          </cell>
          <cell r="M616" t="str">
            <v>M</v>
          </cell>
          <cell r="N616" t="str">
            <v>E</v>
          </cell>
          <cell r="O616">
            <v>12</v>
          </cell>
          <cell r="W616" t="str">
            <v>OASIS LNG NO 5 PTE. LTD.</v>
          </cell>
          <cell r="Z616" t="str">
            <v/>
          </cell>
          <cell r="AA616" t="str">
            <v/>
          </cell>
          <cell r="AB616" t="str">
            <v>OJV CAYMAN 1 LTD.</v>
          </cell>
          <cell r="AC616" t="str">
            <v>単セグ</v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>
            <v>611</v>
          </cell>
          <cell r="AI616">
            <v>599</v>
          </cell>
          <cell r="AJ616" t="str">
            <v>OASIS LNG NO 5 PTE. LTD.</v>
          </cell>
          <cell r="AK616" t="str">
            <v>OJV CAYMAN 1 LTD.</v>
          </cell>
          <cell r="AM616" t="str">
            <v>LNG</v>
          </cell>
        </row>
        <row r="617">
          <cell r="D617" t="str">
            <v>E3A9290XXXX</v>
          </cell>
          <cell r="E617" t="str">
            <v>OASIS LNG NO 6 PTE. LTD.</v>
          </cell>
          <cell r="F617" t="str">
            <v>OASIS LNG NO 6 PTE. LTD.</v>
          </cell>
          <cell r="G617" t="str">
            <v>OASIS LNG NO 6 PTE. LTD.</v>
          </cell>
          <cell r="H617" t="str">
            <v>E3A9290XXXX</v>
          </cell>
          <cell r="I617" t="str">
            <v>LNG</v>
          </cell>
          <cell r="J617" t="str">
            <v>LNG</v>
          </cell>
          <cell r="K617" t="str">
            <v>USD</v>
          </cell>
          <cell r="L617" t="str">
            <v>E3A9290XXXX</v>
          </cell>
          <cell r="M617" t="str">
            <v>M</v>
          </cell>
          <cell r="N617" t="str">
            <v>E</v>
          </cell>
          <cell r="O617">
            <v>12</v>
          </cell>
          <cell r="W617" t="str">
            <v>OASIS LNG NO 6 PTE. LTD.</v>
          </cell>
          <cell r="Z617" t="str">
            <v/>
          </cell>
          <cell r="AA617" t="str">
            <v/>
          </cell>
          <cell r="AB617" t="str">
            <v>OJV CAYMAN 5 LTD.</v>
          </cell>
          <cell r="AC617" t="str">
            <v>単セグ</v>
          </cell>
          <cell r="AD617" t="str">
            <v/>
          </cell>
          <cell r="AE617" t="str">
            <v/>
          </cell>
          <cell r="AF617" t="str">
            <v/>
          </cell>
          <cell r="AG617" t="str">
            <v/>
          </cell>
          <cell r="AH617">
            <v>612</v>
          </cell>
          <cell r="AI617">
            <v>600</v>
          </cell>
          <cell r="AJ617" t="str">
            <v>OASIS LNG NO 6 PTE. LTD.</v>
          </cell>
          <cell r="AK617" t="str">
            <v>OJV CAYMAN 5 LTD.</v>
          </cell>
          <cell r="AM617" t="str">
            <v>LNG</v>
          </cell>
        </row>
        <row r="618">
          <cell r="D618" t="str">
            <v>E3A9288XXXX</v>
          </cell>
          <cell r="E618" t="str">
            <v>OASIS LNG NO.7 PTE. LTD.</v>
          </cell>
          <cell r="F618" t="str">
            <v>OASIS LNG NO.7 PTE. LTD.</v>
          </cell>
          <cell r="G618" t="str">
            <v>OASIS LNG NO.7 PTE. LTD.</v>
          </cell>
          <cell r="H618" t="str">
            <v>E3A9288XXXX</v>
          </cell>
          <cell r="I618" t="str">
            <v>LNG</v>
          </cell>
          <cell r="J618" t="str">
            <v>LNG</v>
          </cell>
          <cell r="K618" t="str">
            <v>USD</v>
          </cell>
          <cell r="L618" t="str">
            <v>E3A9288XXXX</v>
          </cell>
          <cell r="M618" t="str">
            <v>M</v>
          </cell>
          <cell r="N618" t="str">
            <v>E</v>
          </cell>
          <cell r="O618">
            <v>12</v>
          </cell>
          <cell r="W618" t="str">
            <v>OASIS LNG NO.7 PTE. LTD.</v>
          </cell>
          <cell r="Z618" t="str">
            <v/>
          </cell>
          <cell r="AA618" t="str">
            <v/>
          </cell>
          <cell r="AB618" t="str">
            <v>OKI MARITIMA S.A.</v>
          </cell>
          <cell r="AC618" t="str">
            <v>単セグ</v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>
            <v>613</v>
          </cell>
          <cell r="AI618">
            <v>601</v>
          </cell>
          <cell r="AJ618" t="str">
            <v>OASIS LNG NO.7 PTE. LTD.</v>
          </cell>
          <cell r="AK618" t="str">
            <v>OKI MARITIMA S.A.</v>
          </cell>
          <cell r="AM618" t="str">
            <v>LNG</v>
          </cell>
        </row>
        <row r="619">
          <cell r="D619" t="str">
            <v>C0C0176XXXX</v>
          </cell>
          <cell r="E619" t="str">
            <v>OBOE SHIPHOLDING S.A.</v>
          </cell>
          <cell r="F619" t="str">
            <v>OBOE SHIPHOLDING S.A.</v>
          </cell>
          <cell r="G619" t="str">
            <v>OBOE SHIPHOLDING S.A.</v>
          </cell>
          <cell r="H619" t="str">
            <v>C0C0176XXXX</v>
          </cell>
          <cell r="I619" t="str">
            <v>船主ケープサイズ</v>
          </cell>
          <cell r="J619" t="str">
            <v>Fleet Cape</v>
          </cell>
          <cell r="K619" t="str">
            <v>JPY</v>
          </cell>
          <cell r="L619" t="str">
            <v>C0C0176XXXX</v>
          </cell>
          <cell r="M619" t="str">
            <v>R</v>
          </cell>
          <cell r="N619" t="str">
            <v>J</v>
          </cell>
          <cell r="W619" t="str">
            <v>OBOE SHIPHOLDING S.A.</v>
          </cell>
          <cell r="Z619" t="str">
            <v/>
          </cell>
          <cell r="AA619" t="str">
            <v/>
          </cell>
          <cell r="AB619" t="str">
            <v>OKRA SHIPPING NO.1 LTD.</v>
          </cell>
          <cell r="AC619" t="str">
            <v>単セグ</v>
          </cell>
          <cell r="AD619">
            <v>614</v>
          </cell>
          <cell r="AE619">
            <v>423</v>
          </cell>
          <cell r="AF619" t="str">
            <v>OBOE SHIPHOLDING S.A.</v>
          </cell>
          <cell r="AG619" t="str">
            <v/>
          </cell>
          <cell r="AH619">
            <v>614</v>
          </cell>
          <cell r="AI619">
            <v>602</v>
          </cell>
          <cell r="AJ619" t="str">
            <v>OBOE SHIPHOLDING S.A.</v>
          </cell>
          <cell r="AK619" t="str">
            <v>OKRA SHIPPING NO.1 LTD.</v>
          </cell>
          <cell r="AM619" t="str">
            <v>Fleet Cape</v>
          </cell>
        </row>
        <row r="620">
          <cell r="D620" t="str">
            <v>E3A9093XXXX</v>
          </cell>
          <cell r="E620" t="str">
            <v>OCEAN GEO-FRONTIER CO.,LTD.</v>
          </cell>
          <cell r="F620" t="str">
            <v>（株）オーシャン・ジオフロンティア</v>
          </cell>
          <cell r="G620" t="str">
            <v>OCEAN GEO-FRONTIER CO.,LTD.</v>
          </cell>
          <cell r="H620" t="str">
            <v>E3A9093XXXX</v>
          </cell>
          <cell r="I620" t="str">
            <v>海洋事業</v>
          </cell>
          <cell r="J620" t="str">
            <v>Offshore Business</v>
          </cell>
          <cell r="K620" t="str">
            <v>JPY</v>
          </cell>
          <cell r="L620" t="str">
            <v>E3A9093XXXX</v>
          </cell>
          <cell r="M620" t="str">
            <v>M</v>
          </cell>
          <cell r="N620" t="str">
            <v>J</v>
          </cell>
          <cell r="W620" t="str">
            <v>（株）オーシャン・ジオフロンティア</v>
          </cell>
          <cell r="Z620" t="str">
            <v/>
          </cell>
          <cell r="AA620" t="str">
            <v/>
          </cell>
          <cell r="AB620" t="str">
            <v>OKRA SHIPPING NO.2 LTD.</v>
          </cell>
          <cell r="AC620" t="str">
            <v>単セグ</v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>
            <v>615</v>
          </cell>
          <cell r="AI620">
            <v>603</v>
          </cell>
          <cell r="AJ620" t="str">
            <v>OCEAN GEO-FRONTIER CO.,LTD.</v>
          </cell>
          <cell r="AK620" t="str">
            <v>OKRA SHIPPING NO.2 LTD.</v>
          </cell>
          <cell r="AM620" t="str">
            <v>Offshore Business</v>
          </cell>
        </row>
        <row r="621">
          <cell r="D621" t="str">
            <v>E008544XXXX</v>
          </cell>
          <cell r="E621" t="str">
            <v>OCEAN HOTEL SYSTEMS CO., LTD.</v>
          </cell>
          <cell r="F621" t="str">
            <v>（株）オーシャンホテルシステムズ</v>
          </cell>
          <cell r="G621" t="str">
            <v>OCEAN HOTEL SYSTEMS CO., LTD.</v>
          </cell>
          <cell r="H621" t="str">
            <v>E008544XXXX</v>
          </cell>
          <cell r="I621" t="str">
            <v>客船</v>
          </cell>
          <cell r="J621" t="str">
            <v>Cruises</v>
          </cell>
          <cell r="K621" t="str">
            <v>JPY</v>
          </cell>
          <cell r="L621" t="str">
            <v>E008544XXXX</v>
          </cell>
          <cell r="M621" t="str">
            <v>M</v>
          </cell>
          <cell r="N621" t="str">
            <v>J</v>
          </cell>
          <cell r="W621" t="str">
            <v>（株）オーシャンホテルシステムズ</v>
          </cell>
          <cell r="Z621" t="str">
            <v/>
          </cell>
          <cell r="AA621" t="str">
            <v/>
          </cell>
          <cell r="AB621" t="str">
            <v>OKUSANKICHI MARITIMA S.A.</v>
          </cell>
          <cell r="AC621" t="str">
            <v>単セグ</v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>
            <v>616</v>
          </cell>
          <cell r="AI621">
            <v>604</v>
          </cell>
          <cell r="AJ621" t="str">
            <v>OCEAN HOTEL SYSTEMS CO., LTD.</v>
          </cell>
          <cell r="AK621" t="str">
            <v>OKUSANKICHI MARITIMA S.A.</v>
          </cell>
          <cell r="AM621" t="str">
            <v>Cruises</v>
          </cell>
        </row>
        <row r="622">
          <cell r="D622" t="str">
            <v>E0C0769XXXX</v>
          </cell>
          <cell r="E622" t="str">
            <v>OCEAN NETWORK EXPRESS HOLDINGS, LTD.</v>
          </cell>
          <cell r="F622" t="str">
            <v>オーシャンネットワークエクスプレスホールディングス（株）</v>
          </cell>
          <cell r="G622" t="str">
            <v>OCEAN NETWORK EXPRESS HOLDINGS, LTD.</v>
          </cell>
          <cell r="H622" t="str">
            <v>E0C0769XXXX</v>
          </cell>
          <cell r="I622" t="str">
            <v>定航-ONE</v>
          </cell>
          <cell r="J622" t="str">
            <v>Container-ONE</v>
          </cell>
          <cell r="K622" t="str">
            <v>JPY</v>
          </cell>
          <cell r="L622" t="str">
            <v>E0C0769XXXX</v>
          </cell>
          <cell r="M622" t="str">
            <v>M</v>
          </cell>
          <cell r="N622" t="str">
            <v>J</v>
          </cell>
          <cell r="W622" t="str">
            <v>オーシャンネットワークエクスプレスホールディングス（株）</v>
          </cell>
          <cell r="Z622" t="str">
            <v/>
          </cell>
          <cell r="AA622" t="str">
            <v/>
          </cell>
          <cell r="AB622" t="str">
            <v>OMEGA SAUJANA SDN. BHD.</v>
          </cell>
          <cell r="AC622" t="str">
            <v>単セグ</v>
          </cell>
          <cell r="AD622" t="str">
            <v/>
          </cell>
          <cell r="AE622" t="str">
            <v/>
          </cell>
          <cell r="AF622" t="str">
            <v/>
          </cell>
          <cell r="AG622" t="str">
            <v/>
          </cell>
          <cell r="AH622">
            <v>617</v>
          </cell>
          <cell r="AI622">
            <v>605</v>
          </cell>
          <cell r="AJ622" t="str">
            <v>OCEAN NETWORK EXPRESS HOLDINGS, LTD.</v>
          </cell>
          <cell r="AK622" t="str">
            <v>OMEGA SAUJANA SDN. BHD.</v>
          </cell>
          <cell r="AM622" t="str">
            <v>Container-ONE</v>
          </cell>
        </row>
        <row r="623">
          <cell r="D623" t="str">
            <v>E0C0774XXXX</v>
          </cell>
          <cell r="E623" t="str">
            <v>OCEAN NETWORK EXPRESS PTE. LTD.</v>
          </cell>
          <cell r="F623" t="str">
            <v>OCEAN NETWORK EXPRESS PTE. LTD.</v>
          </cell>
          <cell r="G623" t="str">
            <v>OCEAN NETWORK EXPRESS PTE. LTD.</v>
          </cell>
          <cell r="H623" t="str">
            <v>E0C0774XXXX</v>
          </cell>
          <cell r="I623" t="str">
            <v>定航-ONE</v>
          </cell>
          <cell r="J623" t="str">
            <v>Container-ONE</v>
          </cell>
          <cell r="K623" t="str">
            <v>USD</v>
          </cell>
          <cell r="L623" t="str">
            <v>E0C0774XXXX</v>
          </cell>
          <cell r="M623" t="str">
            <v>M</v>
          </cell>
          <cell r="N623" t="str">
            <v>E</v>
          </cell>
          <cell r="W623" t="str">
            <v>OCEAN NETWORK EXPRESS PTE. LTD.</v>
          </cell>
          <cell r="Z623" t="str">
            <v/>
          </cell>
          <cell r="AA623" t="str">
            <v/>
          </cell>
          <cell r="AB623" t="str">
            <v>OOLONG MARITIMA S.A.</v>
          </cell>
          <cell r="AC623" t="str">
            <v>単セグ</v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>
            <v>618</v>
          </cell>
          <cell r="AI623">
            <v>606</v>
          </cell>
          <cell r="AJ623" t="str">
            <v>OCEAN NETWORK EXPRESS PTE. LTD.</v>
          </cell>
          <cell r="AK623" t="str">
            <v>OOLONG MARITIMA S.A.</v>
          </cell>
          <cell r="AM623" t="str">
            <v>Container-ONE</v>
          </cell>
        </row>
        <row r="624">
          <cell r="D624" t="str">
            <v>S3A9324XXXX</v>
          </cell>
          <cell r="E624" t="str">
            <v>OCSUC, LLC</v>
          </cell>
          <cell r="F624" t="str">
            <v>OCSUC, LLC</v>
          </cell>
          <cell r="G624" t="str">
            <v>OCSUC, LLC</v>
          </cell>
          <cell r="H624" t="str">
            <v>S3A9324XXXX</v>
          </cell>
          <cell r="I624" t="str">
            <v>YLK</v>
          </cell>
          <cell r="J624" t="str">
            <v>YLK</v>
          </cell>
          <cell r="K624" t="str">
            <v>USD</v>
          </cell>
          <cell r="L624" t="str">
            <v>S3A9324XXXX</v>
          </cell>
          <cell r="M624" t="str">
            <v>M</v>
          </cell>
          <cell r="N624" t="str">
            <v>J</v>
          </cell>
          <cell r="Q624" t="str">
            <v>○</v>
          </cell>
          <cell r="W624" t="str">
            <v>OCSUC, LLC</v>
          </cell>
          <cell r="Z624" t="str">
            <v/>
          </cell>
          <cell r="AA624" t="str">
            <v/>
          </cell>
          <cell r="AB624" t="str">
            <v>OPAL MARINE S.A.</v>
          </cell>
          <cell r="AC624" t="str">
            <v>単セグ</v>
          </cell>
          <cell r="AD624" t="str">
            <v/>
          </cell>
          <cell r="AE624" t="str">
            <v/>
          </cell>
          <cell r="AF624" t="str">
            <v/>
          </cell>
          <cell r="AG624" t="str">
            <v/>
          </cell>
          <cell r="AH624">
            <v>619</v>
          </cell>
          <cell r="AI624">
            <v>607</v>
          </cell>
          <cell r="AJ624" t="str">
            <v>OCSUC, LLC</v>
          </cell>
          <cell r="AK624" t="str">
            <v>OPAL MARINE S.A.</v>
          </cell>
          <cell r="AM624" t="str">
            <v>YLK</v>
          </cell>
        </row>
        <row r="625">
          <cell r="D625" t="str">
            <v>E004688XXXX</v>
          </cell>
          <cell r="E625" t="str">
            <v>OGASAWARA KAIUN CO., LTD.</v>
          </cell>
          <cell r="F625" t="str">
            <v>小笠原海運（株）</v>
          </cell>
          <cell r="G625" t="str">
            <v>OGASAWARA KAIUN CO., LTD.</v>
          </cell>
          <cell r="H625" t="str">
            <v>E004688XXXX</v>
          </cell>
          <cell r="I625" t="str">
            <v>NYK LOGISTICS</v>
          </cell>
          <cell r="J625" t="str">
            <v>NYK LOGISTICS</v>
          </cell>
          <cell r="K625" t="str">
            <v>JPY</v>
          </cell>
          <cell r="L625" t="str">
            <v>E004688XXXX</v>
          </cell>
          <cell r="M625" t="str">
            <v>M</v>
          </cell>
          <cell r="N625" t="str">
            <v>J</v>
          </cell>
          <cell r="O625">
            <v>12</v>
          </cell>
          <cell r="W625" t="str">
            <v>小笠原海運（株）</v>
          </cell>
          <cell r="Z625" t="str">
            <v/>
          </cell>
          <cell r="AA625" t="str">
            <v/>
          </cell>
          <cell r="AB625" t="str">
            <v>ORANGE MARITIMA S.A.</v>
          </cell>
          <cell r="AC625" t="str">
            <v>単セグ</v>
          </cell>
          <cell r="AD625" t="str">
            <v/>
          </cell>
          <cell r="AE625" t="str">
            <v/>
          </cell>
          <cell r="AF625" t="str">
            <v/>
          </cell>
          <cell r="AG625" t="str">
            <v/>
          </cell>
          <cell r="AH625">
            <v>620</v>
          </cell>
          <cell r="AI625">
            <v>608</v>
          </cell>
          <cell r="AJ625" t="str">
            <v>OGASAWARA KAIUN CO., LTD.</v>
          </cell>
          <cell r="AK625" t="str">
            <v>ORANGE MARITIMA S.A.</v>
          </cell>
          <cell r="AM625" t="str">
            <v>NYK LOGISTICS</v>
          </cell>
        </row>
        <row r="626">
          <cell r="D626" t="str">
            <v>C002763XXXX</v>
          </cell>
          <cell r="E626" t="str">
            <v>OITA RINKAI KOGYO CO., LTD.</v>
          </cell>
          <cell r="F626" t="str">
            <v>大分臨海興業（株）</v>
          </cell>
          <cell r="G626" t="str">
            <v>OITA RINKAI KOGYO CO., LTD.</v>
          </cell>
          <cell r="H626" t="str">
            <v>C002763XXXX</v>
          </cell>
          <cell r="I626" t="str">
            <v>港湾-曳船</v>
          </cell>
          <cell r="J626" t="str">
            <v>Terminals-Tugboat</v>
          </cell>
          <cell r="K626" t="str">
            <v>JPY</v>
          </cell>
          <cell r="L626" t="str">
            <v>C002763XXXX</v>
          </cell>
          <cell r="M626" t="str">
            <v>R</v>
          </cell>
          <cell r="N626" t="str">
            <v>J</v>
          </cell>
          <cell r="W626" t="str">
            <v>大分臨海興業（株）</v>
          </cell>
          <cell r="Z626" t="str">
            <v/>
          </cell>
          <cell r="AA626" t="str">
            <v/>
          </cell>
          <cell r="AB626" t="str">
            <v>ORIENTE MARITIME S.A.</v>
          </cell>
          <cell r="AC626" t="str">
            <v>単セグ</v>
          </cell>
          <cell r="AD626">
            <v>621</v>
          </cell>
          <cell r="AE626">
            <v>424</v>
          </cell>
          <cell r="AF626" t="str">
            <v>OITA RINKAI KOGYO CO., LTD.</v>
          </cell>
          <cell r="AG626" t="str">
            <v/>
          </cell>
          <cell r="AH626">
            <v>621</v>
          </cell>
          <cell r="AI626">
            <v>609</v>
          </cell>
          <cell r="AJ626" t="str">
            <v>OITA RINKAI KOGYO CO., LTD.</v>
          </cell>
          <cell r="AK626" t="str">
            <v>ORIENTE MARITIME S.A.</v>
          </cell>
          <cell r="AM626" t="str">
            <v>Terminals-Tugboat</v>
          </cell>
        </row>
        <row r="627">
          <cell r="D627" t="str">
            <v>C0C0088XXXX</v>
          </cell>
          <cell r="E627" t="str">
            <v>OITA SHIPHOLDING PTE. LTD.</v>
          </cell>
          <cell r="F627" t="str">
            <v>OITA SHIPHOLDING PTE. LTD.</v>
          </cell>
          <cell r="G627" t="str">
            <v>OITA SHIPHOLDING PTE. LTD.</v>
          </cell>
          <cell r="H627" t="str">
            <v>C0C0088XXXX</v>
          </cell>
          <cell r="I627" t="str">
            <v>ケミカルLPG</v>
          </cell>
          <cell r="J627" t="str">
            <v>Chemical and LPG</v>
          </cell>
          <cell r="K627" t="str">
            <v>USD</v>
          </cell>
          <cell r="L627" t="str">
            <v>C0C0088XXXX</v>
          </cell>
          <cell r="M627" t="str">
            <v>R</v>
          </cell>
          <cell r="N627" t="str">
            <v>E</v>
          </cell>
          <cell r="Q627" t="str">
            <v>○</v>
          </cell>
          <cell r="W627" t="str">
            <v>OITA SHIPHOLDING PTE. LTD.</v>
          </cell>
          <cell r="Z627" t="str">
            <v/>
          </cell>
          <cell r="AA627" t="str">
            <v/>
          </cell>
          <cell r="AB627" t="str">
            <v>ORIKASA MARITIMA S.A.</v>
          </cell>
          <cell r="AC627" t="str">
            <v>単セグ</v>
          </cell>
          <cell r="AD627">
            <v>622</v>
          </cell>
          <cell r="AE627">
            <v>425</v>
          </cell>
          <cell r="AF627" t="str">
            <v>OITA SHIPHOLDING PTE. LTD.</v>
          </cell>
          <cell r="AG627" t="str">
            <v/>
          </cell>
          <cell r="AH627">
            <v>622</v>
          </cell>
          <cell r="AI627">
            <v>610</v>
          </cell>
          <cell r="AJ627" t="str">
            <v>OITA SHIPHOLDING PTE. LTD.</v>
          </cell>
          <cell r="AK627" t="str">
            <v>ORIKASA MARITIMA S.A.</v>
          </cell>
          <cell r="AM627" t="str">
            <v>Chemical and LPG</v>
          </cell>
        </row>
        <row r="628">
          <cell r="D628" t="str">
            <v>E0A7647XXXX</v>
          </cell>
          <cell r="E628" t="str">
            <v>OJV CAYMAN 1 LTD.</v>
          </cell>
          <cell r="F628" t="str">
            <v>OJV CAYMAN 1 LTD.</v>
          </cell>
          <cell r="G628" t="str">
            <v>OJV CAYMAN 1 LTD.</v>
          </cell>
          <cell r="H628" t="str">
            <v>E0A7647XXXX</v>
          </cell>
          <cell r="I628" t="str">
            <v>LNG</v>
          </cell>
          <cell r="J628" t="str">
            <v>LNG</v>
          </cell>
          <cell r="K628" t="str">
            <v>JPY</v>
          </cell>
          <cell r="L628" t="str">
            <v>E0A7647XXXX</v>
          </cell>
          <cell r="M628" t="str">
            <v>M</v>
          </cell>
          <cell r="N628" t="str">
            <v>J</v>
          </cell>
          <cell r="O628">
            <v>12</v>
          </cell>
          <cell r="W628" t="str">
            <v>OJV CAYMAN 1 LTD.</v>
          </cell>
          <cell r="Z628" t="str">
            <v/>
          </cell>
          <cell r="AA628" t="str">
            <v/>
          </cell>
          <cell r="AB628" t="str">
            <v>OYAK NYK RO-RO LIMAN ISLETMELERI A.S.</v>
          </cell>
          <cell r="AC628" t="str">
            <v>単セグ</v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>
            <v>623</v>
          </cell>
          <cell r="AI628">
            <v>611</v>
          </cell>
          <cell r="AJ628" t="str">
            <v>OJV CAYMAN 1 LTD.</v>
          </cell>
          <cell r="AK628" t="str">
            <v>OYAK NYK RO-RO LIMAN ISLETMELERI A.S.</v>
          </cell>
          <cell r="AM628" t="str">
            <v>LNG</v>
          </cell>
        </row>
        <row r="629">
          <cell r="D629" t="str">
            <v>E0B0490XXXX</v>
          </cell>
          <cell r="E629" t="str">
            <v>OJV CAYMAN 5 LTD.</v>
          </cell>
          <cell r="F629" t="str">
            <v>OJV CAYMAN 5 LTD.</v>
          </cell>
          <cell r="G629" t="str">
            <v>OJV CAYMAN 5 LTD.</v>
          </cell>
          <cell r="H629" t="str">
            <v>E0B0490XXXX</v>
          </cell>
          <cell r="I629" t="str">
            <v>LNG</v>
          </cell>
          <cell r="J629" t="str">
            <v>LNG</v>
          </cell>
          <cell r="K629" t="str">
            <v>JPY</v>
          </cell>
          <cell r="L629" t="str">
            <v>E0B0490XXXX</v>
          </cell>
          <cell r="M629" t="str">
            <v>M</v>
          </cell>
          <cell r="N629" t="str">
            <v>J</v>
          </cell>
          <cell r="O629">
            <v>12</v>
          </cell>
          <cell r="W629" t="str">
            <v>OJV CAYMAN 5 LTD.</v>
          </cell>
          <cell r="Z629" t="str">
            <v/>
          </cell>
          <cell r="AA629" t="str">
            <v/>
          </cell>
          <cell r="AB629" t="str">
            <v>P.T. NYK LINE INDONESIA</v>
          </cell>
          <cell r="AC629" t="str">
            <v>単セグ</v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>
            <v>624</v>
          </cell>
          <cell r="AI629">
            <v>612</v>
          </cell>
          <cell r="AJ629" t="str">
            <v>OJV CAYMAN 5 LTD.</v>
          </cell>
          <cell r="AK629" t="str">
            <v>P.T. NYK LINE INDONESIA</v>
          </cell>
          <cell r="AM629" t="str">
            <v>LNG</v>
          </cell>
        </row>
        <row r="630">
          <cell r="D630" t="str">
            <v>C3A9270XXXX</v>
          </cell>
          <cell r="E630" t="str">
            <v>OKI MARITIMA S.A.</v>
          </cell>
          <cell r="F630" t="str">
            <v>OKI MARITIMA S.A.</v>
          </cell>
          <cell r="G630" t="str">
            <v>OKI MARITIMA S.A.</v>
          </cell>
          <cell r="H630" t="str">
            <v>C3A9270XXXX</v>
          </cell>
          <cell r="I630" t="str">
            <v>製鉄原料</v>
          </cell>
          <cell r="J630" t="str">
            <v>Capesize Bulker</v>
          </cell>
          <cell r="K630" t="str">
            <v>USD</v>
          </cell>
          <cell r="L630" t="str">
            <v>C3A9270XXXX</v>
          </cell>
          <cell r="M630" t="str">
            <v>R</v>
          </cell>
          <cell r="N630" t="str">
            <v>J</v>
          </cell>
          <cell r="Q630" t="str">
            <v>○</v>
          </cell>
          <cell r="W630" t="str">
            <v>OKI MARITIMA S.A.</v>
          </cell>
          <cell r="Z630" t="str">
            <v/>
          </cell>
          <cell r="AA630" t="str">
            <v/>
          </cell>
          <cell r="AB630" t="str">
            <v>PARTNERSHIP OF DIAMOND LNG SHIPPING 6 PTE. LTD.</v>
          </cell>
          <cell r="AC630" t="str">
            <v>単セグ</v>
          </cell>
          <cell r="AD630">
            <v>625</v>
          </cell>
          <cell r="AE630">
            <v>426</v>
          </cell>
          <cell r="AF630" t="str">
            <v>OKI MARITIMA S.A.</v>
          </cell>
          <cell r="AG630" t="str">
            <v/>
          </cell>
          <cell r="AH630">
            <v>625</v>
          </cell>
          <cell r="AI630">
            <v>613</v>
          </cell>
          <cell r="AJ630" t="str">
            <v>OKI MARITIMA S.A.</v>
          </cell>
          <cell r="AK630" t="str">
            <v>PARTNERSHIP OF DIAMOND LNG SHIPPING 6 PTE. LTD.</v>
          </cell>
          <cell r="AM630" t="str">
            <v>Capesize Bulker</v>
          </cell>
        </row>
        <row r="631">
          <cell r="D631" t="str">
            <v>C0B0153XXXX</v>
          </cell>
          <cell r="E631" t="str">
            <v>OKRA SHIPPING NO.1 LTD.</v>
          </cell>
          <cell r="F631" t="str">
            <v>OKRA SHIPPING NO.1 LTD.</v>
          </cell>
          <cell r="G631" t="str">
            <v>OKRA SHIPPING NO.1 LTD.</v>
          </cell>
          <cell r="H631" t="str">
            <v>C0B0153XXXX</v>
          </cell>
          <cell r="I631" t="str">
            <v>LNG</v>
          </cell>
          <cell r="J631" t="str">
            <v>LNG</v>
          </cell>
          <cell r="K631" t="str">
            <v>USD</v>
          </cell>
          <cell r="L631" t="str">
            <v>C0B0153XXXX</v>
          </cell>
          <cell r="M631" t="str">
            <v>R</v>
          </cell>
          <cell r="N631" t="str">
            <v>E</v>
          </cell>
          <cell r="W631" t="str">
            <v>OKRA SHIPPING NO.1 LTD.</v>
          </cell>
          <cell r="Z631" t="str">
            <v/>
          </cell>
          <cell r="AA631" t="str">
            <v/>
          </cell>
          <cell r="AB631" t="str">
            <v>PARTS EXPRESS B.V.</v>
          </cell>
          <cell r="AC631" t="str">
            <v>単セグ</v>
          </cell>
          <cell r="AD631">
            <v>626</v>
          </cell>
          <cell r="AE631">
            <v>427</v>
          </cell>
          <cell r="AF631" t="str">
            <v>OKRA SHIPPING NO.1 LTD.</v>
          </cell>
          <cell r="AG631" t="str">
            <v/>
          </cell>
          <cell r="AH631">
            <v>626</v>
          </cell>
          <cell r="AI631">
            <v>614</v>
          </cell>
          <cell r="AJ631" t="str">
            <v>OKRA SHIPPING NO.1 LTD.</v>
          </cell>
          <cell r="AK631" t="str">
            <v>PARTS EXPRESS B.V.</v>
          </cell>
          <cell r="AM631" t="str">
            <v>LNG</v>
          </cell>
        </row>
        <row r="632">
          <cell r="D632" t="str">
            <v>C0B0154XXXX</v>
          </cell>
          <cell r="E632" t="str">
            <v>OKRA SHIPPING NO.2 LTD.</v>
          </cell>
          <cell r="F632" t="str">
            <v>OKRA SHIPPING NO.2 LTD.</v>
          </cell>
          <cell r="G632" t="str">
            <v>OKRA SHIPPING NO.2 LTD.</v>
          </cell>
          <cell r="H632" t="str">
            <v>C0B0154XXXX</v>
          </cell>
          <cell r="I632" t="str">
            <v>LNG</v>
          </cell>
          <cell r="J632" t="str">
            <v>LNG</v>
          </cell>
          <cell r="K632" t="str">
            <v>USD</v>
          </cell>
          <cell r="L632" t="str">
            <v>C0B0154XXXX</v>
          </cell>
          <cell r="M632" t="str">
            <v>R</v>
          </cell>
          <cell r="N632" t="str">
            <v>E</v>
          </cell>
          <cell r="W632" t="str">
            <v>OKRA SHIPPING NO.2 LTD.</v>
          </cell>
          <cell r="Z632" t="str">
            <v/>
          </cell>
          <cell r="AA632" t="str">
            <v/>
          </cell>
          <cell r="AB632" t="str">
            <v>PAYTON MARITIMA S.A.</v>
          </cell>
          <cell r="AC632" t="str">
            <v>単セグ</v>
          </cell>
          <cell r="AD632">
            <v>627</v>
          </cell>
          <cell r="AE632">
            <v>428</v>
          </cell>
          <cell r="AF632" t="str">
            <v>OKRA SHIPPING NO.2 LTD.</v>
          </cell>
          <cell r="AG632" t="str">
            <v/>
          </cell>
          <cell r="AH632">
            <v>627</v>
          </cell>
          <cell r="AI632">
            <v>615</v>
          </cell>
          <cell r="AJ632" t="str">
            <v>OKRA SHIPPING NO.2 LTD.</v>
          </cell>
          <cell r="AK632" t="str">
            <v>PAYTON MARITIMA S.A.</v>
          </cell>
          <cell r="AM632" t="str">
            <v>LNG</v>
          </cell>
        </row>
        <row r="633">
          <cell r="D633" t="str">
            <v>C3A9194XXXX</v>
          </cell>
          <cell r="E633" t="str">
            <v>OKUSANKICHI MARITIMA S.A.</v>
          </cell>
          <cell r="F633" t="str">
            <v>OKUSANKICHI MARITIMA S.A.</v>
          </cell>
          <cell r="G633" t="str">
            <v>OKUSANKICHI MARITIMA S.A.</v>
          </cell>
          <cell r="H633" t="str">
            <v>C3A9194XXXX</v>
          </cell>
          <cell r="I633" t="str">
            <v>LNG</v>
          </cell>
          <cell r="J633" t="str">
            <v>LNG</v>
          </cell>
          <cell r="K633" t="str">
            <v>USD</v>
          </cell>
          <cell r="L633" t="str">
            <v>C3A9194XXXX</v>
          </cell>
          <cell r="M633" t="str">
            <v>R</v>
          </cell>
          <cell r="N633" t="str">
            <v>J</v>
          </cell>
          <cell r="W633" t="str">
            <v>OKUSANKICHI MARITIMA S.A.</v>
          </cell>
          <cell r="Z633" t="str">
            <v/>
          </cell>
          <cell r="AA633" t="str">
            <v/>
          </cell>
          <cell r="AB633" t="str">
            <v>PEACE MARINE S.A.</v>
          </cell>
          <cell r="AC633" t="str">
            <v>単セグ</v>
          </cell>
          <cell r="AD633">
            <v>628</v>
          </cell>
          <cell r="AE633">
            <v>429</v>
          </cell>
          <cell r="AF633" t="str">
            <v>OKUSANKICHI MARITIMA S.A.</v>
          </cell>
          <cell r="AG633" t="str">
            <v/>
          </cell>
          <cell r="AH633">
            <v>628</v>
          </cell>
          <cell r="AI633">
            <v>616</v>
          </cell>
          <cell r="AJ633" t="str">
            <v>OKUSANKICHI MARITIMA S.A.</v>
          </cell>
          <cell r="AK633" t="str">
            <v>PEACE MARINE S.A.</v>
          </cell>
          <cell r="AM633" t="str">
            <v>LNG</v>
          </cell>
        </row>
        <row r="634">
          <cell r="D634" t="str">
            <v>S0A4794XXXX</v>
          </cell>
          <cell r="E634" t="str">
            <v>OMEGA SAUJANA SDN. BHD.</v>
          </cell>
          <cell r="F634" t="str">
            <v>OMEGA SAUJANA SDN. BHD.</v>
          </cell>
          <cell r="G634" t="str">
            <v>OMEGA SAUJANA SDN. BHD.</v>
          </cell>
          <cell r="H634" t="str">
            <v>S0A4794XXXX</v>
          </cell>
          <cell r="I634" t="str">
            <v>YLK</v>
          </cell>
          <cell r="J634" t="str">
            <v>YLK</v>
          </cell>
          <cell r="K634" t="str">
            <v>MYR</v>
          </cell>
          <cell r="L634" t="str">
            <v>S0A4794XXXX</v>
          </cell>
          <cell r="M634" t="str">
            <v>R</v>
          </cell>
          <cell r="N634" t="str">
            <v>J</v>
          </cell>
          <cell r="W634" t="str">
            <v>OMEGA SAUJANA SDN. BHD.</v>
          </cell>
          <cell r="Z634" t="str">
            <v/>
          </cell>
          <cell r="AA634" t="str">
            <v/>
          </cell>
          <cell r="AB634" t="str">
            <v>PEGASUS SHIPHOLDING S.A.</v>
          </cell>
          <cell r="AC634" t="str">
            <v>単セグ</v>
          </cell>
          <cell r="AD634">
            <v>629</v>
          </cell>
          <cell r="AE634">
            <v>430</v>
          </cell>
          <cell r="AF634" t="str">
            <v>OMEGA SAUJANA SDN. BHD.</v>
          </cell>
          <cell r="AG634" t="str">
            <v/>
          </cell>
          <cell r="AH634">
            <v>629</v>
          </cell>
          <cell r="AI634">
            <v>617</v>
          </cell>
          <cell r="AJ634" t="str">
            <v>OMEGA SAUJANA SDN. BHD.</v>
          </cell>
          <cell r="AK634" t="str">
            <v>PEGASUS SHIPHOLDING S.A.</v>
          </cell>
          <cell r="AM634" t="str">
            <v>YLK</v>
          </cell>
        </row>
        <row r="635">
          <cell r="D635" t="str">
            <v>C3A9283XXXX</v>
          </cell>
          <cell r="E635" t="str">
            <v>OOLONG MARITIMA S.A.</v>
          </cell>
          <cell r="F635" t="str">
            <v>OOLONG MARITIMA S.A.</v>
          </cell>
          <cell r="G635" t="str">
            <v>OOLONG MARITIMA S.A.</v>
          </cell>
          <cell r="H635" t="str">
            <v>C3A9283XXXX</v>
          </cell>
          <cell r="I635" t="str">
            <v>LNG</v>
          </cell>
          <cell r="J635" t="str">
            <v>LNG</v>
          </cell>
          <cell r="K635" t="str">
            <v>USD</v>
          </cell>
          <cell r="L635" t="str">
            <v>C3A9283XXXX</v>
          </cell>
          <cell r="M635" t="str">
            <v>R</v>
          </cell>
          <cell r="N635" t="str">
            <v>J</v>
          </cell>
          <cell r="W635" t="str">
            <v>OOLONG MARITIMA S.A.</v>
          </cell>
          <cell r="Z635" t="str">
            <v/>
          </cell>
          <cell r="AA635" t="str">
            <v/>
          </cell>
          <cell r="AB635" t="str">
            <v>PENINSULA LNG TRANSPORT NO.1 LTD.</v>
          </cell>
          <cell r="AC635" t="str">
            <v>単セグ</v>
          </cell>
          <cell r="AD635">
            <v>630</v>
          </cell>
          <cell r="AE635">
            <v>431</v>
          </cell>
          <cell r="AF635" t="str">
            <v>OOLONG MARITIMA S.A.</v>
          </cell>
          <cell r="AG635" t="str">
            <v/>
          </cell>
          <cell r="AH635">
            <v>630</v>
          </cell>
          <cell r="AI635">
            <v>618</v>
          </cell>
          <cell r="AJ635" t="str">
            <v>OOLONG MARITIMA S.A.</v>
          </cell>
          <cell r="AK635" t="str">
            <v>PENINSULA LNG TRANSPORT NO.1 LTD.</v>
          </cell>
          <cell r="AM635" t="str">
            <v>LNG</v>
          </cell>
        </row>
        <row r="636">
          <cell r="D636" t="str">
            <v>C3A9452XXXX</v>
          </cell>
          <cell r="E636" t="str">
            <v>OPAL MARINE S.A.</v>
          </cell>
          <cell r="F636" t="str">
            <v>OPAL MARINE S.A.</v>
          </cell>
          <cell r="G636" t="str">
            <v>OPAL MARINE S.A.</v>
          </cell>
          <cell r="H636" t="str">
            <v>C3A9452XXXX</v>
          </cell>
          <cell r="I636" t="str">
            <v>バルク・プロジェクト貨物輸送</v>
          </cell>
          <cell r="J636" t="str">
            <v>BULK &amp; PROJECTS CARRIERS</v>
          </cell>
          <cell r="K636" t="str">
            <v>USD</v>
          </cell>
          <cell r="L636" t="str">
            <v>C3A9452XXXX</v>
          </cell>
          <cell r="M636" t="str">
            <v>R</v>
          </cell>
          <cell r="N636" t="str">
            <v>J</v>
          </cell>
          <cell r="P636" t="str">
            <v>○</v>
          </cell>
          <cell r="W636" t="str">
            <v>OPAL MARINE S.A.</v>
          </cell>
          <cell r="Z636" t="str">
            <v/>
          </cell>
          <cell r="AA636" t="str">
            <v/>
          </cell>
          <cell r="AB636" t="str">
            <v>PENINSULA LNG TRANSPORT NO.2 LTD.</v>
          </cell>
          <cell r="AC636" t="str">
            <v>単セグ</v>
          </cell>
          <cell r="AD636">
            <v>631</v>
          </cell>
          <cell r="AE636">
            <v>432</v>
          </cell>
          <cell r="AF636" t="str">
            <v>OPAL MARINE S.A.</v>
          </cell>
          <cell r="AG636" t="str">
            <v/>
          </cell>
          <cell r="AH636">
            <v>631</v>
          </cell>
          <cell r="AI636">
            <v>619</v>
          </cell>
          <cell r="AJ636" t="str">
            <v>OPAL MARINE S.A.</v>
          </cell>
          <cell r="AK636" t="str">
            <v>PENINSULA LNG TRANSPORT NO.2 LTD.</v>
          </cell>
          <cell r="AM636" t="str">
            <v>BULK &amp; PROJECTS CARRIERS</v>
          </cell>
        </row>
        <row r="637">
          <cell r="D637" t="str">
            <v>C0C0517XXXX</v>
          </cell>
          <cell r="E637" t="str">
            <v>ORANGE MARITIMA S.A.</v>
          </cell>
          <cell r="F637" t="str">
            <v>ORANGE MARITIMA S.A.</v>
          </cell>
          <cell r="G637" t="str">
            <v>ORANGE MARITIMA S.A.</v>
          </cell>
          <cell r="H637" t="str">
            <v>C0C0517XXXX</v>
          </cell>
          <cell r="I637" t="str">
            <v>原油</v>
          </cell>
          <cell r="J637" t="str">
            <v>Crude Oil</v>
          </cell>
          <cell r="K637" t="str">
            <v>USD</v>
          </cell>
          <cell r="L637" t="str">
            <v>C0C0517XXXX</v>
          </cell>
          <cell r="M637" t="str">
            <v>R</v>
          </cell>
          <cell r="N637" t="str">
            <v>J</v>
          </cell>
          <cell r="W637" t="str">
            <v>ORANGE MARITIMA S.A.</v>
          </cell>
          <cell r="Z637" t="str">
            <v/>
          </cell>
          <cell r="AA637" t="str">
            <v/>
          </cell>
          <cell r="AB637" t="str">
            <v>PENINSULA LNG TRANSPORT NO.3 LTD.</v>
          </cell>
          <cell r="AC637" t="str">
            <v>単セグ</v>
          </cell>
          <cell r="AD637">
            <v>632</v>
          </cell>
          <cell r="AE637">
            <v>433</v>
          </cell>
          <cell r="AF637" t="str">
            <v>ORANGE MARITIMA S.A.</v>
          </cell>
          <cell r="AG637" t="str">
            <v/>
          </cell>
          <cell r="AH637">
            <v>632</v>
          </cell>
          <cell r="AI637">
            <v>620</v>
          </cell>
          <cell r="AJ637" t="str">
            <v>ORANGE MARITIMA S.A.</v>
          </cell>
          <cell r="AK637" t="str">
            <v>PENINSULA LNG TRANSPORT NO.3 LTD.</v>
          </cell>
          <cell r="AM637" t="str">
            <v>Crude Oil</v>
          </cell>
        </row>
        <row r="638">
          <cell r="D638" t="str">
            <v>C008256XXXX</v>
          </cell>
          <cell r="E638" t="str">
            <v>ORIENTE MARITIME S.A.</v>
          </cell>
          <cell r="F638" t="str">
            <v>ORIENTE MARITIME S.A.</v>
          </cell>
          <cell r="G638" t="str">
            <v>ORIENTE MARITIME S.A.</v>
          </cell>
          <cell r="H638" t="str">
            <v>C008256XXXX</v>
          </cell>
          <cell r="I638" t="str">
            <v>バルク・プロジェクト貨物輸送</v>
          </cell>
          <cell r="J638" t="str">
            <v>BULK &amp; PROJECTS CARRIERS</v>
          </cell>
          <cell r="K638" t="str">
            <v>JPY</v>
          </cell>
          <cell r="L638" t="str">
            <v>C008256XXXX</v>
          </cell>
          <cell r="M638" t="str">
            <v>R</v>
          </cell>
          <cell r="N638" t="str">
            <v>J</v>
          </cell>
          <cell r="W638" t="str">
            <v>ORIENTE MARITIME S.A.</v>
          </cell>
          <cell r="Z638" t="str">
            <v/>
          </cell>
          <cell r="AA638" t="str">
            <v/>
          </cell>
          <cell r="AB638" t="str">
            <v>PENINSULA LNG TRANSPORT NO.4 LTD.</v>
          </cell>
          <cell r="AC638" t="str">
            <v>単セグ</v>
          </cell>
          <cell r="AD638">
            <v>633</v>
          </cell>
          <cell r="AE638">
            <v>434</v>
          </cell>
          <cell r="AF638" t="str">
            <v>ORIENTE MARITIME S.A.</v>
          </cell>
          <cell r="AG638" t="str">
            <v/>
          </cell>
          <cell r="AH638">
            <v>633</v>
          </cell>
          <cell r="AI638">
            <v>621</v>
          </cell>
          <cell r="AJ638" t="str">
            <v>ORIENTE MARITIME S.A.</v>
          </cell>
          <cell r="AK638" t="str">
            <v>PENINSULA LNG TRANSPORT NO.4 LTD.</v>
          </cell>
          <cell r="AM638" t="str">
            <v>BULK &amp; PROJECTS CARRIERS</v>
          </cell>
        </row>
        <row r="639">
          <cell r="D639" t="str">
            <v>C3A9182XXXX</v>
          </cell>
          <cell r="E639" t="str">
            <v>ORIKASA MARITIMA S.A.</v>
          </cell>
          <cell r="F639" t="str">
            <v>ORIKASA MARITIMA S.A.</v>
          </cell>
          <cell r="G639" t="str">
            <v>ORIKASA MARITIMA S.A.</v>
          </cell>
          <cell r="H639" t="str">
            <v>C3A9182XXXX</v>
          </cell>
          <cell r="I639" t="str">
            <v>製鉄原料</v>
          </cell>
          <cell r="J639" t="str">
            <v>Capesize Bulker</v>
          </cell>
          <cell r="K639" t="str">
            <v>USD</v>
          </cell>
          <cell r="L639" t="str">
            <v>C3A9182XXXX</v>
          </cell>
          <cell r="M639" t="str">
            <v>R</v>
          </cell>
          <cell r="N639" t="str">
            <v>J</v>
          </cell>
          <cell r="W639" t="str">
            <v>ORIKASA MARITIMA S.A.</v>
          </cell>
          <cell r="Z639" t="str">
            <v/>
          </cell>
          <cell r="AA639" t="str">
            <v/>
          </cell>
          <cell r="AB639" t="str">
            <v>PERIDOT MARITIMA S.A.</v>
          </cell>
          <cell r="AC639" t="str">
            <v>単セグ</v>
          </cell>
          <cell r="AD639">
            <v>634</v>
          </cell>
          <cell r="AE639">
            <v>435</v>
          </cell>
          <cell r="AF639" t="str">
            <v>ORIKASA MARITIMA S.A.</v>
          </cell>
          <cell r="AG639" t="str">
            <v/>
          </cell>
          <cell r="AH639">
            <v>634</v>
          </cell>
          <cell r="AI639">
            <v>622</v>
          </cell>
          <cell r="AJ639" t="str">
            <v>ORIKASA MARITIMA S.A.</v>
          </cell>
          <cell r="AK639" t="str">
            <v>PERIDOT MARITIMA S.A.</v>
          </cell>
          <cell r="AM639" t="str">
            <v>Capesize Bulker</v>
          </cell>
        </row>
        <row r="640">
          <cell r="D640" t="str">
            <v>E0C0826XXXX</v>
          </cell>
          <cell r="E640" t="str">
            <v>OYAK NYK RO-RO LIMAN ISLETMELERI A.S.</v>
          </cell>
          <cell r="F640" t="str">
            <v>OYAK NYK RO-RO LIMAN ISLETMELERI A.S.</v>
          </cell>
          <cell r="G640" t="str">
            <v>OYAK NYK RO-RO LIMAN ISLETMELERI A.S.</v>
          </cell>
          <cell r="H640" t="str">
            <v>E0C0826XXXX</v>
          </cell>
          <cell r="I640" t="str">
            <v>自動車物流</v>
          </cell>
          <cell r="J640" t="str">
            <v>Auto Logistics</v>
          </cell>
          <cell r="K640" t="str">
            <v>USD</v>
          </cell>
          <cell r="L640" t="str">
            <v>E0C0826XXXX</v>
          </cell>
          <cell r="M640" t="str">
            <v>M</v>
          </cell>
          <cell r="N640" t="str">
            <v>E</v>
          </cell>
          <cell r="O640">
            <v>12</v>
          </cell>
          <cell r="W640" t="str">
            <v>OYAK NYK RO-RO LIMAN ISLETMELERI A.S.</v>
          </cell>
          <cell r="Z640" t="str">
            <v/>
          </cell>
          <cell r="AA640" t="str">
            <v/>
          </cell>
          <cell r="AB640" t="str">
            <v>PETALITE MARITIMA S.A.</v>
          </cell>
          <cell r="AC640" t="str">
            <v>単セグ</v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>
            <v>635</v>
          </cell>
          <cell r="AI640">
            <v>623</v>
          </cell>
          <cell r="AJ640" t="str">
            <v>OYAK NYK RO-RO LIMAN ISLETMELERI A.S.</v>
          </cell>
          <cell r="AK640" t="str">
            <v>PETALITE MARITIMA S.A.</v>
          </cell>
          <cell r="AM640" t="str">
            <v>Auto Logistics</v>
          </cell>
        </row>
        <row r="641">
          <cell r="D641" t="str">
            <v>C00G478XXXX</v>
          </cell>
          <cell r="E641" t="str">
            <v>P.T. NYK LINE INDONESIA</v>
          </cell>
          <cell r="F641" t="str">
            <v>P.T. NYK LINE INDONESIA</v>
          </cell>
          <cell r="G641" t="str">
            <v>P.T. NYK LINE INDONESIA</v>
          </cell>
          <cell r="H641" t="str">
            <v>C00G478XXXX</v>
          </cell>
          <cell r="I641" t="str">
            <v>自動車</v>
          </cell>
          <cell r="J641" t="str">
            <v>Car Carrier</v>
          </cell>
          <cell r="K641" t="str">
            <v>USD</v>
          </cell>
          <cell r="L641" t="str">
            <v>C00G478XXXX</v>
          </cell>
          <cell r="M641" t="str">
            <v>R</v>
          </cell>
          <cell r="N641" t="str">
            <v>E</v>
          </cell>
          <cell r="W641" t="str">
            <v>P.T. NYK LINE INDONESIA</v>
          </cell>
          <cell r="Z641" t="str">
            <v/>
          </cell>
          <cell r="AA641" t="str">
            <v/>
          </cell>
          <cell r="AB641" t="str">
            <v>PIALA KRISTAL (M) SDN. BHD.</v>
          </cell>
          <cell r="AC641" t="str">
            <v>単セグ</v>
          </cell>
          <cell r="AD641">
            <v>636</v>
          </cell>
          <cell r="AE641">
            <v>436</v>
          </cell>
          <cell r="AF641" t="str">
            <v>P.T. NYK LINE INDONESIA</v>
          </cell>
          <cell r="AG641" t="str">
            <v/>
          </cell>
          <cell r="AH641">
            <v>636</v>
          </cell>
          <cell r="AI641">
            <v>624</v>
          </cell>
          <cell r="AJ641" t="str">
            <v>P.T. NYK LINE INDONESIA</v>
          </cell>
          <cell r="AK641" t="str">
            <v>PIALA KRISTAL (M) SDN. BHD.</v>
          </cell>
          <cell r="AM641" t="str">
            <v>Car Carrier</v>
          </cell>
        </row>
        <row r="642">
          <cell r="D642" t="str">
            <v>E3A9206XXXX</v>
          </cell>
          <cell r="E642" t="str">
            <v>PARTNERSHIP OF DIAMOND LNG SHIPPING 6 PTE. LTD.</v>
          </cell>
          <cell r="F642" t="str">
            <v>PARTNERSHIP OF DIAMOND LNG SHIPPING 6 PTE. LTD.</v>
          </cell>
          <cell r="G642" t="str">
            <v>PARTNERSHIP OF DIAMOND LNG SHIPPING 6 PTE. LTD.</v>
          </cell>
          <cell r="H642" t="str">
            <v>E3A9206XXXX</v>
          </cell>
          <cell r="I642" t="str">
            <v>LNG</v>
          </cell>
          <cell r="J642" t="str">
            <v>LNG</v>
          </cell>
          <cell r="K642" t="str">
            <v>USD</v>
          </cell>
          <cell r="L642" t="str">
            <v>E3A9206XXXX</v>
          </cell>
          <cell r="M642" t="str">
            <v>M</v>
          </cell>
          <cell r="N642" t="str">
            <v>E</v>
          </cell>
          <cell r="O642">
            <v>12</v>
          </cell>
          <cell r="W642" t="str">
            <v>PARTNERSHIP OF DIAMOND LNG SHIPPING 6 PTE. LTD.</v>
          </cell>
          <cell r="Z642" t="str">
            <v/>
          </cell>
          <cell r="AA642" t="str">
            <v/>
          </cell>
          <cell r="AB642" t="str">
            <v>PIDGEOT MARITIMA S.A.</v>
          </cell>
          <cell r="AC642" t="str">
            <v>単セグ</v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>
            <v>637</v>
          </cell>
          <cell r="AI642">
            <v>625</v>
          </cell>
          <cell r="AJ642" t="str">
            <v>PARTNERSHIP OF DIAMOND LNG SHIPPING 6 PTE. LTD.</v>
          </cell>
          <cell r="AK642" t="str">
            <v>PIDGEOT MARITIMA S.A.</v>
          </cell>
          <cell r="AM642" t="str">
            <v>LNG</v>
          </cell>
        </row>
        <row r="643">
          <cell r="D643" t="str">
            <v>C3A9433XXXX</v>
          </cell>
          <cell r="E643" t="str">
            <v>PARTS EXPRESS B.V.</v>
          </cell>
          <cell r="F643" t="str">
            <v>PARTS EXPRESS B.V.</v>
          </cell>
          <cell r="G643" t="str">
            <v>PARTS EXPRESS B.V.</v>
          </cell>
          <cell r="H643" t="str">
            <v>C3A9433XXXX</v>
          </cell>
          <cell r="I643" t="str">
            <v>YLK</v>
          </cell>
          <cell r="J643" t="str">
            <v>YLK</v>
          </cell>
          <cell r="K643" t="str">
            <v>EUR</v>
          </cell>
          <cell r="L643" t="str">
            <v>C3A9433XXXX</v>
          </cell>
          <cell r="M643" t="str">
            <v>R</v>
          </cell>
          <cell r="N643" t="str">
            <v>E</v>
          </cell>
          <cell r="P643" t="str">
            <v>○</v>
          </cell>
          <cell r="W643" t="str">
            <v>PARTS EXPRESS B.V.</v>
          </cell>
          <cell r="Z643" t="str">
            <v/>
          </cell>
          <cell r="AA643" t="str">
            <v/>
          </cell>
          <cell r="AB643" t="str">
            <v>PINE CREST SHIPPING CORP.</v>
          </cell>
          <cell r="AC643" t="str">
            <v>単セグ</v>
          </cell>
          <cell r="AD643">
            <v>638</v>
          </cell>
          <cell r="AE643">
            <v>437</v>
          </cell>
          <cell r="AF643" t="str">
            <v>PARTS EXPRESS B.V.</v>
          </cell>
          <cell r="AG643" t="str">
            <v/>
          </cell>
          <cell r="AH643">
            <v>638</v>
          </cell>
          <cell r="AI643">
            <v>626</v>
          </cell>
          <cell r="AJ643" t="str">
            <v>PARTS EXPRESS B.V.</v>
          </cell>
          <cell r="AK643" t="str">
            <v>PINE CREST SHIPPING CORP.</v>
          </cell>
          <cell r="AM643" t="str">
            <v>YLK</v>
          </cell>
        </row>
        <row r="644">
          <cell r="D644" t="str">
            <v>C0A8149XXXX</v>
          </cell>
          <cell r="E644" t="str">
            <v>PAYTON MARITIMA S.A.</v>
          </cell>
          <cell r="F644" t="str">
            <v>PAYTON MARITIMA S.A.</v>
          </cell>
          <cell r="G644" t="str">
            <v>PAYTON MARITIMA S.A.</v>
          </cell>
          <cell r="H644" t="str">
            <v>C0A8149XXXX</v>
          </cell>
          <cell r="I644" t="str">
            <v>自動車</v>
          </cell>
          <cell r="J644" t="str">
            <v>Car Carrier</v>
          </cell>
          <cell r="K644" t="str">
            <v>USD</v>
          </cell>
          <cell r="L644" t="str">
            <v>C0A8149XXXX</v>
          </cell>
          <cell r="M644" t="str">
            <v>R</v>
          </cell>
          <cell r="N644" t="str">
            <v>J</v>
          </cell>
          <cell r="W644" t="str">
            <v>PAYTON MARITIMA S.A.</v>
          </cell>
          <cell r="Z644" t="str">
            <v/>
          </cell>
          <cell r="AA644" t="str">
            <v/>
          </cell>
          <cell r="AB644" t="str">
            <v>PISCO MARITIMA S.A.</v>
          </cell>
          <cell r="AC644" t="str">
            <v>単セグ</v>
          </cell>
          <cell r="AD644">
            <v>639</v>
          </cell>
          <cell r="AE644">
            <v>438</v>
          </cell>
          <cell r="AF644" t="str">
            <v>PAYTON MARITIMA S.A.</v>
          </cell>
          <cell r="AG644" t="str">
            <v/>
          </cell>
          <cell r="AH644">
            <v>639</v>
          </cell>
          <cell r="AI644">
            <v>627</v>
          </cell>
          <cell r="AJ644" t="str">
            <v>PAYTON MARITIMA S.A.</v>
          </cell>
          <cell r="AK644" t="str">
            <v>PISCO MARITIMA S.A.</v>
          </cell>
          <cell r="AM644" t="str">
            <v>Car Carrier</v>
          </cell>
        </row>
        <row r="645">
          <cell r="D645" t="str">
            <v>C3A9476XXXX</v>
          </cell>
          <cell r="E645" t="str">
            <v>PEACE MARINE S.A.</v>
          </cell>
          <cell r="F645" t="str">
            <v>PEACE MARINE S.A.</v>
          </cell>
          <cell r="G645" t="str">
            <v>PEACE MARINE S.A.</v>
          </cell>
          <cell r="H645" t="str">
            <v>C3A9476XXXX</v>
          </cell>
          <cell r="I645" t="str">
            <v>バルク・プロジェクト貨物輸送</v>
          </cell>
          <cell r="J645" t="str">
            <v>BULK &amp; PROJECTS CARRIERS</v>
          </cell>
          <cell r="K645" t="str">
            <v>JPY</v>
          </cell>
          <cell r="L645" t="str">
            <v>C3A9476XXXX</v>
          </cell>
          <cell r="M645" t="str">
            <v>R</v>
          </cell>
          <cell r="N645" t="str">
            <v>J</v>
          </cell>
          <cell r="P645" t="str">
            <v>○</v>
          </cell>
          <cell r="W645" t="str">
            <v>PEACE MARINE S.A.</v>
          </cell>
          <cell r="Z645" t="str">
            <v/>
          </cell>
          <cell r="AA645" t="str">
            <v/>
          </cell>
          <cell r="AB645" t="str">
            <v>PORTUNUS SHIPPING PTE. LTD.</v>
          </cell>
          <cell r="AC645" t="str">
            <v>単セグ</v>
          </cell>
          <cell r="AD645">
            <v>640</v>
          </cell>
          <cell r="AE645">
            <v>439</v>
          </cell>
          <cell r="AF645" t="str">
            <v>PEACE MARINE S.A.</v>
          </cell>
          <cell r="AG645" t="str">
            <v/>
          </cell>
          <cell r="AH645">
            <v>640</v>
          </cell>
          <cell r="AI645">
            <v>628</v>
          </cell>
          <cell r="AJ645" t="str">
            <v>PEACE MARINE S.A.</v>
          </cell>
          <cell r="AK645" t="str">
            <v>PORTUNUS SHIPPING PTE. LTD.</v>
          </cell>
          <cell r="AM645" t="str">
            <v>BULK &amp; PROJECTS CARRIERS</v>
          </cell>
        </row>
        <row r="646">
          <cell r="D646" t="str">
            <v>C008219XXXX</v>
          </cell>
          <cell r="E646" t="str">
            <v>PEGASUS SHIPHOLDING S.A.</v>
          </cell>
          <cell r="F646" t="str">
            <v>PEGASUS SHIPHOLDING S.A.</v>
          </cell>
          <cell r="G646" t="str">
            <v>PEGASUS SHIPHOLDING S.A.</v>
          </cell>
          <cell r="H646" t="str">
            <v>C008219XXXX</v>
          </cell>
          <cell r="I646" t="str">
            <v>ドライバルクその他</v>
          </cell>
          <cell r="J646" t="str">
            <v>Dry Bulk Others</v>
          </cell>
          <cell r="K646" t="str">
            <v>JPY</v>
          </cell>
          <cell r="L646" t="str">
            <v>C008219XXXX</v>
          </cell>
          <cell r="M646" t="str">
            <v>R</v>
          </cell>
          <cell r="N646" t="str">
            <v>J</v>
          </cell>
          <cell r="W646" t="str">
            <v>PEGASUS SHIPHOLDING S.A.</v>
          </cell>
          <cell r="Z646" t="str">
            <v/>
          </cell>
          <cell r="AA646" t="str">
            <v/>
          </cell>
          <cell r="AB646" t="str">
            <v>PRECIOUS FORTUNES SDN. BHD.</v>
          </cell>
          <cell r="AC646" t="str">
            <v>単セグ</v>
          </cell>
          <cell r="AD646">
            <v>641</v>
          </cell>
          <cell r="AE646">
            <v>440</v>
          </cell>
          <cell r="AF646" t="str">
            <v>PEGASUS SHIPHOLDING S.A.</v>
          </cell>
          <cell r="AG646" t="str">
            <v/>
          </cell>
          <cell r="AH646">
            <v>641</v>
          </cell>
          <cell r="AI646">
            <v>629</v>
          </cell>
          <cell r="AJ646" t="str">
            <v>PEGASUS SHIPHOLDING S.A.</v>
          </cell>
          <cell r="AK646" t="str">
            <v>PRECIOUS FORTUNES SDN. BHD.</v>
          </cell>
          <cell r="AM646" t="str">
            <v>Dry Bulk Others</v>
          </cell>
        </row>
        <row r="647">
          <cell r="D647" t="str">
            <v>E0A6155XXXX</v>
          </cell>
          <cell r="E647" t="str">
            <v>PENINSULA LNG TRANSPORT NO.1 LTD.</v>
          </cell>
          <cell r="F647" t="str">
            <v>PENINSULA LNG TRANSPORT NO.1 LTD.</v>
          </cell>
          <cell r="G647" t="str">
            <v>PENINSULA LNG TRANSPORT NO.1 LTD.</v>
          </cell>
          <cell r="H647" t="str">
            <v>E0A6155XXXX</v>
          </cell>
          <cell r="I647" t="str">
            <v>LNG</v>
          </cell>
          <cell r="J647" t="str">
            <v>LNG</v>
          </cell>
          <cell r="K647" t="str">
            <v>USD</v>
          </cell>
          <cell r="L647" t="str">
            <v>E0A6155XXXX</v>
          </cell>
          <cell r="M647" t="str">
            <v>M</v>
          </cell>
          <cell r="N647" t="str">
            <v>E</v>
          </cell>
          <cell r="O647">
            <v>12</v>
          </cell>
          <cell r="W647" t="str">
            <v>PENINSULA LNG TRANSPORT NO.1 LTD.</v>
          </cell>
          <cell r="Z647" t="str">
            <v/>
          </cell>
          <cell r="AA647" t="str">
            <v/>
          </cell>
          <cell r="AB647" t="str">
            <v>PT YUSEN LOGISTICS CONTAINER DEPOT INDONESIA</v>
          </cell>
          <cell r="AC647" t="str">
            <v>単セグ</v>
          </cell>
          <cell r="AD647" t="str">
            <v/>
          </cell>
          <cell r="AE647" t="str">
            <v/>
          </cell>
          <cell r="AF647" t="str">
            <v/>
          </cell>
          <cell r="AG647" t="str">
            <v/>
          </cell>
          <cell r="AH647">
            <v>642</v>
          </cell>
          <cell r="AI647">
            <v>630</v>
          </cell>
          <cell r="AJ647" t="str">
            <v>PENINSULA LNG TRANSPORT NO.1 LTD.</v>
          </cell>
          <cell r="AK647" t="str">
            <v>PT YUSEN LOGISTICS CONTAINER DEPOT INDONESIA</v>
          </cell>
          <cell r="AM647" t="str">
            <v>LNG</v>
          </cell>
        </row>
        <row r="648">
          <cell r="D648" t="str">
            <v>E0A8298XXXX</v>
          </cell>
          <cell r="E648" t="str">
            <v>PENINSULA LNG TRANSPORT NO.2 LTD.</v>
          </cell>
          <cell r="F648" t="str">
            <v>PENINSULA LNG TRANSPORT NO.2 LTD.</v>
          </cell>
          <cell r="G648" t="str">
            <v>PENINSULA LNG TRANSPORT NO.2 LTD.</v>
          </cell>
          <cell r="H648" t="str">
            <v>E0A8298XXXX</v>
          </cell>
          <cell r="I648" t="str">
            <v>LNG</v>
          </cell>
          <cell r="J648" t="str">
            <v>LNG</v>
          </cell>
          <cell r="K648" t="str">
            <v>USD</v>
          </cell>
          <cell r="L648" t="str">
            <v>E0A8298XXXX</v>
          </cell>
          <cell r="M648" t="str">
            <v>M</v>
          </cell>
          <cell r="N648" t="str">
            <v>E</v>
          </cell>
          <cell r="O648">
            <v>12</v>
          </cell>
          <cell r="W648" t="str">
            <v>PENINSULA LNG TRANSPORT NO.2 LTD.</v>
          </cell>
          <cell r="Z648" t="str">
            <v/>
          </cell>
          <cell r="AA648" t="str">
            <v/>
          </cell>
          <cell r="AB648" t="str">
            <v>PT. NEW PRIOK CONTAINER TERMINAL ONE</v>
          </cell>
          <cell r="AC648" t="str">
            <v>単セグ</v>
          </cell>
          <cell r="AD648" t="str">
            <v/>
          </cell>
          <cell r="AE648" t="str">
            <v/>
          </cell>
          <cell r="AF648" t="str">
            <v/>
          </cell>
          <cell r="AG648" t="str">
            <v/>
          </cell>
          <cell r="AH648">
            <v>643</v>
          </cell>
          <cell r="AI648">
            <v>631</v>
          </cell>
          <cell r="AJ648" t="str">
            <v>PENINSULA LNG TRANSPORT NO.2 LTD.</v>
          </cell>
          <cell r="AK648" t="str">
            <v>PT. NEW PRIOK CONTAINER TERMINAL ONE</v>
          </cell>
          <cell r="AM648" t="str">
            <v>LNG</v>
          </cell>
        </row>
        <row r="649">
          <cell r="D649" t="str">
            <v>E0A8299XXXX</v>
          </cell>
          <cell r="E649" t="str">
            <v>PENINSULA LNG TRANSPORT NO.3 LTD.</v>
          </cell>
          <cell r="F649" t="str">
            <v>PENINSULA LNG TRANSPORT NO.3 LTD.</v>
          </cell>
          <cell r="G649" t="str">
            <v>PENINSULA LNG TRANSPORT NO.3 LTD.</v>
          </cell>
          <cell r="H649" t="str">
            <v>E0A8299XXXX</v>
          </cell>
          <cell r="I649" t="str">
            <v>LNG</v>
          </cell>
          <cell r="J649" t="str">
            <v>LNG</v>
          </cell>
          <cell r="K649" t="str">
            <v>USD</v>
          </cell>
          <cell r="L649" t="str">
            <v>E0A8299XXXX</v>
          </cell>
          <cell r="M649" t="str">
            <v>M</v>
          </cell>
          <cell r="N649" t="str">
            <v>E</v>
          </cell>
          <cell r="O649">
            <v>12</v>
          </cell>
          <cell r="W649" t="str">
            <v>PENINSULA LNG TRANSPORT NO.3 LTD.</v>
          </cell>
          <cell r="Z649" t="str">
            <v/>
          </cell>
          <cell r="AA649" t="str">
            <v/>
          </cell>
          <cell r="AB649" t="str">
            <v>PT. PATIMBAN INTERNATIONAL CAR TERMINAL</v>
          </cell>
          <cell r="AC649" t="str">
            <v>単セグ</v>
          </cell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>
            <v>644</v>
          </cell>
          <cell r="AI649">
            <v>632</v>
          </cell>
          <cell r="AJ649" t="str">
            <v>PENINSULA LNG TRANSPORT NO.3 LTD.</v>
          </cell>
          <cell r="AK649" t="str">
            <v>PT. PATIMBAN INTERNATIONAL CAR TERMINAL</v>
          </cell>
          <cell r="AM649" t="str">
            <v>LNG</v>
          </cell>
        </row>
        <row r="650">
          <cell r="D650" t="str">
            <v>E0A9958XXXX</v>
          </cell>
          <cell r="E650" t="str">
            <v>PENINSULA LNG TRANSPORT NO.4 LTD.</v>
          </cell>
          <cell r="F650" t="str">
            <v>PENINSULA LNG TRANSPORT NO.4 LTD.</v>
          </cell>
          <cell r="G650" t="str">
            <v>PENINSULA LNG TRANSPORT NO.4 LTD.</v>
          </cell>
          <cell r="H650" t="str">
            <v>E0A9958XXXX</v>
          </cell>
          <cell r="I650" t="str">
            <v>LNG</v>
          </cell>
          <cell r="J650" t="str">
            <v>LNG</v>
          </cell>
          <cell r="K650" t="str">
            <v>USD</v>
          </cell>
          <cell r="L650" t="str">
            <v>E0A9958XXXX</v>
          </cell>
          <cell r="M650" t="str">
            <v>M</v>
          </cell>
          <cell r="N650" t="str">
            <v>E</v>
          </cell>
          <cell r="O650">
            <v>12</v>
          </cell>
          <cell r="W650" t="str">
            <v>PENINSULA LNG TRANSPORT NO.4 LTD.</v>
          </cell>
          <cell r="Z650" t="str">
            <v/>
          </cell>
          <cell r="AA650" t="str">
            <v/>
          </cell>
          <cell r="AB650" t="str">
            <v>PT YUSEN LOGISTICS PUNINAR INDONESIA</v>
          </cell>
          <cell r="AC650" t="str">
            <v>単セグ</v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>
            <v>645</v>
          </cell>
          <cell r="AI650">
            <v>633</v>
          </cell>
          <cell r="AJ650" t="str">
            <v>PENINSULA LNG TRANSPORT NO.4 LTD.</v>
          </cell>
          <cell r="AK650" t="str">
            <v>PT YUSEN LOGISTICS PUNINAR INDONESIA</v>
          </cell>
          <cell r="AM650" t="str">
            <v>LNG</v>
          </cell>
        </row>
        <row r="651">
          <cell r="D651" t="str">
            <v>C3A9385XXXX</v>
          </cell>
          <cell r="E651" t="str">
            <v>PERIDOT MARITIMA S.A.</v>
          </cell>
          <cell r="F651" t="str">
            <v>PERIDOT MARITIMA S.A.</v>
          </cell>
          <cell r="G651" t="str">
            <v>PERIDOT MARITIMA S.A.</v>
          </cell>
          <cell r="H651" t="str">
            <v>C3A9385XXXX</v>
          </cell>
          <cell r="I651" t="str">
            <v>自動車</v>
          </cell>
          <cell r="J651" t="str">
            <v>Car Carrier</v>
          </cell>
          <cell r="K651" t="str">
            <v>USD</v>
          </cell>
          <cell r="L651" t="str">
            <v>C3A9385XXXX</v>
          </cell>
          <cell r="M651" t="str">
            <v>R</v>
          </cell>
          <cell r="N651" t="str">
            <v>J</v>
          </cell>
          <cell r="W651" t="str">
            <v>PERIDOT MARITIMA S.A.</v>
          </cell>
          <cell r="Z651" t="str">
            <v/>
          </cell>
          <cell r="AA651" t="str">
            <v/>
          </cell>
          <cell r="AB651" t="str">
            <v>PT. YUSEN LOGISTICS INDONESIA</v>
          </cell>
          <cell r="AC651" t="str">
            <v>単セグ</v>
          </cell>
          <cell r="AD651">
            <v>646</v>
          </cell>
          <cell r="AE651">
            <v>441</v>
          </cell>
          <cell r="AF651" t="str">
            <v>PERIDOT MARITIMA S.A.</v>
          </cell>
          <cell r="AG651" t="str">
            <v/>
          </cell>
          <cell r="AH651">
            <v>646</v>
          </cell>
          <cell r="AI651">
            <v>634</v>
          </cell>
          <cell r="AJ651" t="str">
            <v>PERIDOT MARITIMA S.A.</v>
          </cell>
          <cell r="AK651" t="str">
            <v>PT. YUSEN LOGISTICS INDONESIA</v>
          </cell>
          <cell r="AM651" t="str">
            <v>Car Carrier</v>
          </cell>
        </row>
        <row r="652">
          <cell r="D652" t="str">
            <v>C3A9389XXXX</v>
          </cell>
          <cell r="E652" t="str">
            <v>PETALITE MARITIMA S.A.</v>
          </cell>
          <cell r="F652" t="str">
            <v>PETALITE MARITIMA S.A.</v>
          </cell>
          <cell r="G652" t="str">
            <v>PETALITE MARITIMA S.A.</v>
          </cell>
          <cell r="H652" t="str">
            <v>C3A9389XXXX</v>
          </cell>
          <cell r="I652" t="str">
            <v>製鉄原料</v>
          </cell>
          <cell r="J652" t="str">
            <v>Capesize Bulker</v>
          </cell>
          <cell r="K652" t="str">
            <v>USD</v>
          </cell>
          <cell r="L652" t="str">
            <v>C3A9389XXXX</v>
          </cell>
          <cell r="M652" t="str">
            <v>R</v>
          </cell>
          <cell r="N652" t="str">
            <v>J</v>
          </cell>
          <cell r="P652" t="str">
            <v>○</v>
          </cell>
          <cell r="W652" t="str">
            <v>PETALITE MARITIMA S.A.</v>
          </cell>
          <cell r="Z652" t="str">
            <v/>
          </cell>
          <cell r="AA652" t="str">
            <v/>
          </cell>
          <cell r="AB652" t="str">
            <v>PT. YUSEN LOGISTICS SOLUTIONS INDONESIA</v>
          </cell>
          <cell r="AC652" t="str">
            <v>単セグ</v>
          </cell>
          <cell r="AD652">
            <v>647</v>
          </cell>
          <cell r="AE652">
            <v>442</v>
          </cell>
          <cell r="AF652" t="str">
            <v>PETALITE MARITIMA S.A.</v>
          </cell>
          <cell r="AG652" t="str">
            <v/>
          </cell>
          <cell r="AH652">
            <v>647</v>
          </cell>
          <cell r="AI652">
            <v>635</v>
          </cell>
          <cell r="AJ652" t="str">
            <v>PETALITE MARITIMA S.A.</v>
          </cell>
          <cell r="AK652" t="str">
            <v>PT. YUSEN LOGISTICS SOLUTIONS INDONESIA</v>
          </cell>
          <cell r="AM652" t="str">
            <v>Capesize Bulker</v>
          </cell>
        </row>
        <row r="653">
          <cell r="D653" t="str">
            <v>S0A4793XXXX</v>
          </cell>
          <cell r="E653" t="str">
            <v>PIALA KRISTAL (M) SDN. BHD.</v>
          </cell>
          <cell r="F653" t="str">
            <v>PIALA KRISTAL (M) SDN. BHD.</v>
          </cell>
          <cell r="G653" t="str">
            <v>PIALA KRISTAL (M) SDN. BHD.</v>
          </cell>
          <cell r="H653" t="str">
            <v>S0A4793XXXX</v>
          </cell>
          <cell r="I653" t="str">
            <v>YLK</v>
          </cell>
          <cell r="J653" t="str">
            <v>YLK</v>
          </cell>
          <cell r="K653" t="str">
            <v>MYR</v>
          </cell>
          <cell r="L653" t="str">
            <v>S0A4793XXXX</v>
          </cell>
          <cell r="M653" t="str">
            <v>R</v>
          </cell>
          <cell r="N653" t="str">
            <v>J</v>
          </cell>
          <cell r="W653" t="str">
            <v>PIALA KRISTAL (M) SDN. BHD.</v>
          </cell>
          <cell r="Z653" t="str">
            <v/>
          </cell>
          <cell r="AA653" t="str">
            <v/>
          </cell>
          <cell r="AB653" t="str">
            <v>PUDDING SHIPHOLDING S.A.</v>
          </cell>
          <cell r="AC653" t="str">
            <v>単セグ</v>
          </cell>
          <cell r="AD653">
            <v>648</v>
          </cell>
          <cell r="AE653">
            <v>443</v>
          </cell>
          <cell r="AF653" t="str">
            <v>PIALA KRISTAL (M) SDN. BHD.</v>
          </cell>
          <cell r="AG653" t="str">
            <v/>
          </cell>
          <cell r="AH653">
            <v>648</v>
          </cell>
          <cell r="AI653">
            <v>636</v>
          </cell>
          <cell r="AJ653" t="str">
            <v>PIALA KRISTAL (M) SDN. BHD.</v>
          </cell>
          <cell r="AK653" t="str">
            <v>PUDDING SHIPHOLDING S.A.</v>
          </cell>
          <cell r="AM653" t="str">
            <v>YLK</v>
          </cell>
        </row>
        <row r="654">
          <cell r="D654" t="str">
            <v>C0C0255XXXX</v>
          </cell>
          <cell r="E654" t="str">
            <v>PIDGEOT MARITIMA S.A.</v>
          </cell>
          <cell r="F654" t="str">
            <v>PIDGEOT MARITIMA S.A.</v>
          </cell>
          <cell r="G654" t="str">
            <v>PIDGEOT MARITIMA S.A.</v>
          </cell>
          <cell r="H654" t="str">
            <v>C0C0255XXXX</v>
          </cell>
          <cell r="I654" t="str">
            <v>定航-その他</v>
          </cell>
          <cell r="J654" t="str">
            <v>Container-Others</v>
          </cell>
          <cell r="K654" t="str">
            <v>USD</v>
          </cell>
          <cell r="L654" t="str">
            <v>C0C0255XXXX</v>
          </cell>
          <cell r="M654" t="str">
            <v>R</v>
          </cell>
          <cell r="N654" t="str">
            <v>J</v>
          </cell>
          <cell r="W654" t="str">
            <v>PIDGEOT MARITIMA S.A.</v>
          </cell>
          <cell r="Z654" t="str">
            <v/>
          </cell>
          <cell r="AA654" t="str">
            <v/>
          </cell>
          <cell r="AB654" t="str">
            <v>QIMEN SHIPHOLDING S.A.</v>
          </cell>
          <cell r="AC654" t="str">
            <v>単セグ</v>
          </cell>
          <cell r="AD654">
            <v>649</v>
          </cell>
          <cell r="AE654">
            <v>444</v>
          </cell>
          <cell r="AF654" t="str">
            <v>PIDGEOT MARITIMA S.A.</v>
          </cell>
          <cell r="AG654" t="str">
            <v/>
          </cell>
          <cell r="AH654">
            <v>649</v>
          </cell>
          <cell r="AI654">
            <v>637</v>
          </cell>
          <cell r="AJ654" t="str">
            <v>PIDGEOT MARITIMA S.A.</v>
          </cell>
          <cell r="AK654" t="str">
            <v>QIMEN SHIPHOLDING S.A.</v>
          </cell>
          <cell r="AM654" t="str">
            <v>Container-Others</v>
          </cell>
        </row>
        <row r="655">
          <cell r="D655" t="str">
            <v>C008328XXXX</v>
          </cell>
          <cell r="E655" t="str">
            <v>PINE CREST SHIPPING CORP.</v>
          </cell>
          <cell r="F655" t="str">
            <v>PINE CREST SHIPPING CORP.</v>
          </cell>
          <cell r="G655" t="str">
            <v>PINE CREST SHIPPING CORP.</v>
          </cell>
          <cell r="H655" t="str">
            <v>C008328XXXX</v>
          </cell>
          <cell r="I655" t="str">
            <v>ドライバルクその他</v>
          </cell>
          <cell r="J655" t="str">
            <v>Dry Bulk Others</v>
          </cell>
          <cell r="K655" t="str">
            <v>JPY</v>
          </cell>
          <cell r="L655" t="str">
            <v>C008328XXXX</v>
          </cell>
          <cell r="M655" t="str">
            <v>R</v>
          </cell>
          <cell r="N655" t="str">
            <v>J</v>
          </cell>
          <cell r="W655" t="str">
            <v>PINE CREST SHIPPING CORP.</v>
          </cell>
          <cell r="Z655" t="str">
            <v/>
          </cell>
          <cell r="AA655" t="str">
            <v/>
          </cell>
          <cell r="AB655" t="str">
            <v>QUAILWOOD ENTERPRISES INC.</v>
          </cell>
          <cell r="AC655" t="str">
            <v>単セグ</v>
          </cell>
          <cell r="AD655">
            <v>650</v>
          </cell>
          <cell r="AE655">
            <v>445</v>
          </cell>
          <cell r="AF655" t="str">
            <v>PINE CREST SHIPPING CORP.</v>
          </cell>
          <cell r="AG655" t="str">
            <v/>
          </cell>
          <cell r="AH655">
            <v>650</v>
          </cell>
          <cell r="AI655">
            <v>638</v>
          </cell>
          <cell r="AJ655" t="str">
            <v>PINE CREST SHIPPING CORP.</v>
          </cell>
          <cell r="AK655" t="str">
            <v>QUAILWOOD ENTERPRISES INC.</v>
          </cell>
          <cell r="AM655" t="str">
            <v>Dry Bulk Others</v>
          </cell>
        </row>
        <row r="656">
          <cell r="D656" t="str">
            <v>C3A9346XXXX</v>
          </cell>
          <cell r="E656" t="str">
            <v>PISCO MARITIMA S.A.</v>
          </cell>
          <cell r="F656" t="str">
            <v>PISCO MARITIMA S.A.</v>
          </cell>
          <cell r="G656" t="str">
            <v>PISCO MARITIMA S.A.</v>
          </cell>
          <cell r="H656" t="str">
            <v>C3A9346XXXX</v>
          </cell>
          <cell r="I656" t="str">
            <v>船主パナマックス</v>
          </cell>
          <cell r="J656" t="str">
            <v>Fleet Panamax</v>
          </cell>
          <cell r="K656" t="str">
            <v>USD</v>
          </cell>
          <cell r="L656" t="str">
            <v>C3A9346XXXX</v>
          </cell>
          <cell r="M656" t="str">
            <v>R</v>
          </cell>
          <cell r="N656" t="str">
            <v>J</v>
          </cell>
          <cell r="W656" t="str">
            <v>PISCO MARITIMA S.A.</v>
          </cell>
          <cell r="Z656" t="str">
            <v/>
          </cell>
          <cell r="AA656" t="str">
            <v/>
          </cell>
          <cell r="AB656" t="str">
            <v>QUARK MARINE S.A.</v>
          </cell>
          <cell r="AC656" t="str">
            <v>単セグ</v>
          </cell>
          <cell r="AD656">
            <v>651</v>
          </cell>
          <cell r="AE656">
            <v>446</v>
          </cell>
          <cell r="AF656" t="str">
            <v>PISCO MARITIMA S.A.</v>
          </cell>
          <cell r="AG656" t="str">
            <v/>
          </cell>
          <cell r="AH656">
            <v>651</v>
          </cell>
          <cell r="AI656">
            <v>639</v>
          </cell>
          <cell r="AJ656" t="str">
            <v>PISCO MARITIMA S.A.</v>
          </cell>
          <cell r="AK656" t="str">
            <v>QUARK MARINE S.A.</v>
          </cell>
          <cell r="AM656" t="str">
            <v>Fleet Panamax</v>
          </cell>
        </row>
        <row r="657">
          <cell r="D657" t="str">
            <v>C0B1478XXXX</v>
          </cell>
          <cell r="E657" t="str">
            <v>PORTUNUS SHIPPING PTE. LTD.</v>
          </cell>
          <cell r="F657" t="str">
            <v>PORTUNUS SHIPPING PTE. LTD.</v>
          </cell>
          <cell r="G657" t="str">
            <v>PORTUNUS SHIPPING PTE. LTD.</v>
          </cell>
          <cell r="H657" t="str">
            <v>C0B1478XXXX</v>
          </cell>
          <cell r="I657" t="str">
            <v>定航-その他</v>
          </cell>
          <cell r="J657" t="str">
            <v>Container-Others</v>
          </cell>
          <cell r="K657" t="str">
            <v>JPY</v>
          </cell>
          <cell r="L657" t="str">
            <v>C0B1478XXXX</v>
          </cell>
          <cell r="M657" t="str">
            <v>R</v>
          </cell>
          <cell r="N657" t="str">
            <v>E</v>
          </cell>
          <cell r="W657" t="str">
            <v>PORTUNUS SHIPPING PTE. LTD.</v>
          </cell>
          <cell r="Z657" t="str">
            <v/>
          </cell>
          <cell r="AA657" t="str">
            <v/>
          </cell>
          <cell r="AB657" t="str">
            <v>RACCOON SHIPHOLDING S.A.</v>
          </cell>
          <cell r="AC657" t="str">
            <v>単セグ</v>
          </cell>
          <cell r="AD657">
            <v>652</v>
          </cell>
          <cell r="AE657">
            <v>447</v>
          </cell>
          <cell r="AF657" t="str">
            <v>PORTUNUS SHIPPING PTE. LTD.</v>
          </cell>
          <cell r="AG657" t="str">
            <v/>
          </cell>
          <cell r="AH657">
            <v>652</v>
          </cell>
          <cell r="AI657">
            <v>640</v>
          </cell>
          <cell r="AJ657" t="str">
            <v>PORTUNUS SHIPPING PTE. LTD.</v>
          </cell>
          <cell r="AK657" t="str">
            <v>RACCOON SHIPHOLDING S.A.</v>
          </cell>
          <cell r="AM657" t="str">
            <v>Container-Others</v>
          </cell>
        </row>
        <row r="658">
          <cell r="D658" t="str">
            <v>S008487XXXX</v>
          </cell>
          <cell r="E658" t="str">
            <v>PRECIOUS FORTUNES SDN. BHD.</v>
          </cell>
          <cell r="F658" t="str">
            <v>PRECIOUS FORTUNES SDN. BHD.</v>
          </cell>
          <cell r="G658" t="str">
            <v>PRECIOUS FORTUNES SDN. BHD.</v>
          </cell>
          <cell r="H658" t="str">
            <v>S008487XXXX</v>
          </cell>
          <cell r="I658" t="str">
            <v>YLK</v>
          </cell>
          <cell r="J658" t="str">
            <v>YLK</v>
          </cell>
          <cell r="K658" t="str">
            <v>MYR</v>
          </cell>
          <cell r="L658" t="str">
            <v>S008487XXXX</v>
          </cell>
          <cell r="M658" t="str">
            <v>R</v>
          </cell>
          <cell r="N658" t="str">
            <v>J</v>
          </cell>
          <cell r="W658" t="str">
            <v>PRECIOUS FORTUNES SDN. BHD.</v>
          </cell>
          <cell r="Z658" t="str">
            <v/>
          </cell>
          <cell r="AA658" t="str">
            <v/>
          </cell>
          <cell r="AB658" t="str">
            <v>RAFFLESIA SHIPHOLDING S.A.</v>
          </cell>
          <cell r="AC658" t="str">
            <v>単セグ</v>
          </cell>
          <cell r="AD658">
            <v>653</v>
          </cell>
          <cell r="AE658">
            <v>448</v>
          </cell>
          <cell r="AF658" t="str">
            <v>PRECIOUS FORTUNES SDN. BHD.</v>
          </cell>
          <cell r="AG658" t="str">
            <v/>
          </cell>
          <cell r="AH658">
            <v>653</v>
          </cell>
          <cell r="AI658">
            <v>641</v>
          </cell>
          <cell r="AJ658" t="str">
            <v>PRECIOUS FORTUNES SDN. BHD.</v>
          </cell>
          <cell r="AK658" t="str">
            <v>RAFFLESIA SHIPHOLDING S.A.</v>
          </cell>
          <cell r="AM658" t="str">
            <v>YLK</v>
          </cell>
        </row>
        <row r="659">
          <cell r="D659" t="str">
            <v>C3A9488XXXX</v>
          </cell>
          <cell r="E659" t="str">
            <v>PT YUSEN LOGISTICS CONTAINER DEPOT INDONESIA</v>
          </cell>
          <cell r="F659" t="str">
            <v>PT YUSEN LOGISTICS CONTAINER DEPOT INDONESIA</v>
          </cell>
          <cell r="G659" t="str">
            <v>PT YUSEN LOGISTICS CONTAINER DEPOT INDONESIA</v>
          </cell>
          <cell r="H659" t="str">
            <v>C3A9488XXXX</v>
          </cell>
          <cell r="I659" t="str">
            <v>YLK</v>
          </cell>
          <cell r="J659" t="str">
            <v>YLK</v>
          </cell>
          <cell r="K659" t="str">
            <v>IDR</v>
          </cell>
          <cell r="L659" t="str">
            <v>C3A9488XXXX</v>
          </cell>
          <cell r="M659" t="str">
            <v>R</v>
          </cell>
          <cell r="N659" t="str">
            <v>E</v>
          </cell>
          <cell r="P659" t="str">
            <v>○</v>
          </cell>
          <cell r="W659" t="str">
            <v>PT YUSEN LOGISTICS CONTAINER DEPOT INDONESIA</v>
          </cell>
          <cell r="Z659" t="str">
            <v/>
          </cell>
          <cell r="AA659" t="str">
            <v/>
          </cell>
          <cell r="AB659" t="str">
            <v>REIKOU MARITIMA S.A.</v>
          </cell>
          <cell r="AC659" t="str">
            <v>単セグ</v>
          </cell>
          <cell r="AD659">
            <v>654</v>
          </cell>
          <cell r="AE659">
            <v>449</v>
          </cell>
          <cell r="AF659" t="str">
            <v>PT YUSEN LOGISTICS CONTAINER DEPOT INDONESIA</v>
          </cell>
          <cell r="AG659" t="str">
            <v/>
          </cell>
          <cell r="AH659">
            <v>654</v>
          </cell>
          <cell r="AI659">
            <v>642</v>
          </cell>
          <cell r="AJ659" t="str">
            <v>PT YUSEN LOGISTICS CONTAINER DEPOT INDONESIA</v>
          </cell>
          <cell r="AK659" t="str">
            <v>REIKOU MARITIMA S.A.</v>
          </cell>
          <cell r="AM659" t="str">
            <v>YLK</v>
          </cell>
        </row>
        <row r="660">
          <cell r="D660" t="str">
            <v>S0C0616XXXX</v>
          </cell>
          <cell r="E660" t="str">
            <v>PT. NEW PRIOK CONTAINER TERMINAL ONE</v>
          </cell>
          <cell r="F660" t="str">
            <v>PT. NEW PRIOK CONTAINER TERMINAL ONE</v>
          </cell>
          <cell r="G660" t="str">
            <v>PT. NEW PRIOK CONTAINER TERMINAL ONE</v>
          </cell>
          <cell r="H660" t="str">
            <v>S0C0616XXXX</v>
          </cell>
          <cell r="I660" t="str">
            <v>港湾-海外ターミナル</v>
          </cell>
          <cell r="J660" t="str">
            <v>Terminals-Overseas</v>
          </cell>
          <cell r="K660" t="str">
            <v>USD</v>
          </cell>
          <cell r="L660" t="str">
            <v>S0C0616XXXX</v>
          </cell>
          <cell r="M660" t="str">
            <v>M</v>
          </cell>
          <cell r="N660" t="str">
            <v>J</v>
          </cell>
          <cell r="O660">
            <v>12</v>
          </cell>
          <cell r="Q660" t="str">
            <v>○</v>
          </cell>
          <cell r="W660" t="str">
            <v>PT. NEW PRIOK CONTAINER TERMINAL ONE</v>
          </cell>
          <cell r="Z660" t="str">
            <v/>
          </cell>
          <cell r="AA660" t="str">
            <v/>
          </cell>
          <cell r="AB660" t="str">
            <v>REILIN MARITIMA S.A.</v>
          </cell>
          <cell r="AC660" t="str">
            <v>単セグ</v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>
            <v>655</v>
          </cell>
          <cell r="AI660">
            <v>643</v>
          </cell>
          <cell r="AJ660" t="str">
            <v>PT. NEW PRIOK CONTAINER TERMINAL ONE</v>
          </cell>
          <cell r="AK660" t="str">
            <v>REILIN MARITIMA S.A.</v>
          </cell>
          <cell r="AM660" t="str">
            <v>Terminals-Overseas</v>
          </cell>
        </row>
        <row r="661">
          <cell r="D661" t="str">
            <v>E3A9358XXXX</v>
          </cell>
          <cell r="E661" t="str">
            <v>PT. PATIMBAN INTERNATIONAL CAR TERMINAL</v>
          </cell>
          <cell r="F661" t="str">
            <v>PT. PATIMBAN INTERNATIONAL CAR TERMINAL</v>
          </cell>
          <cell r="G661" t="str">
            <v>PT. PATIMBAN INTERNATIONAL CAR TERMINAL</v>
          </cell>
          <cell r="H661" t="str">
            <v>E3A9358XXXX</v>
          </cell>
          <cell r="I661" t="str">
            <v>自動車物流</v>
          </cell>
          <cell r="J661" t="str">
            <v>Auto Logistics</v>
          </cell>
          <cell r="K661" t="str">
            <v>IDR</v>
          </cell>
          <cell r="L661" t="str">
            <v>E3A9358XXXX</v>
          </cell>
          <cell r="M661" t="str">
            <v>M</v>
          </cell>
          <cell r="N661" t="str">
            <v>E</v>
          </cell>
          <cell r="O661">
            <v>12</v>
          </cell>
          <cell r="W661" t="str">
            <v>PT. PATIMBAN INTERNATIONAL CAR TERMINAL</v>
          </cell>
          <cell r="Z661" t="str">
            <v/>
          </cell>
          <cell r="AA661" t="str">
            <v/>
          </cell>
          <cell r="AB661" t="str">
            <v>RELAX MARINE S.A.</v>
          </cell>
          <cell r="AC661" t="str">
            <v>単セグ</v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>
            <v>656</v>
          </cell>
          <cell r="AI661">
            <v>644</v>
          </cell>
          <cell r="AJ661" t="str">
            <v>PT. PATIMBAN INTERNATIONAL CAR TERMINAL</v>
          </cell>
          <cell r="AK661" t="str">
            <v>RELAX MARINE S.A.</v>
          </cell>
          <cell r="AM661" t="str">
            <v>Auto Logistics</v>
          </cell>
        </row>
        <row r="662">
          <cell r="D662" t="str">
            <v>C008567XXXX</v>
          </cell>
          <cell r="E662" t="str">
            <v>PT YUSEN LOGISTICS PUNINAR INDONESIA</v>
          </cell>
          <cell r="F662" t="str">
            <v>PT YUSEN LOGISTICS PUNINAR INDONESIA</v>
          </cell>
          <cell r="G662" t="str">
            <v>PT YUSEN LOGISTICS PUNINAR INDONESIA</v>
          </cell>
          <cell r="H662" t="str">
            <v>C008567XXXX</v>
          </cell>
          <cell r="I662" t="str">
            <v>YLK</v>
          </cell>
          <cell r="J662" t="str">
            <v>YLK</v>
          </cell>
          <cell r="K662" t="str">
            <v>IDR</v>
          </cell>
          <cell r="L662" t="str">
            <v>C008567XXXX</v>
          </cell>
          <cell r="M662" t="str">
            <v>R</v>
          </cell>
          <cell r="N662" t="str">
            <v>E</v>
          </cell>
          <cell r="W662" t="str">
            <v>PT YUSEN LOGISTICS PUNINAR INDONESIA</v>
          </cell>
          <cell r="Z662" t="str">
            <v/>
          </cell>
          <cell r="AA662" t="str">
            <v/>
          </cell>
          <cell r="AB662" t="str">
            <v>RHINO MARITIMA S.A.</v>
          </cell>
          <cell r="AC662" t="str">
            <v>単セグ</v>
          </cell>
          <cell r="AD662">
            <v>657</v>
          </cell>
          <cell r="AE662">
            <v>450</v>
          </cell>
          <cell r="AF662" t="str">
            <v>PT YUSEN LOGISTICS PUNINAR INDONESIA</v>
          </cell>
          <cell r="AG662" t="str">
            <v/>
          </cell>
          <cell r="AH662">
            <v>657</v>
          </cell>
          <cell r="AI662">
            <v>645</v>
          </cell>
          <cell r="AJ662" t="str">
            <v>PT YUSEN LOGISTICS PUNINAR INDONESIA</v>
          </cell>
          <cell r="AK662" t="str">
            <v>RHINO MARITIMA S.A.</v>
          </cell>
          <cell r="AM662" t="str">
            <v>YLK</v>
          </cell>
        </row>
        <row r="663">
          <cell r="D663" t="str">
            <v>C0A5676XXXX</v>
          </cell>
          <cell r="E663" t="str">
            <v>PT. YUSEN LOGISTICS INDONESIA</v>
          </cell>
          <cell r="F663" t="str">
            <v>PT. YUSEN LOGISTICS INDONESIA</v>
          </cell>
          <cell r="G663" t="str">
            <v>PT. YUSEN LOGISTICS INDONESIA</v>
          </cell>
          <cell r="H663" t="str">
            <v>C0A5676XXXX</v>
          </cell>
          <cell r="I663" t="str">
            <v>YLK</v>
          </cell>
          <cell r="J663" t="str">
            <v>YLK</v>
          </cell>
          <cell r="K663" t="str">
            <v>USD</v>
          </cell>
          <cell r="L663" t="str">
            <v>C0A5676XXXX</v>
          </cell>
          <cell r="M663" t="str">
            <v>R</v>
          </cell>
          <cell r="N663" t="str">
            <v>E</v>
          </cell>
          <cell r="W663" t="str">
            <v>PT. YUSEN LOGISTICS INDONESIA</v>
          </cell>
          <cell r="Z663" t="str">
            <v/>
          </cell>
          <cell r="AA663" t="str">
            <v/>
          </cell>
          <cell r="AB663" t="str">
            <v>RIGHT KEY ENTERPRISES LTD.</v>
          </cell>
          <cell r="AC663" t="str">
            <v>単セグ</v>
          </cell>
          <cell r="AD663">
            <v>658</v>
          </cell>
          <cell r="AE663">
            <v>451</v>
          </cell>
          <cell r="AF663" t="str">
            <v>PT. YUSEN LOGISTICS INDONESIA</v>
          </cell>
          <cell r="AG663" t="str">
            <v/>
          </cell>
          <cell r="AH663">
            <v>658</v>
          </cell>
          <cell r="AI663">
            <v>646</v>
          </cell>
          <cell r="AJ663" t="str">
            <v>PT. YUSEN LOGISTICS INDONESIA</v>
          </cell>
          <cell r="AK663" t="str">
            <v>RIGHT KEY ENTERPRISES LTD.</v>
          </cell>
          <cell r="AM663" t="str">
            <v>YLK</v>
          </cell>
        </row>
        <row r="664">
          <cell r="D664" t="str">
            <v>C0A5401XXXX</v>
          </cell>
          <cell r="E664" t="str">
            <v>PT. YUSEN LOGISTICS SOLUTIONS INDONESIA</v>
          </cell>
          <cell r="F664" t="str">
            <v>PT. YUSEN LOGISTICS SOLUTIONS INDONESIA</v>
          </cell>
          <cell r="G664" t="str">
            <v>PT. YUSEN LOGISTICS SOLUTIONS INDONESIA</v>
          </cell>
          <cell r="H664" t="str">
            <v>C0A5401XXXX</v>
          </cell>
          <cell r="I664" t="str">
            <v>YLK</v>
          </cell>
          <cell r="J664" t="str">
            <v>YLK</v>
          </cell>
          <cell r="K664" t="str">
            <v>IDR</v>
          </cell>
          <cell r="L664" t="str">
            <v>C0A5401XXXX</v>
          </cell>
          <cell r="M664" t="str">
            <v>R</v>
          </cell>
          <cell r="N664" t="str">
            <v>E</v>
          </cell>
          <cell r="W664" t="str">
            <v>PT. YUSEN LOGISTICS SOLUTIONS INDONESIA</v>
          </cell>
          <cell r="Z664" t="str">
            <v/>
          </cell>
          <cell r="AA664" t="str">
            <v/>
          </cell>
          <cell r="AB664" t="str">
            <v>RISHIRI SHIPPING PTE. LTD.</v>
          </cell>
          <cell r="AC664" t="str">
            <v>単セグ</v>
          </cell>
          <cell r="AD664">
            <v>659</v>
          </cell>
          <cell r="AE664">
            <v>452</v>
          </cell>
          <cell r="AF664" t="str">
            <v>PT. YUSEN LOGISTICS SOLUTIONS INDONESIA</v>
          </cell>
          <cell r="AG664" t="str">
            <v/>
          </cell>
          <cell r="AH664">
            <v>659</v>
          </cell>
          <cell r="AI664">
            <v>647</v>
          </cell>
          <cell r="AJ664" t="str">
            <v>PT. YUSEN LOGISTICS SOLUTIONS INDONESIA</v>
          </cell>
          <cell r="AK664" t="str">
            <v>RISHIRI SHIPPING PTE. LTD.</v>
          </cell>
          <cell r="AM664" t="str">
            <v>YLK</v>
          </cell>
        </row>
        <row r="665">
          <cell r="D665" t="str">
            <v>C0C0511XXXX</v>
          </cell>
          <cell r="E665" t="str">
            <v>PUDDING SHIPHOLDING S.A.</v>
          </cell>
          <cell r="F665" t="str">
            <v>PUDDING SHIPHOLDING S.A.</v>
          </cell>
          <cell r="G665" t="str">
            <v>PUDDING SHIPHOLDING S.A.</v>
          </cell>
          <cell r="H665" t="str">
            <v>C0C0511XXXX</v>
          </cell>
          <cell r="I665" t="str">
            <v>ボックスシェイプ</v>
          </cell>
          <cell r="J665" t="str">
            <v>Box Shape</v>
          </cell>
          <cell r="K665" t="str">
            <v>USD</v>
          </cell>
          <cell r="L665" t="str">
            <v>C0C0511XXXX</v>
          </cell>
          <cell r="M665" t="str">
            <v>R</v>
          </cell>
          <cell r="N665" t="str">
            <v>J</v>
          </cell>
          <cell r="W665" t="str">
            <v>PUDDING SHIPHOLDING S.A.</v>
          </cell>
          <cell r="Z665" t="str">
            <v/>
          </cell>
          <cell r="AA665" t="str">
            <v/>
          </cell>
          <cell r="AB665" t="str">
            <v>ROBUSTA SHIPHOLDING S.A.</v>
          </cell>
          <cell r="AC665" t="str">
            <v>単セグ</v>
          </cell>
          <cell r="AD665">
            <v>660</v>
          </cell>
          <cell r="AE665">
            <v>453</v>
          </cell>
          <cell r="AF665" t="str">
            <v>PUDDING SHIPHOLDING S.A.</v>
          </cell>
          <cell r="AG665" t="str">
            <v/>
          </cell>
          <cell r="AH665">
            <v>660</v>
          </cell>
          <cell r="AI665">
            <v>648</v>
          </cell>
          <cell r="AJ665" t="str">
            <v>PUDDING SHIPHOLDING S.A.</v>
          </cell>
          <cell r="AK665" t="str">
            <v>ROBUSTA SHIPHOLDING S.A.</v>
          </cell>
          <cell r="AM665" t="str">
            <v>Box Shape</v>
          </cell>
        </row>
        <row r="666">
          <cell r="D666" t="str">
            <v>C0C0071XXXX</v>
          </cell>
          <cell r="E666" t="str">
            <v>QIMEN SHIPHOLDING S.A.</v>
          </cell>
          <cell r="F666" t="str">
            <v>QIMEN SHIPHOLDING S.A.</v>
          </cell>
          <cell r="G666" t="str">
            <v>QIMEN SHIPHOLDING S.A.</v>
          </cell>
          <cell r="H666" t="str">
            <v>C0C0071XXXX</v>
          </cell>
          <cell r="I666" t="str">
            <v>定航-その他</v>
          </cell>
          <cell r="J666" t="str">
            <v>Container-Others</v>
          </cell>
          <cell r="K666" t="str">
            <v>USD</v>
          </cell>
          <cell r="L666" t="str">
            <v>C0C0071XXXX</v>
          </cell>
          <cell r="M666" t="str">
            <v>R</v>
          </cell>
          <cell r="N666" t="str">
            <v>J</v>
          </cell>
          <cell r="W666" t="str">
            <v>QIMEN SHIPHOLDING S.A.</v>
          </cell>
          <cell r="Z666" t="str">
            <v/>
          </cell>
          <cell r="AA666" t="str">
            <v/>
          </cell>
          <cell r="AB666" t="str">
            <v>ROMARIN LNG SHIPPING S.A.S.</v>
          </cell>
          <cell r="AC666" t="str">
            <v>単セグ</v>
          </cell>
          <cell r="AD666">
            <v>661</v>
          </cell>
          <cell r="AE666">
            <v>454</v>
          </cell>
          <cell r="AF666" t="str">
            <v>QIMEN SHIPHOLDING S.A.</v>
          </cell>
          <cell r="AG666" t="str">
            <v/>
          </cell>
          <cell r="AH666">
            <v>661</v>
          </cell>
          <cell r="AI666">
            <v>649</v>
          </cell>
          <cell r="AJ666" t="str">
            <v>QIMEN SHIPHOLDING S.A.</v>
          </cell>
          <cell r="AK666" t="str">
            <v>ROMARIN LNG SHIPPING S.A.S.</v>
          </cell>
          <cell r="AM666" t="str">
            <v>Container-Others</v>
          </cell>
        </row>
        <row r="667">
          <cell r="D667" t="str">
            <v>C0A2622XXXX</v>
          </cell>
          <cell r="E667" t="str">
            <v>QUAILWOOD ENTERPRISES INC.</v>
          </cell>
          <cell r="F667" t="str">
            <v>QUAILWOOD ENTERPRISES INC.</v>
          </cell>
          <cell r="G667" t="str">
            <v>QUAILWOOD ENTERPRISES INC.</v>
          </cell>
          <cell r="H667" t="str">
            <v>C0A2622XXXX</v>
          </cell>
          <cell r="I667" t="str">
            <v>ケミカルLPG</v>
          </cell>
          <cell r="J667" t="str">
            <v>Chemical and LPG</v>
          </cell>
          <cell r="K667" t="str">
            <v>JPY</v>
          </cell>
          <cell r="L667" t="str">
            <v>C0A2622XXXX</v>
          </cell>
          <cell r="M667" t="str">
            <v>R</v>
          </cell>
          <cell r="N667" t="str">
            <v>J</v>
          </cell>
          <cell r="W667" t="str">
            <v>QUAILWOOD ENTERPRISES INC.</v>
          </cell>
          <cell r="Z667" t="str">
            <v/>
          </cell>
          <cell r="AA667" t="str">
            <v/>
          </cell>
          <cell r="AB667" t="str">
            <v>ROSEWOOD SHIPPING PTE. LTD.</v>
          </cell>
          <cell r="AC667" t="str">
            <v>単セグ</v>
          </cell>
          <cell r="AD667">
            <v>662</v>
          </cell>
          <cell r="AE667">
            <v>455</v>
          </cell>
          <cell r="AF667" t="str">
            <v>QUAILWOOD ENTERPRISES INC.</v>
          </cell>
          <cell r="AG667" t="str">
            <v/>
          </cell>
          <cell r="AH667">
            <v>662</v>
          </cell>
          <cell r="AI667">
            <v>650</v>
          </cell>
          <cell r="AJ667" t="str">
            <v>QUAILWOOD ENTERPRISES INC.</v>
          </cell>
          <cell r="AK667" t="str">
            <v>ROSEWOOD SHIPPING PTE. LTD.</v>
          </cell>
          <cell r="AM667" t="str">
            <v>Chemical and LPG</v>
          </cell>
        </row>
        <row r="668">
          <cell r="D668" t="str">
            <v>C3A9477XXXX</v>
          </cell>
          <cell r="E668" t="str">
            <v>QUARK MARINE S.A.</v>
          </cell>
          <cell r="F668" t="str">
            <v>QUARK MARINE S.A.</v>
          </cell>
          <cell r="G668" t="str">
            <v>QUARK MARINE S.A.</v>
          </cell>
          <cell r="H668" t="str">
            <v>C3A9477XXXX</v>
          </cell>
          <cell r="I668" t="str">
            <v>バルク・プロジェクト貨物輸送</v>
          </cell>
          <cell r="J668" t="str">
            <v>BULK &amp; PROJECTS CARRIERS</v>
          </cell>
          <cell r="K668" t="str">
            <v>USD</v>
          </cell>
          <cell r="L668" t="str">
            <v>C3A9477XXXX</v>
          </cell>
          <cell r="M668" t="str">
            <v>R</v>
          </cell>
          <cell r="N668" t="str">
            <v>J</v>
          </cell>
          <cell r="P668" t="str">
            <v>○</v>
          </cell>
          <cell r="W668" t="str">
            <v>QUARK MARINE S.A.</v>
          </cell>
          <cell r="Z668" t="str">
            <v/>
          </cell>
          <cell r="AA668" t="str">
            <v/>
          </cell>
          <cell r="AB668" t="str">
            <v>RUHUNA SHIPHOLDING S.A.</v>
          </cell>
          <cell r="AC668" t="str">
            <v>単セグ</v>
          </cell>
          <cell r="AD668">
            <v>663</v>
          </cell>
          <cell r="AE668">
            <v>456</v>
          </cell>
          <cell r="AF668" t="str">
            <v>QUARK MARINE S.A.</v>
          </cell>
          <cell r="AG668" t="str">
            <v/>
          </cell>
          <cell r="AH668">
            <v>663</v>
          </cell>
          <cell r="AI668">
            <v>651</v>
          </cell>
          <cell r="AJ668" t="str">
            <v>QUARK MARINE S.A.</v>
          </cell>
          <cell r="AK668" t="str">
            <v>RUHUNA SHIPHOLDING S.A.</v>
          </cell>
          <cell r="AM668" t="str">
            <v>BULK &amp; PROJECTS CARRIERS</v>
          </cell>
        </row>
        <row r="669">
          <cell r="D669" t="str">
            <v>C0C0793XXXX</v>
          </cell>
          <cell r="E669" t="str">
            <v>RACCOON SHIPHOLDING S.A.</v>
          </cell>
          <cell r="F669" t="str">
            <v>RACCOON SHIPHOLDING S.A.</v>
          </cell>
          <cell r="G669" t="str">
            <v>RACCOON SHIPHOLDING S.A.</v>
          </cell>
          <cell r="H669" t="str">
            <v>C0C0793XXXX</v>
          </cell>
          <cell r="I669" t="str">
            <v>製紙原料</v>
          </cell>
          <cell r="J669" t="str">
            <v>Forest Products</v>
          </cell>
          <cell r="K669" t="str">
            <v>JPY</v>
          </cell>
          <cell r="L669" t="str">
            <v>C0C0793XXXX</v>
          </cell>
          <cell r="M669" t="str">
            <v>R</v>
          </cell>
          <cell r="N669" t="str">
            <v>J</v>
          </cell>
          <cell r="W669" t="str">
            <v>RACCOON SHIPHOLDING S.A.</v>
          </cell>
          <cell r="Z669" t="str">
            <v/>
          </cell>
          <cell r="AA669" t="str">
            <v/>
          </cell>
          <cell r="AB669" t="str">
            <v>RURI MARITIMA S.A.</v>
          </cell>
          <cell r="AC669" t="str">
            <v>単セグ</v>
          </cell>
          <cell r="AD669">
            <v>664</v>
          </cell>
          <cell r="AE669">
            <v>457</v>
          </cell>
          <cell r="AF669" t="str">
            <v>RACCOON SHIPHOLDING S.A.</v>
          </cell>
          <cell r="AG669" t="str">
            <v/>
          </cell>
          <cell r="AH669">
            <v>664</v>
          </cell>
          <cell r="AI669">
            <v>652</v>
          </cell>
          <cell r="AJ669" t="str">
            <v>RACCOON SHIPHOLDING S.A.</v>
          </cell>
          <cell r="AK669" t="str">
            <v>RURI MARITIMA S.A.</v>
          </cell>
          <cell r="AM669" t="str">
            <v>Forest Products</v>
          </cell>
        </row>
        <row r="670">
          <cell r="D670" t="str">
            <v>C0B0504XXXX</v>
          </cell>
          <cell r="E670" t="str">
            <v>RAFFLESIA SHIPHOLDING S.A.</v>
          </cell>
          <cell r="F670" t="str">
            <v>RAFFLESIA SHIPHOLDING S.A.</v>
          </cell>
          <cell r="G670" t="str">
            <v>RAFFLESIA SHIPHOLDING S.A.</v>
          </cell>
          <cell r="H670" t="str">
            <v>C0B0504XXXX</v>
          </cell>
          <cell r="I670" t="str">
            <v>原油</v>
          </cell>
          <cell r="J670" t="str">
            <v>Crude Oil</v>
          </cell>
          <cell r="K670" t="str">
            <v>JPY</v>
          </cell>
          <cell r="L670" t="str">
            <v>C0B0504XXXX</v>
          </cell>
          <cell r="M670" t="str">
            <v>R</v>
          </cell>
          <cell r="N670" t="str">
            <v>J</v>
          </cell>
          <cell r="W670" t="str">
            <v>RAFFLESIA SHIPHOLDING S.A.</v>
          </cell>
          <cell r="Z670" t="str">
            <v/>
          </cell>
          <cell r="AA670" t="str">
            <v/>
          </cell>
          <cell r="AB670" t="str">
            <v>RUSK MARITIMA S.A.</v>
          </cell>
          <cell r="AC670" t="str">
            <v>単セグ</v>
          </cell>
          <cell r="AD670">
            <v>665</v>
          </cell>
          <cell r="AE670">
            <v>458</v>
          </cell>
          <cell r="AF670" t="str">
            <v>RAFFLESIA SHIPHOLDING S.A.</v>
          </cell>
          <cell r="AG670" t="str">
            <v/>
          </cell>
          <cell r="AH670">
            <v>665</v>
          </cell>
          <cell r="AI670">
            <v>653</v>
          </cell>
          <cell r="AJ670" t="str">
            <v>RAFFLESIA SHIPHOLDING S.A.</v>
          </cell>
          <cell r="AK670" t="str">
            <v>RUSK MARITIMA S.A.</v>
          </cell>
          <cell r="AM670" t="str">
            <v>Crude Oil</v>
          </cell>
        </row>
        <row r="671">
          <cell r="D671" t="str">
            <v>C3A9242XXXX</v>
          </cell>
          <cell r="E671" t="str">
            <v>REIKOU MARITIMA S.A.</v>
          </cell>
          <cell r="F671" t="str">
            <v>REIKOU MARITIMA S.A.</v>
          </cell>
          <cell r="G671" t="str">
            <v>REIKOU MARITIMA S.A.</v>
          </cell>
          <cell r="H671" t="str">
            <v>C3A9242XXXX</v>
          </cell>
          <cell r="I671" t="str">
            <v>LNG</v>
          </cell>
          <cell r="J671" t="str">
            <v>LNG</v>
          </cell>
          <cell r="K671" t="str">
            <v>USD</v>
          </cell>
          <cell r="L671" t="str">
            <v>C3A9242XXXX</v>
          </cell>
          <cell r="M671" t="str">
            <v>R</v>
          </cell>
          <cell r="N671" t="str">
            <v>J</v>
          </cell>
          <cell r="W671" t="str">
            <v>REIKOU MARITIMA S.A.</v>
          </cell>
          <cell r="Z671" t="str">
            <v/>
          </cell>
          <cell r="AA671" t="str">
            <v/>
          </cell>
          <cell r="AB671" t="str">
            <v>RYOWA DIAMOND AIR SERVICE CO., LTD.</v>
          </cell>
          <cell r="AC671" t="str">
            <v>単セグ</v>
          </cell>
          <cell r="AD671">
            <v>666</v>
          </cell>
          <cell r="AE671">
            <v>459</v>
          </cell>
          <cell r="AF671" t="str">
            <v>REIKOU MARITIMA S.A.</v>
          </cell>
          <cell r="AG671" t="str">
            <v/>
          </cell>
          <cell r="AH671">
            <v>666</v>
          </cell>
          <cell r="AI671">
            <v>654</v>
          </cell>
          <cell r="AJ671" t="str">
            <v>REIKOU MARITIMA S.A.</v>
          </cell>
          <cell r="AK671" t="str">
            <v>RYOWA DIAMOND AIR SERVICE CO., LTD.</v>
          </cell>
          <cell r="AM671" t="str">
            <v>LNG</v>
          </cell>
        </row>
        <row r="672">
          <cell r="D672" t="str">
            <v>C0C0713XXXX</v>
          </cell>
          <cell r="E672" t="str">
            <v>REILIN MARITIMA S.A.</v>
          </cell>
          <cell r="F672" t="str">
            <v>REILIN MARITIMA S.A.</v>
          </cell>
          <cell r="G672" t="str">
            <v>REILIN MARITIMA S.A.</v>
          </cell>
          <cell r="H672" t="str">
            <v>C0C0713XXXX</v>
          </cell>
          <cell r="I672" t="str">
            <v>自動車</v>
          </cell>
          <cell r="J672" t="str">
            <v>Car Carrier</v>
          </cell>
          <cell r="K672" t="str">
            <v>USD</v>
          </cell>
          <cell r="L672" t="str">
            <v>C0C0713XXXX</v>
          </cell>
          <cell r="M672" t="str">
            <v>R</v>
          </cell>
          <cell r="N672" t="str">
            <v>J</v>
          </cell>
          <cell r="W672" t="str">
            <v>REILIN MARITIMA S.A.</v>
          </cell>
          <cell r="Z672" t="str">
            <v/>
          </cell>
          <cell r="AA672" t="str">
            <v/>
          </cell>
          <cell r="AB672" t="str">
            <v>SABLE MARITIMA S.A.</v>
          </cell>
          <cell r="AC672" t="str">
            <v>単セグ</v>
          </cell>
          <cell r="AD672">
            <v>667</v>
          </cell>
          <cell r="AE672">
            <v>460</v>
          </cell>
          <cell r="AF672" t="str">
            <v>REILIN MARITIMA S.A.</v>
          </cell>
          <cell r="AG672" t="str">
            <v/>
          </cell>
          <cell r="AH672">
            <v>667</v>
          </cell>
          <cell r="AI672">
            <v>655</v>
          </cell>
          <cell r="AJ672" t="str">
            <v>REILIN MARITIMA S.A.</v>
          </cell>
          <cell r="AK672" t="str">
            <v>SABLE MARITIMA S.A.</v>
          </cell>
          <cell r="AM672" t="str">
            <v>Car Carrier</v>
          </cell>
        </row>
        <row r="673">
          <cell r="D673" t="str">
            <v>C3A9478XXXX</v>
          </cell>
          <cell r="E673" t="str">
            <v>RELAX MARINE S.A.</v>
          </cell>
          <cell r="F673" t="str">
            <v>RELAX MARINE S.A.</v>
          </cell>
          <cell r="G673" t="str">
            <v>RELAX MARINE S.A.</v>
          </cell>
          <cell r="H673" t="str">
            <v>C3A9478XXXX</v>
          </cell>
          <cell r="I673" t="str">
            <v>バルク・プロジェクト貨物輸送</v>
          </cell>
          <cell r="J673" t="str">
            <v>BULK &amp; PROJECTS CARRIERS</v>
          </cell>
          <cell r="K673" t="str">
            <v>USD</v>
          </cell>
          <cell r="L673" t="str">
            <v>C3A9478XXXX</v>
          </cell>
          <cell r="M673" t="str">
            <v>R</v>
          </cell>
          <cell r="N673" t="str">
            <v>J</v>
          </cell>
          <cell r="P673" t="str">
            <v>○</v>
          </cell>
          <cell r="W673" t="str">
            <v>RELAX MARINE S.A.</v>
          </cell>
          <cell r="Z673" t="str">
            <v/>
          </cell>
          <cell r="AA673" t="str">
            <v/>
          </cell>
          <cell r="AB673" t="str">
            <v>SAFE MARINE S.A.</v>
          </cell>
          <cell r="AC673" t="str">
            <v>単セグ</v>
          </cell>
          <cell r="AD673">
            <v>668</v>
          </cell>
          <cell r="AE673">
            <v>461</v>
          </cell>
          <cell r="AF673" t="str">
            <v>RELAX MARINE S.A.</v>
          </cell>
          <cell r="AG673" t="str">
            <v/>
          </cell>
          <cell r="AH673">
            <v>668</v>
          </cell>
          <cell r="AI673">
            <v>656</v>
          </cell>
          <cell r="AJ673" t="str">
            <v>RELAX MARINE S.A.</v>
          </cell>
          <cell r="AK673" t="str">
            <v>SAFE MARINE S.A.</v>
          </cell>
          <cell r="AM673" t="str">
            <v>BULK &amp; PROJECTS CARRIERS</v>
          </cell>
        </row>
        <row r="674">
          <cell r="D674" t="str">
            <v>C3A9405XXXX</v>
          </cell>
          <cell r="E674" t="str">
            <v>RHINO MARITIMA S.A.</v>
          </cell>
          <cell r="F674" t="str">
            <v>RHINO MARITIMA S.A.</v>
          </cell>
          <cell r="G674" t="str">
            <v>RHINO MARITIMA S.A.</v>
          </cell>
          <cell r="H674" t="str">
            <v>C3A9405XXXX</v>
          </cell>
          <cell r="I674" t="str">
            <v>製鉄原料</v>
          </cell>
          <cell r="J674" t="str">
            <v>Capesize Bulker</v>
          </cell>
          <cell r="K674" t="str">
            <v>USD</v>
          </cell>
          <cell r="L674" t="str">
            <v>C3A9405XXXX</v>
          </cell>
          <cell r="M674" t="str">
            <v>R</v>
          </cell>
          <cell r="N674" t="str">
            <v>J</v>
          </cell>
          <cell r="P674" t="str">
            <v>○</v>
          </cell>
          <cell r="W674" t="str">
            <v>RHINO MARITIMA S.A.</v>
          </cell>
          <cell r="Z674" t="str">
            <v/>
          </cell>
          <cell r="AA674" t="str">
            <v/>
          </cell>
          <cell r="AB674" t="str">
            <v>RYORI MARITIMA S.A.</v>
          </cell>
          <cell r="AC674" t="str">
            <v>単セグ</v>
          </cell>
          <cell r="AD674">
            <v>669</v>
          </cell>
          <cell r="AE674">
            <v>462</v>
          </cell>
          <cell r="AF674" t="str">
            <v>RHINO MARITIMA S.A.</v>
          </cell>
          <cell r="AG674" t="str">
            <v/>
          </cell>
          <cell r="AH674">
            <v>669</v>
          </cell>
          <cell r="AI674">
            <v>657</v>
          </cell>
          <cell r="AJ674" t="str">
            <v>RHINO MARITIMA S.A.</v>
          </cell>
          <cell r="AK674" t="str">
            <v>RYORI MARITIMA S.A.</v>
          </cell>
          <cell r="AM674" t="str">
            <v>Capesize Bulker</v>
          </cell>
        </row>
        <row r="675">
          <cell r="D675" t="str">
            <v>C0C0484XXXX</v>
          </cell>
          <cell r="E675" t="str">
            <v>RIGHT KEY ENTERPRISES LTD.</v>
          </cell>
          <cell r="F675" t="str">
            <v>RIGHT KEY ENTERPRISES LTD.</v>
          </cell>
          <cell r="G675" t="str">
            <v>RIGHT KEY ENTERPRISES LTD.</v>
          </cell>
          <cell r="H675" t="str">
            <v>C0C0484XXXX</v>
          </cell>
          <cell r="I675" t="str">
            <v>自動車物流</v>
          </cell>
          <cell r="J675" t="str">
            <v>Auto Logistics</v>
          </cell>
          <cell r="K675" t="str">
            <v>HKD</v>
          </cell>
          <cell r="L675" t="str">
            <v>C0C0484XXXX</v>
          </cell>
          <cell r="M675" t="str">
            <v>R</v>
          </cell>
          <cell r="N675" t="str">
            <v>E</v>
          </cell>
          <cell r="O675">
            <v>12</v>
          </cell>
          <cell r="W675" t="str">
            <v>RIGHT KEY ENTERPRISES LTD.</v>
          </cell>
          <cell r="Z675" t="str">
            <v/>
          </cell>
          <cell r="AA675" t="str">
            <v/>
          </cell>
          <cell r="AB675" t="str">
            <v>SAGA SHIPHOLDING (NORWAY) AS</v>
          </cell>
          <cell r="AC675" t="str">
            <v>単セグ</v>
          </cell>
          <cell r="AD675">
            <v>670</v>
          </cell>
          <cell r="AE675">
            <v>463</v>
          </cell>
          <cell r="AF675" t="str">
            <v>RIGHT KEY ENTERPRISES LTD.</v>
          </cell>
          <cell r="AG675" t="str">
            <v/>
          </cell>
          <cell r="AH675">
            <v>670</v>
          </cell>
          <cell r="AI675">
            <v>658</v>
          </cell>
          <cell r="AJ675" t="str">
            <v>RIGHT KEY ENTERPRISES LTD.</v>
          </cell>
          <cell r="AK675" t="str">
            <v>SAGA SHIPHOLDING (NORWAY) AS</v>
          </cell>
          <cell r="AM675" t="str">
            <v>Auto Logistics</v>
          </cell>
        </row>
        <row r="676">
          <cell r="D676" t="str">
            <v>C0C0020XXXX</v>
          </cell>
          <cell r="E676" t="str">
            <v>RISHIRI SHIPPING PTE. LTD.</v>
          </cell>
          <cell r="F676" t="str">
            <v>RISHIRI SHIPPING PTE. LTD.</v>
          </cell>
          <cell r="G676" t="str">
            <v>RISHIRI SHIPPING PTE. LTD.</v>
          </cell>
          <cell r="H676" t="str">
            <v>C0C0020XXXX</v>
          </cell>
          <cell r="I676" t="str">
            <v>定航-その他</v>
          </cell>
          <cell r="J676" t="str">
            <v>Container-Others</v>
          </cell>
          <cell r="K676" t="str">
            <v>USD</v>
          </cell>
          <cell r="L676" t="str">
            <v>C0C0020XXXX</v>
          </cell>
          <cell r="M676" t="str">
            <v>R</v>
          </cell>
          <cell r="N676" t="str">
            <v>E</v>
          </cell>
          <cell r="W676" t="str">
            <v>RISHIRI SHIPPING PTE. LTD.</v>
          </cell>
          <cell r="Z676" t="str">
            <v/>
          </cell>
          <cell r="AA676" t="str">
            <v/>
          </cell>
          <cell r="AB676" t="str">
            <v>SAIGYOKU MARITIMA S.A.</v>
          </cell>
          <cell r="AC676" t="str">
            <v>単セグ</v>
          </cell>
          <cell r="AD676">
            <v>671</v>
          </cell>
          <cell r="AE676">
            <v>464</v>
          </cell>
          <cell r="AF676" t="str">
            <v>RISHIRI SHIPPING PTE. LTD.</v>
          </cell>
          <cell r="AG676" t="str">
            <v/>
          </cell>
          <cell r="AH676">
            <v>671</v>
          </cell>
          <cell r="AI676">
            <v>659</v>
          </cell>
          <cell r="AJ676" t="str">
            <v>RISHIRI SHIPPING PTE. LTD.</v>
          </cell>
          <cell r="AK676" t="str">
            <v>SAIGYOKU MARITIMA S.A.</v>
          </cell>
          <cell r="AM676" t="str">
            <v>Container-Others</v>
          </cell>
        </row>
        <row r="677">
          <cell r="D677" t="str">
            <v>C0C0365XXXX</v>
          </cell>
          <cell r="E677" t="str">
            <v>ROBUSTA SHIPHOLDING S.A.</v>
          </cell>
          <cell r="F677" t="str">
            <v>ROBUSTA SHIPHOLDING S.A.</v>
          </cell>
          <cell r="G677" t="str">
            <v>ROBUSTA SHIPHOLDING S.A.</v>
          </cell>
          <cell r="H677" t="str">
            <v>C0C0365XXXX</v>
          </cell>
          <cell r="I677" t="str">
            <v>自動車</v>
          </cell>
          <cell r="J677" t="str">
            <v>Car Carrier</v>
          </cell>
          <cell r="K677" t="str">
            <v>USD</v>
          </cell>
          <cell r="L677" t="str">
            <v>C0C0365XXXX</v>
          </cell>
          <cell r="M677" t="str">
            <v>R</v>
          </cell>
          <cell r="N677" t="str">
            <v>J</v>
          </cell>
          <cell r="W677" t="str">
            <v>ROBUSTA SHIPHOLDING S.A.</v>
          </cell>
          <cell r="Z677" t="str">
            <v/>
          </cell>
          <cell r="AA677" t="str">
            <v/>
          </cell>
          <cell r="AB677" t="str">
            <v>SAKARI MARITIMA S.A.</v>
          </cell>
          <cell r="AC677" t="str">
            <v>単セグ</v>
          </cell>
          <cell r="AD677">
            <v>672</v>
          </cell>
          <cell r="AE677">
            <v>465</v>
          </cell>
          <cell r="AF677" t="str">
            <v>ROBUSTA SHIPHOLDING S.A.</v>
          </cell>
          <cell r="AG677" t="str">
            <v/>
          </cell>
          <cell r="AH677">
            <v>672</v>
          </cell>
          <cell r="AI677">
            <v>660</v>
          </cell>
          <cell r="AJ677" t="str">
            <v>ROBUSTA SHIPHOLDING S.A.</v>
          </cell>
          <cell r="AK677" t="str">
            <v>SAKARI MARITIMA S.A.</v>
          </cell>
          <cell r="AM677" t="str">
            <v>Car Carrier</v>
          </cell>
        </row>
        <row r="678">
          <cell r="D678" t="str">
            <v>S3A9176XXXX</v>
          </cell>
          <cell r="E678" t="str">
            <v>ROMARIN LNG SHIPPING S.A.S.</v>
          </cell>
          <cell r="F678" t="str">
            <v>ROMARIN LNG SHIPPING S.A.S.</v>
          </cell>
          <cell r="G678" t="str">
            <v>ROMARIN LNG SHIPPING S.A.S.</v>
          </cell>
          <cell r="H678" t="str">
            <v>S3A9176XXXX</v>
          </cell>
          <cell r="I678" t="str">
            <v>LNG</v>
          </cell>
          <cell r="J678" t="str">
            <v>LNG</v>
          </cell>
          <cell r="K678" t="str">
            <v>USD</v>
          </cell>
          <cell r="L678" t="str">
            <v>S3A9176XXXX</v>
          </cell>
          <cell r="M678" t="str">
            <v>M</v>
          </cell>
          <cell r="N678" t="str">
            <v>E</v>
          </cell>
          <cell r="O678">
            <v>12</v>
          </cell>
          <cell r="W678" t="str">
            <v>ROMARIN LNG SHIPPING S.A.S.</v>
          </cell>
          <cell r="Z678" t="str">
            <v/>
          </cell>
          <cell r="AA678" t="str">
            <v/>
          </cell>
          <cell r="AB678" t="str">
            <v>SALACIA SHIPPING PTE. LTD.</v>
          </cell>
          <cell r="AC678" t="str">
            <v>単セグ</v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>
            <v>673</v>
          </cell>
          <cell r="AI678">
            <v>661</v>
          </cell>
          <cell r="AJ678" t="str">
            <v>ROMARIN LNG SHIPPING S.A.S.</v>
          </cell>
          <cell r="AK678" t="str">
            <v>SALACIA SHIPPING PTE. LTD.</v>
          </cell>
          <cell r="AM678" t="str">
            <v>LNG</v>
          </cell>
        </row>
        <row r="679">
          <cell r="D679" t="str">
            <v>E0C0267XXXX</v>
          </cell>
          <cell r="E679" t="str">
            <v>ROSEWOOD SHIPPING PTE. LTD.</v>
          </cell>
          <cell r="F679" t="str">
            <v>ROSEWOOD SHIPPING PTE. LTD.</v>
          </cell>
          <cell r="G679" t="str">
            <v>ROSEWOOD SHIPPING PTE. LTD.</v>
          </cell>
          <cell r="H679" t="str">
            <v>E0C0267XXXX</v>
          </cell>
          <cell r="I679" t="str">
            <v>LNG</v>
          </cell>
          <cell r="J679" t="str">
            <v>LNG</v>
          </cell>
          <cell r="K679" t="str">
            <v>USD</v>
          </cell>
          <cell r="L679" t="str">
            <v>E0C0267XXXX</v>
          </cell>
          <cell r="M679" t="str">
            <v>M</v>
          </cell>
          <cell r="N679" t="str">
            <v>E</v>
          </cell>
          <cell r="W679" t="str">
            <v>ROSEWOOD SHIPPING PTE. LTD.</v>
          </cell>
          <cell r="Z679" t="str">
            <v/>
          </cell>
          <cell r="AA679" t="str">
            <v/>
          </cell>
          <cell r="AB679" t="str">
            <v>SALVIA SHIPHOLDING NAVIGATION S.A.</v>
          </cell>
          <cell r="AC679" t="str">
            <v>単セグ</v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>
            <v>674</v>
          </cell>
          <cell r="AI679">
            <v>662</v>
          </cell>
          <cell r="AJ679" t="str">
            <v>ROSEWOOD SHIPPING PTE. LTD.</v>
          </cell>
          <cell r="AK679" t="str">
            <v>SALVIA SHIPHOLDING NAVIGATION S.A.</v>
          </cell>
          <cell r="AM679" t="str">
            <v>LNG</v>
          </cell>
        </row>
        <row r="680">
          <cell r="D680" t="str">
            <v>C0C0074XXXX</v>
          </cell>
          <cell r="E680" t="str">
            <v>RUHUNA SHIPHOLDING S.A.</v>
          </cell>
          <cell r="F680" t="str">
            <v>RUHUNA SHIPHOLDING S.A.</v>
          </cell>
          <cell r="G680" t="str">
            <v>RUHUNA SHIPHOLDING S.A.</v>
          </cell>
          <cell r="H680" t="str">
            <v>C0C0074XXXX</v>
          </cell>
          <cell r="I680" t="str">
            <v>製鉄原料</v>
          </cell>
          <cell r="J680" t="str">
            <v>Capesize Bulker</v>
          </cell>
          <cell r="K680" t="str">
            <v>USD</v>
          </cell>
          <cell r="L680" t="str">
            <v>C0C0074XXXX</v>
          </cell>
          <cell r="M680" t="str">
            <v>R</v>
          </cell>
          <cell r="N680" t="str">
            <v>J</v>
          </cell>
          <cell r="W680" t="str">
            <v>RUHUNA SHIPHOLDING S.A.</v>
          </cell>
          <cell r="Z680" t="str">
            <v/>
          </cell>
          <cell r="AA680" t="str">
            <v/>
          </cell>
          <cell r="AB680" t="str">
            <v>SAMARINDA MARITIMA S.A.</v>
          </cell>
          <cell r="AC680" t="str">
            <v>単セグ</v>
          </cell>
          <cell r="AD680">
            <v>675</v>
          </cell>
          <cell r="AE680">
            <v>466</v>
          </cell>
          <cell r="AF680" t="str">
            <v>RUHUNA SHIPHOLDING S.A.</v>
          </cell>
          <cell r="AG680" t="str">
            <v/>
          </cell>
          <cell r="AH680">
            <v>675</v>
          </cell>
          <cell r="AI680">
            <v>663</v>
          </cell>
          <cell r="AJ680" t="str">
            <v>RUHUNA SHIPHOLDING S.A.</v>
          </cell>
          <cell r="AK680" t="str">
            <v>SAMARINDA MARITIMA S.A.</v>
          </cell>
          <cell r="AM680" t="str">
            <v>Capesize Bulker</v>
          </cell>
        </row>
        <row r="681">
          <cell r="D681" t="str">
            <v>C3A9336XXXX</v>
          </cell>
          <cell r="E681" t="str">
            <v>RURI MARITIMA S.A.</v>
          </cell>
          <cell r="F681" t="str">
            <v>RURI MARITIMA S.A.</v>
          </cell>
          <cell r="G681" t="str">
            <v>RURI MARITIMA S.A.</v>
          </cell>
          <cell r="H681" t="str">
            <v>C3A9336XXXX</v>
          </cell>
          <cell r="I681" t="str">
            <v>自動車</v>
          </cell>
          <cell r="J681" t="str">
            <v>Car Carrier</v>
          </cell>
          <cell r="K681" t="str">
            <v>USD</v>
          </cell>
          <cell r="L681" t="str">
            <v>C3A9336XXXX</v>
          </cell>
          <cell r="M681" t="str">
            <v>R</v>
          </cell>
          <cell r="N681" t="str">
            <v>J</v>
          </cell>
          <cell r="W681" t="str">
            <v>RURI MARITIMA S.A.</v>
          </cell>
          <cell r="Z681" t="str">
            <v/>
          </cell>
          <cell r="AA681" t="str">
            <v/>
          </cell>
          <cell r="AB681" t="str">
            <v>SANTOS SHIPHOLDING S.A.</v>
          </cell>
          <cell r="AC681" t="str">
            <v>単セグ</v>
          </cell>
          <cell r="AD681">
            <v>676</v>
          </cell>
          <cell r="AE681">
            <v>467</v>
          </cell>
          <cell r="AF681" t="str">
            <v>RURI MARITIMA S.A.</v>
          </cell>
          <cell r="AG681" t="str">
            <v/>
          </cell>
          <cell r="AH681">
            <v>676</v>
          </cell>
          <cell r="AI681">
            <v>664</v>
          </cell>
          <cell r="AJ681" t="str">
            <v>RURI MARITIMA S.A.</v>
          </cell>
          <cell r="AK681" t="str">
            <v>SANTOS SHIPHOLDING S.A.</v>
          </cell>
          <cell r="AM681" t="str">
            <v>Car Carrier</v>
          </cell>
        </row>
        <row r="682">
          <cell r="D682" t="str">
            <v>C3A9367XXXX</v>
          </cell>
          <cell r="E682" t="str">
            <v>RUSK MARITIMA S.A.</v>
          </cell>
          <cell r="F682" t="str">
            <v>RUSK MARITIMA S.A.</v>
          </cell>
          <cell r="G682" t="str">
            <v>RUSK MARITIMA S.A.</v>
          </cell>
          <cell r="H682" t="str">
            <v>C3A9367XXXX</v>
          </cell>
          <cell r="I682" t="str">
            <v>次世代燃料ビジネス</v>
          </cell>
          <cell r="J682" t="str">
            <v>Next Generation Fuel Business</v>
          </cell>
          <cell r="K682" t="str">
            <v>USD</v>
          </cell>
          <cell r="L682" t="str">
            <v>C3A9367XXXX</v>
          </cell>
          <cell r="M682" t="str">
            <v>R</v>
          </cell>
          <cell r="N682" t="str">
            <v>J</v>
          </cell>
          <cell r="W682" t="str">
            <v>RUSK MARITIMA S.A.</v>
          </cell>
          <cell r="Z682" t="str">
            <v/>
          </cell>
          <cell r="AA682" t="str">
            <v/>
          </cell>
          <cell r="AB682" t="str">
            <v>SANYO KAIJI KAISHA, LTD.</v>
          </cell>
          <cell r="AC682" t="str">
            <v>単セグ</v>
          </cell>
          <cell r="AD682">
            <v>677</v>
          </cell>
          <cell r="AE682">
            <v>468</v>
          </cell>
          <cell r="AF682" t="str">
            <v>RUSK MARITIMA S.A.</v>
          </cell>
          <cell r="AG682" t="str">
            <v/>
          </cell>
          <cell r="AH682">
            <v>677</v>
          </cell>
          <cell r="AI682">
            <v>665</v>
          </cell>
          <cell r="AJ682" t="str">
            <v>RUSK MARITIMA S.A.</v>
          </cell>
          <cell r="AK682" t="str">
            <v>SANYO KAIJI KAISHA, LTD.</v>
          </cell>
          <cell r="AM682" t="str">
            <v>Next Generation Fuel Business</v>
          </cell>
        </row>
        <row r="683">
          <cell r="D683" t="str">
            <v>C00K776XXXX</v>
          </cell>
          <cell r="E683" t="str">
            <v>RYOWA DIAMOND AIR SERVICE CO., LTD.</v>
          </cell>
          <cell r="F683" t="str">
            <v>菱和ダイヤモンド航空サービス（株）</v>
          </cell>
          <cell r="G683" t="str">
            <v>RYOWA DIAMOND AIR SERVICE CO., LTD.</v>
          </cell>
          <cell r="H683" t="str">
            <v>C00K776XXXX</v>
          </cell>
          <cell r="I683" t="str">
            <v>YLK</v>
          </cell>
          <cell r="J683" t="str">
            <v>YLK</v>
          </cell>
          <cell r="K683" t="str">
            <v>JPY</v>
          </cell>
          <cell r="L683" t="str">
            <v>C00K776XXXX</v>
          </cell>
          <cell r="M683" t="str">
            <v>R</v>
          </cell>
          <cell r="N683" t="str">
            <v>J</v>
          </cell>
          <cell r="W683" t="str">
            <v>菱和ダイヤモンド航空サービス（株）</v>
          </cell>
          <cell r="Z683" t="str">
            <v/>
          </cell>
          <cell r="AA683" t="str">
            <v/>
          </cell>
          <cell r="AB683" t="str">
            <v>SANYO TRADING CO., LTD.</v>
          </cell>
          <cell r="AC683" t="str">
            <v>単セグ</v>
          </cell>
          <cell r="AD683">
            <v>678</v>
          </cell>
          <cell r="AE683">
            <v>469</v>
          </cell>
          <cell r="AF683" t="str">
            <v>RYOWA DIAMOND AIR SERVICE CO., LTD.</v>
          </cell>
          <cell r="AG683" t="str">
            <v/>
          </cell>
          <cell r="AH683">
            <v>678</v>
          </cell>
          <cell r="AI683">
            <v>666</v>
          </cell>
          <cell r="AJ683" t="str">
            <v>RYOWA DIAMOND AIR SERVICE CO., LTD.</v>
          </cell>
          <cell r="AK683" t="str">
            <v>SANYO TRADING CO., LTD.</v>
          </cell>
          <cell r="AM683" t="str">
            <v>YLK</v>
          </cell>
        </row>
        <row r="684">
          <cell r="D684" t="str">
            <v>C3A9369XXXX</v>
          </cell>
          <cell r="E684" t="str">
            <v>SABLE MARITIMA S.A.</v>
          </cell>
          <cell r="F684" t="str">
            <v>SABLE MARITIMA S.A.</v>
          </cell>
          <cell r="G684" t="str">
            <v>SABLE MARITIMA S.A.</v>
          </cell>
          <cell r="H684" t="str">
            <v>C3A9369XXXX</v>
          </cell>
          <cell r="I684" t="str">
            <v>次世代燃料ビジネス</v>
          </cell>
          <cell r="J684" t="str">
            <v>Next Generation Fuel Business</v>
          </cell>
          <cell r="K684" t="str">
            <v>USD</v>
          </cell>
          <cell r="L684" t="str">
            <v>C3A9369XXXX</v>
          </cell>
          <cell r="M684" t="str">
            <v>R</v>
          </cell>
          <cell r="N684" t="str">
            <v>J</v>
          </cell>
          <cell r="W684" t="str">
            <v>SABLE MARITIMA S.A.</v>
          </cell>
          <cell r="Z684" t="str">
            <v/>
          </cell>
          <cell r="AA684" t="str">
            <v/>
          </cell>
          <cell r="AB684" t="str">
            <v>SARAWAK SHIPHOLDING S.A.</v>
          </cell>
          <cell r="AC684" t="str">
            <v>単セグ</v>
          </cell>
          <cell r="AD684">
            <v>679</v>
          </cell>
          <cell r="AE684">
            <v>470</v>
          </cell>
          <cell r="AF684" t="str">
            <v>SABLE MARITIMA S.A.</v>
          </cell>
          <cell r="AG684" t="str">
            <v/>
          </cell>
          <cell r="AH684">
            <v>679</v>
          </cell>
          <cell r="AI684">
            <v>667</v>
          </cell>
          <cell r="AJ684" t="str">
            <v>SABLE MARITIMA S.A.</v>
          </cell>
          <cell r="AK684" t="str">
            <v>SARAWAK SHIPHOLDING S.A.</v>
          </cell>
          <cell r="AM684" t="str">
            <v>Next Generation Fuel Business</v>
          </cell>
        </row>
        <row r="685">
          <cell r="D685" t="str">
            <v>C3A9479XXXX</v>
          </cell>
          <cell r="E685" t="str">
            <v>SAFE MARINE S.A.</v>
          </cell>
          <cell r="F685" t="str">
            <v>SAFE MARINE S.A.</v>
          </cell>
          <cell r="G685" t="str">
            <v>SAFE MARINE S.A.</v>
          </cell>
          <cell r="H685" t="str">
            <v>C3A9479XXXX</v>
          </cell>
          <cell r="I685" t="str">
            <v>バルク・プロジェクト貨物輸送</v>
          </cell>
          <cell r="J685" t="str">
            <v>BULK &amp; PROJECTS CARRIERS</v>
          </cell>
          <cell r="K685" t="str">
            <v>USD</v>
          </cell>
          <cell r="L685" t="str">
            <v>C3A9479XXXX</v>
          </cell>
          <cell r="M685" t="str">
            <v>R</v>
          </cell>
          <cell r="N685" t="str">
            <v>J</v>
          </cell>
          <cell r="P685" t="str">
            <v>○</v>
          </cell>
          <cell r="W685" t="str">
            <v>SAFE MARINE S.A.</v>
          </cell>
          <cell r="Z685" t="str">
            <v/>
          </cell>
          <cell r="AA685" t="str">
            <v/>
          </cell>
          <cell r="AB685" t="str">
            <v>SASANQUA SHIPHOLDING S.A.</v>
          </cell>
          <cell r="AC685" t="str">
            <v>単セグ</v>
          </cell>
          <cell r="AD685">
            <v>680</v>
          </cell>
          <cell r="AE685">
            <v>471</v>
          </cell>
          <cell r="AF685" t="str">
            <v>SAFE MARINE S.A.</v>
          </cell>
          <cell r="AG685" t="str">
            <v/>
          </cell>
          <cell r="AH685">
            <v>680</v>
          </cell>
          <cell r="AI685">
            <v>668</v>
          </cell>
          <cell r="AJ685" t="str">
            <v>SAFE MARINE S.A.</v>
          </cell>
          <cell r="AK685" t="str">
            <v>SASANQUA SHIPHOLDING S.A.</v>
          </cell>
          <cell r="AM685" t="str">
            <v>BULK &amp; PROJECTS CARRIERS</v>
          </cell>
        </row>
        <row r="686">
          <cell r="D686" t="str">
            <v>C3A9150XXXX</v>
          </cell>
          <cell r="E686" t="str">
            <v>RYORI MARITIMA S.A.</v>
          </cell>
          <cell r="F686" t="str">
            <v>RYORI MARITIMA S.A.</v>
          </cell>
          <cell r="G686" t="str">
            <v>RYORI MARITIMA S.A.</v>
          </cell>
          <cell r="H686" t="str">
            <v>C3A9150XXXX</v>
          </cell>
          <cell r="I686" t="str">
            <v>ケミカルLPG</v>
          </cell>
          <cell r="J686" t="str">
            <v>Chemical and LPG</v>
          </cell>
          <cell r="K686" t="str">
            <v>USD</v>
          </cell>
          <cell r="L686" t="str">
            <v>C3A9150XXXX</v>
          </cell>
          <cell r="M686" t="str">
            <v>R</v>
          </cell>
          <cell r="N686" t="str">
            <v>J</v>
          </cell>
          <cell r="W686" t="str">
            <v>RYORI MARITIMA S.A.</v>
          </cell>
          <cell r="Z686" t="str">
            <v/>
          </cell>
          <cell r="AA686" t="str">
            <v/>
          </cell>
          <cell r="AB686" t="str">
            <v>SAZANAMI MARITIMA S.A.</v>
          </cell>
          <cell r="AC686" t="str">
            <v>単セグ</v>
          </cell>
          <cell r="AD686">
            <v>681</v>
          </cell>
          <cell r="AE686">
            <v>472</v>
          </cell>
          <cell r="AF686" t="str">
            <v>RYORI MARITIMA S.A.</v>
          </cell>
          <cell r="AG686" t="str">
            <v/>
          </cell>
          <cell r="AH686">
            <v>681</v>
          </cell>
          <cell r="AI686">
            <v>669</v>
          </cell>
          <cell r="AJ686" t="str">
            <v>RYORI MARITIMA S.A.</v>
          </cell>
          <cell r="AK686" t="str">
            <v>SAZANAMI MARITIMA S.A.</v>
          </cell>
          <cell r="AM686" t="str">
            <v>Chemical and LPG</v>
          </cell>
        </row>
        <row r="687">
          <cell r="D687" t="str">
            <v>C0B1774XXXX</v>
          </cell>
          <cell r="E687" t="str">
            <v>SAGA SHIPHOLDING (NORWAY) AS</v>
          </cell>
          <cell r="F687" t="str">
            <v>SAGA SHIPHOLDING (NORWAY) AS</v>
          </cell>
          <cell r="G687" t="str">
            <v>SAGA SHIPHOLDING (NORWAY) AS</v>
          </cell>
          <cell r="H687" t="str">
            <v>C0B1774XXXX</v>
          </cell>
          <cell r="I687" t="str">
            <v>ボックスシェイプ</v>
          </cell>
          <cell r="J687" t="str">
            <v>Box Shape</v>
          </cell>
          <cell r="K687" t="str">
            <v>USD</v>
          </cell>
          <cell r="L687" t="str">
            <v>C0B1774XXXX</v>
          </cell>
          <cell r="M687" t="str">
            <v>R</v>
          </cell>
          <cell r="N687" t="str">
            <v>E</v>
          </cell>
          <cell r="W687" t="str">
            <v>SAGA SHIPHOLDING (NORWAY) AS</v>
          </cell>
          <cell r="Z687" t="str">
            <v/>
          </cell>
          <cell r="AA687" t="str">
            <v/>
          </cell>
          <cell r="AB687" t="str">
            <v>SCOTCH MARITIMA S.A.</v>
          </cell>
          <cell r="AC687" t="str">
            <v>単セグ</v>
          </cell>
          <cell r="AD687">
            <v>682</v>
          </cell>
          <cell r="AE687">
            <v>473</v>
          </cell>
          <cell r="AF687" t="str">
            <v>SAGA SHIPHOLDING (NORWAY) AS</v>
          </cell>
          <cell r="AG687" t="str">
            <v/>
          </cell>
          <cell r="AH687">
            <v>682</v>
          </cell>
          <cell r="AI687">
            <v>670</v>
          </cell>
          <cell r="AJ687" t="str">
            <v>SAGA SHIPHOLDING (NORWAY) AS</v>
          </cell>
          <cell r="AK687" t="str">
            <v>SCOTCH MARITIMA S.A.</v>
          </cell>
          <cell r="AM687" t="str">
            <v>Box Shape</v>
          </cell>
        </row>
        <row r="688">
          <cell r="D688" t="str">
            <v>C3A9196XXXX</v>
          </cell>
          <cell r="E688" t="str">
            <v>SAIGYOKU MARITIMA S.A.</v>
          </cell>
          <cell r="F688" t="str">
            <v>SAIGYOKU MARITIMA S.A.</v>
          </cell>
          <cell r="G688" t="str">
            <v>SAIGYOKU MARITIMA S.A.</v>
          </cell>
          <cell r="H688" t="str">
            <v>C3A9196XXXX</v>
          </cell>
          <cell r="I688" t="str">
            <v>LNG</v>
          </cell>
          <cell r="J688" t="str">
            <v>LNG</v>
          </cell>
          <cell r="K688" t="str">
            <v>USD</v>
          </cell>
          <cell r="L688" t="str">
            <v>C3A9196XXXX</v>
          </cell>
          <cell r="M688" t="str">
            <v>R</v>
          </cell>
          <cell r="N688" t="str">
            <v>J</v>
          </cell>
          <cell r="W688" t="str">
            <v>SAIGYOKU MARITIMA S.A.</v>
          </cell>
          <cell r="Z688" t="str">
            <v/>
          </cell>
          <cell r="AA688" t="str">
            <v/>
          </cell>
          <cell r="AB688" t="str">
            <v>SEA TERMINAL MANAGEMENT &amp; SERVICE PTE. LTD.</v>
          </cell>
          <cell r="AC688" t="str">
            <v>単セグ</v>
          </cell>
          <cell r="AD688">
            <v>683</v>
          </cell>
          <cell r="AE688">
            <v>474</v>
          </cell>
          <cell r="AF688" t="str">
            <v>SAIGYOKU MARITIMA S.A.</v>
          </cell>
          <cell r="AG688" t="str">
            <v/>
          </cell>
          <cell r="AH688">
            <v>683</v>
          </cell>
          <cell r="AI688">
            <v>671</v>
          </cell>
          <cell r="AJ688" t="str">
            <v>SAIGYOKU MARITIMA S.A.</v>
          </cell>
          <cell r="AK688" t="str">
            <v>SEA TERMINAL MANAGEMENT &amp; SERVICE PTE. LTD.</v>
          </cell>
          <cell r="AM688" t="str">
            <v>LNG</v>
          </cell>
        </row>
        <row r="689">
          <cell r="D689" t="str">
            <v>C3A9185XXXX</v>
          </cell>
          <cell r="E689" t="str">
            <v>SAKARI MARITIMA S.A.</v>
          </cell>
          <cell r="F689" t="str">
            <v>SAKARI MARITIMA S.A.</v>
          </cell>
          <cell r="G689" t="str">
            <v>SAKARI MARITIMA S.A.</v>
          </cell>
          <cell r="H689" t="str">
            <v>C3A9185XXXX</v>
          </cell>
          <cell r="I689" t="str">
            <v>製鉄原料</v>
          </cell>
          <cell r="J689" t="str">
            <v>Capesize Bulker</v>
          </cell>
          <cell r="K689" t="str">
            <v>USD</v>
          </cell>
          <cell r="L689" t="str">
            <v>C3A9185XXXX</v>
          </cell>
          <cell r="M689" t="str">
            <v>R</v>
          </cell>
          <cell r="N689" t="str">
            <v>J</v>
          </cell>
          <cell r="W689" t="str">
            <v>SAKARI MARITIMA S.A.</v>
          </cell>
          <cell r="Z689" t="str">
            <v/>
          </cell>
          <cell r="AA689" t="str">
            <v/>
          </cell>
          <cell r="AB689" t="str">
            <v>SEIDOPRO GLOBAL INC.</v>
          </cell>
          <cell r="AC689" t="str">
            <v>単セグ</v>
          </cell>
          <cell r="AD689">
            <v>684</v>
          </cell>
          <cell r="AE689">
            <v>475</v>
          </cell>
          <cell r="AF689" t="str">
            <v>SAKARI MARITIMA S.A.</v>
          </cell>
          <cell r="AG689" t="str">
            <v/>
          </cell>
          <cell r="AH689">
            <v>684</v>
          </cell>
          <cell r="AI689">
            <v>672</v>
          </cell>
          <cell r="AJ689" t="str">
            <v>SAKARI MARITIMA S.A.</v>
          </cell>
          <cell r="AK689" t="str">
            <v>SEIDOPRO GLOBAL INC.</v>
          </cell>
          <cell r="AM689" t="str">
            <v>Capesize Bulker</v>
          </cell>
        </row>
        <row r="690">
          <cell r="D690" t="str">
            <v>C0B1401XXXX</v>
          </cell>
          <cell r="E690" t="str">
            <v>SALACIA SHIPPING PTE. LTD.</v>
          </cell>
          <cell r="F690" t="str">
            <v>SALACIA SHIPPING PTE. LTD.</v>
          </cell>
          <cell r="G690" t="str">
            <v>SALACIA SHIPPING PTE. LTD.</v>
          </cell>
          <cell r="H690" t="str">
            <v>C0B1401XXXX</v>
          </cell>
          <cell r="I690" t="str">
            <v>定航-その他</v>
          </cell>
          <cell r="J690" t="str">
            <v>Container-Others</v>
          </cell>
          <cell r="K690" t="str">
            <v>JPY</v>
          </cell>
          <cell r="L690" t="str">
            <v>C0B1401XXXX</v>
          </cell>
          <cell r="M690" t="str">
            <v>R</v>
          </cell>
          <cell r="N690" t="str">
            <v>E</v>
          </cell>
          <cell r="W690" t="str">
            <v>SALACIA SHIPPING PTE. LTD.</v>
          </cell>
          <cell r="Z690" t="str">
            <v/>
          </cell>
          <cell r="AA690" t="str">
            <v/>
          </cell>
          <cell r="AB690" t="str">
            <v>SENSYU SHIPHOLDING S.A.</v>
          </cell>
          <cell r="AC690" t="str">
            <v>単セグ</v>
          </cell>
          <cell r="AD690">
            <v>685</v>
          </cell>
          <cell r="AE690">
            <v>476</v>
          </cell>
          <cell r="AF690" t="str">
            <v>SALACIA SHIPPING PTE. LTD.</v>
          </cell>
          <cell r="AG690" t="str">
            <v/>
          </cell>
          <cell r="AH690">
            <v>685</v>
          </cell>
          <cell r="AI690">
            <v>673</v>
          </cell>
          <cell r="AJ690" t="str">
            <v>SALACIA SHIPPING PTE. LTD.</v>
          </cell>
          <cell r="AK690" t="str">
            <v>SENSYU SHIPHOLDING S.A.</v>
          </cell>
          <cell r="AM690" t="str">
            <v>Container-Others</v>
          </cell>
        </row>
        <row r="691">
          <cell r="D691" t="str">
            <v>C008298XXXX</v>
          </cell>
          <cell r="E691" t="str">
            <v>SALVIA SHIPHOLDING NAVIGATION S.A.</v>
          </cell>
          <cell r="F691" t="str">
            <v>SALVIA SHIPHOLDING NAVIGATION S.A.</v>
          </cell>
          <cell r="G691" t="str">
            <v>SALVIA SHIPHOLDING NAVIGATION S.A.</v>
          </cell>
          <cell r="H691" t="str">
            <v>C008298XXXX</v>
          </cell>
          <cell r="I691" t="str">
            <v>ケミカルLPG</v>
          </cell>
          <cell r="J691" t="str">
            <v>Chemical and LPG</v>
          </cell>
          <cell r="K691" t="str">
            <v>USD</v>
          </cell>
          <cell r="L691" t="str">
            <v>C008298XXXX</v>
          </cell>
          <cell r="M691" t="str">
            <v>R</v>
          </cell>
          <cell r="N691" t="str">
            <v>J</v>
          </cell>
          <cell r="W691" t="str">
            <v>SALVIA SHIPHOLDING NAVIGATION S.A.</v>
          </cell>
          <cell r="Z691" t="str">
            <v/>
          </cell>
          <cell r="AA691" t="str">
            <v/>
          </cell>
          <cell r="AB691" t="str">
            <v>SHANGHAI YUSEN FREIGHT SERVICE CO., LTD.</v>
          </cell>
          <cell r="AC691" t="str">
            <v>単セグ</v>
          </cell>
          <cell r="AD691">
            <v>686</v>
          </cell>
          <cell r="AE691">
            <v>477</v>
          </cell>
          <cell r="AF691" t="str">
            <v>SALVIA SHIPHOLDING NAVIGATION S.A.</v>
          </cell>
          <cell r="AG691" t="str">
            <v/>
          </cell>
          <cell r="AH691">
            <v>686</v>
          </cell>
          <cell r="AI691">
            <v>674</v>
          </cell>
          <cell r="AJ691" t="str">
            <v>SALVIA SHIPHOLDING NAVIGATION S.A.</v>
          </cell>
          <cell r="AK691" t="str">
            <v>SHANGHAI YUSEN FREIGHT SERVICE CO., LTD.</v>
          </cell>
          <cell r="AM691" t="str">
            <v>Chemical and LPG</v>
          </cell>
        </row>
        <row r="692">
          <cell r="D692" t="str">
            <v>C0A7786XXXX</v>
          </cell>
          <cell r="E692" t="str">
            <v>SAMARINDA MARITIMA S.A.</v>
          </cell>
          <cell r="F692" t="str">
            <v>SAMARINDA MARITIMA S.A.</v>
          </cell>
          <cell r="G692" t="str">
            <v>SAMARINDA MARITIMA S.A.</v>
          </cell>
          <cell r="H692" t="str">
            <v>C0A7786XXXX</v>
          </cell>
          <cell r="I692" t="str">
            <v>船主ケープサイズ</v>
          </cell>
          <cell r="J692" t="str">
            <v>Fleet Cape</v>
          </cell>
          <cell r="K692" t="str">
            <v>JPY</v>
          </cell>
          <cell r="L692" t="str">
            <v>C0A7786XXXX</v>
          </cell>
          <cell r="M692" t="str">
            <v>R</v>
          </cell>
          <cell r="N692" t="str">
            <v>J</v>
          </cell>
          <cell r="W692" t="str">
            <v>SAMARINDA MARITIMA S.A.</v>
          </cell>
          <cell r="Z692" t="str">
            <v/>
          </cell>
          <cell r="AA692" t="str">
            <v/>
          </cell>
          <cell r="AB692" t="str">
            <v>SHANGHAI YUSEN LOGISTICS SERVICE (W.G.Q) CO., LTD.</v>
          </cell>
          <cell r="AC692" t="str">
            <v>単セグ</v>
          </cell>
          <cell r="AD692">
            <v>687</v>
          </cell>
          <cell r="AE692">
            <v>478</v>
          </cell>
          <cell r="AF692" t="str">
            <v>SAMARINDA MARITIMA S.A.</v>
          </cell>
          <cell r="AG692" t="str">
            <v/>
          </cell>
          <cell r="AH692">
            <v>687</v>
          </cell>
          <cell r="AI692">
            <v>675</v>
          </cell>
          <cell r="AJ692" t="str">
            <v>SAMARINDA MARITIMA S.A.</v>
          </cell>
          <cell r="AK692" t="str">
            <v>SHANGHAI YUSEN LOGISTICS SERVICE (W.G.Q) CO., LTD.</v>
          </cell>
          <cell r="AM692" t="str">
            <v>Fleet Cape</v>
          </cell>
        </row>
        <row r="693">
          <cell r="D693" t="str">
            <v>C0C0366XXXX</v>
          </cell>
          <cell r="E693" t="str">
            <v>SANTOS SHIPHOLDING S.A.</v>
          </cell>
          <cell r="F693" t="str">
            <v>SANTOS SHIPHOLDING S.A.</v>
          </cell>
          <cell r="G693" t="str">
            <v>SANTOS SHIPHOLDING S.A.</v>
          </cell>
          <cell r="H693" t="str">
            <v>C0C0366XXXX</v>
          </cell>
          <cell r="I693" t="str">
            <v>製鉄原料</v>
          </cell>
          <cell r="J693" t="str">
            <v>Capesize Bulker</v>
          </cell>
          <cell r="K693" t="str">
            <v>JPY</v>
          </cell>
          <cell r="L693" t="str">
            <v>C0C0366XXXX</v>
          </cell>
          <cell r="M693" t="str">
            <v>R</v>
          </cell>
          <cell r="N693" t="str">
            <v>J</v>
          </cell>
          <cell r="W693" t="str">
            <v>SANTOS SHIPHOLDING S.A.</v>
          </cell>
          <cell r="Z693" t="str">
            <v/>
          </cell>
          <cell r="AA693" t="str">
            <v/>
          </cell>
          <cell r="AB693" t="str">
            <v>SHENZHEN YUSEN LOGISTICS SERVICE CO., LTD.</v>
          </cell>
          <cell r="AC693" t="str">
            <v>単セグ</v>
          </cell>
          <cell r="AD693">
            <v>688</v>
          </cell>
          <cell r="AE693">
            <v>479</v>
          </cell>
          <cell r="AF693" t="str">
            <v>SANTOS SHIPHOLDING S.A.</v>
          </cell>
          <cell r="AG693" t="str">
            <v/>
          </cell>
          <cell r="AH693">
            <v>688</v>
          </cell>
          <cell r="AI693">
            <v>676</v>
          </cell>
          <cell r="AJ693" t="str">
            <v>SANTOS SHIPHOLDING S.A.</v>
          </cell>
          <cell r="AK693" t="str">
            <v>SHENZHEN YUSEN LOGISTICS SERVICE CO., LTD.</v>
          </cell>
          <cell r="AM693" t="str">
            <v>Capesize Bulker</v>
          </cell>
        </row>
        <row r="694">
          <cell r="D694" t="str">
            <v>E002248XXXX</v>
          </cell>
          <cell r="E694" t="str">
            <v>SANYO KAIJI KAISHA, LTD.</v>
          </cell>
          <cell r="F694" t="str">
            <v>三洋海事（株）</v>
          </cell>
          <cell r="G694" t="str">
            <v>SANYO KAIJI KAISHA, LTD.</v>
          </cell>
          <cell r="H694" t="str">
            <v>E002248XXXX</v>
          </cell>
          <cell r="I694" t="str">
            <v>港湾-曳船</v>
          </cell>
          <cell r="J694" t="str">
            <v>Terminals-Tugboat</v>
          </cell>
          <cell r="K694" t="str">
            <v>JPY</v>
          </cell>
          <cell r="L694" t="str">
            <v>E002248XXXX</v>
          </cell>
          <cell r="M694" t="str">
            <v>M</v>
          </cell>
          <cell r="N694" t="str">
            <v>J</v>
          </cell>
          <cell r="W694" t="str">
            <v>三洋海事（株）</v>
          </cell>
          <cell r="Z694" t="str">
            <v/>
          </cell>
          <cell r="AA694" t="str">
            <v/>
          </cell>
          <cell r="AB694" t="str">
            <v>SETOKA MARITIMA S.A.</v>
          </cell>
          <cell r="AC694" t="str">
            <v>単セグ</v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>
            <v>689</v>
          </cell>
          <cell r="AI694">
            <v>677</v>
          </cell>
          <cell r="AJ694" t="str">
            <v>SANYO KAIJI KAISHA, LTD.</v>
          </cell>
          <cell r="AK694" t="str">
            <v>SETOKA MARITIMA S.A.</v>
          </cell>
          <cell r="AM694" t="str">
            <v>Terminals-Tugboat</v>
          </cell>
        </row>
        <row r="695">
          <cell r="D695" t="str">
            <v>C003111XXXX</v>
          </cell>
          <cell r="E695" t="str">
            <v>SANYO TRADING CO., LTD.</v>
          </cell>
          <cell r="F695" t="str">
            <v>三洋商事（株）</v>
          </cell>
          <cell r="G695" t="str">
            <v>SANYO TRADING CO., LTD.</v>
          </cell>
          <cell r="H695" t="str">
            <v>C003111XXXX</v>
          </cell>
          <cell r="I695" t="str">
            <v>船舶・技術事業</v>
          </cell>
          <cell r="J695" t="str">
            <v>Ship &amp; Technology Business</v>
          </cell>
          <cell r="K695" t="str">
            <v>JPY</v>
          </cell>
          <cell r="L695" t="str">
            <v>C003111XXXX</v>
          </cell>
          <cell r="M695" t="str">
            <v>R</v>
          </cell>
          <cell r="N695" t="str">
            <v>J</v>
          </cell>
          <cell r="W695" t="str">
            <v>三洋商事（株）</v>
          </cell>
          <cell r="Z695" t="str">
            <v/>
          </cell>
          <cell r="AA695" t="str">
            <v/>
          </cell>
          <cell r="AB695" t="str">
            <v>SHIBA SHIPPING S.A.</v>
          </cell>
          <cell r="AC695" t="str">
            <v>単セグ</v>
          </cell>
          <cell r="AD695">
            <v>690</v>
          </cell>
          <cell r="AE695">
            <v>480</v>
          </cell>
          <cell r="AF695" t="str">
            <v>SANYO TRADING CO., LTD.</v>
          </cell>
          <cell r="AG695" t="str">
            <v/>
          </cell>
          <cell r="AH695">
            <v>690</v>
          </cell>
          <cell r="AI695">
            <v>678</v>
          </cell>
          <cell r="AJ695" t="str">
            <v>SANYO TRADING CO., LTD.</v>
          </cell>
          <cell r="AK695" t="str">
            <v>SHIBA SHIPPING S.A.</v>
          </cell>
          <cell r="AM695" t="str">
            <v>Ship &amp; Technology Business</v>
          </cell>
        </row>
        <row r="696">
          <cell r="D696" t="str">
            <v>C0A4826XXXX</v>
          </cell>
          <cell r="E696" t="str">
            <v>SARAWAK SHIPHOLDING S.A.</v>
          </cell>
          <cell r="F696" t="str">
            <v>SARAWAK SHIPHOLDING S.A.</v>
          </cell>
          <cell r="G696" t="str">
            <v>SARAWAK SHIPHOLDING S.A.</v>
          </cell>
          <cell r="H696" t="str">
            <v>C0A4826XXXX</v>
          </cell>
          <cell r="I696" t="str">
            <v>自動車</v>
          </cell>
          <cell r="J696" t="str">
            <v>Car Carrier</v>
          </cell>
          <cell r="K696" t="str">
            <v>JPY</v>
          </cell>
          <cell r="L696" t="str">
            <v>C0A4826XXXX</v>
          </cell>
          <cell r="M696" t="str">
            <v>R</v>
          </cell>
          <cell r="N696" t="str">
            <v>J</v>
          </cell>
          <cell r="W696" t="str">
            <v>SARAWAK SHIPHOLDING S.A.</v>
          </cell>
          <cell r="Z696" t="str">
            <v/>
          </cell>
          <cell r="AA696" t="str">
            <v/>
          </cell>
          <cell r="AB696" t="str">
            <v>SHIN-NIPPON KAIYOSHA CORP.</v>
          </cell>
          <cell r="AC696" t="str">
            <v>単セグ</v>
          </cell>
          <cell r="AD696">
            <v>691</v>
          </cell>
          <cell r="AE696">
            <v>481</v>
          </cell>
          <cell r="AF696" t="str">
            <v>SARAWAK SHIPHOLDING S.A.</v>
          </cell>
          <cell r="AG696" t="str">
            <v/>
          </cell>
          <cell r="AH696">
            <v>691</v>
          </cell>
          <cell r="AI696">
            <v>679</v>
          </cell>
          <cell r="AJ696" t="str">
            <v>SARAWAK SHIPHOLDING S.A.</v>
          </cell>
          <cell r="AK696" t="str">
            <v>SHIN-NIPPON KAIYOSHA CORP.</v>
          </cell>
          <cell r="AM696" t="str">
            <v>Car Carrier</v>
          </cell>
        </row>
        <row r="697">
          <cell r="D697" t="str">
            <v>C0C0558XXXX</v>
          </cell>
          <cell r="E697" t="str">
            <v>SASANQUA SHIPHOLDING S.A.</v>
          </cell>
          <cell r="F697" t="str">
            <v>SASANQUA SHIPHOLDING S.A.</v>
          </cell>
          <cell r="G697" t="str">
            <v>SASANQUA SHIPHOLDING S.A.</v>
          </cell>
          <cell r="H697" t="str">
            <v>C0C0558XXXX</v>
          </cell>
          <cell r="I697" t="str">
            <v>LNG</v>
          </cell>
          <cell r="J697" t="str">
            <v>LNG</v>
          </cell>
          <cell r="K697" t="str">
            <v>JPY</v>
          </cell>
          <cell r="L697" t="str">
            <v>C0C0558XXXX</v>
          </cell>
          <cell r="M697" t="str">
            <v>R</v>
          </cell>
          <cell r="N697" t="str">
            <v>J</v>
          </cell>
          <cell r="W697" t="str">
            <v>SASANQUA SHIPHOLDING S.A.</v>
          </cell>
          <cell r="Z697" t="str">
            <v/>
          </cell>
          <cell r="AA697" t="str">
            <v/>
          </cell>
          <cell r="AB697" t="str">
            <v>SHION MARITIMA S.A.</v>
          </cell>
          <cell r="AC697" t="str">
            <v>単セグ</v>
          </cell>
          <cell r="AD697">
            <v>692</v>
          </cell>
          <cell r="AE697">
            <v>482</v>
          </cell>
          <cell r="AF697" t="str">
            <v>SASANQUA SHIPHOLDING S.A.</v>
          </cell>
          <cell r="AG697" t="str">
            <v/>
          </cell>
          <cell r="AH697">
            <v>692</v>
          </cell>
          <cell r="AI697">
            <v>680</v>
          </cell>
          <cell r="AJ697" t="str">
            <v>SASANQUA SHIPHOLDING S.A.</v>
          </cell>
          <cell r="AK697" t="str">
            <v>SHION MARITIMA S.A.</v>
          </cell>
          <cell r="AM697" t="str">
            <v>LNG</v>
          </cell>
        </row>
        <row r="698">
          <cell r="D698" t="str">
            <v>C3A9406XXXX</v>
          </cell>
          <cell r="E698" t="str">
            <v>SAZANAMI MARITIMA S.A.</v>
          </cell>
          <cell r="F698" t="str">
            <v>SAZANAMI MARITIMA S.A.</v>
          </cell>
          <cell r="G698" t="str">
            <v>SAZANAMI MARITIMA S.A.</v>
          </cell>
          <cell r="H698" t="str">
            <v>C3A9406XXXX</v>
          </cell>
          <cell r="I698" t="str">
            <v>自動車</v>
          </cell>
          <cell r="J698" t="str">
            <v>Car Carrier</v>
          </cell>
          <cell r="K698" t="str">
            <v>USD</v>
          </cell>
          <cell r="L698" t="str">
            <v>C3A9406XXXX</v>
          </cell>
          <cell r="M698" t="str">
            <v>R</v>
          </cell>
          <cell r="N698" t="str">
            <v>J</v>
          </cell>
          <cell r="P698" t="str">
            <v>○</v>
          </cell>
          <cell r="W698" t="str">
            <v>SAZANAMI MARITIMA S.A.</v>
          </cell>
          <cell r="Z698" t="str">
            <v/>
          </cell>
          <cell r="AA698" t="str">
            <v/>
          </cell>
          <cell r="AB698" t="str">
            <v>SHIRAHAMA MARITIMA S.A.</v>
          </cell>
          <cell r="AC698" t="str">
            <v>単セグ</v>
          </cell>
          <cell r="AD698">
            <v>693</v>
          </cell>
          <cell r="AE698">
            <v>483</v>
          </cell>
          <cell r="AF698" t="str">
            <v>SAZANAMI MARITIMA S.A.</v>
          </cell>
          <cell r="AG698" t="str">
            <v/>
          </cell>
          <cell r="AH698">
            <v>693</v>
          </cell>
          <cell r="AI698">
            <v>681</v>
          </cell>
          <cell r="AJ698" t="str">
            <v>SAZANAMI MARITIMA S.A.</v>
          </cell>
          <cell r="AK698" t="str">
            <v>SHIRAHAMA MARITIMA S.A.</v>
          </cell>
          <cell r="AM698" t="str">
            <v>Car Carrier</v>
          </cell>
        </row>
        <row r="699">
          <cell r="D699" t="str">
            <v>C3A9341XXXX</v>
          </cell>
          <cell r="E699" t="str">
            <v>SCOTCH MARITIMA S.A.</v>
          </cell>
          <cell r="F699" t="str">
            <v>SCOTCH MARITIMA S.A.</v>
          </cell>
          <cell r="G699" t="str">
            <v>SCOTCH MARITIMA S.A.</v>
          </cell>
          <cell r="H699" t="str">
            <v>C3A9341XXXX</v>
          </cell>
          <cell r="I699" t="str">
            <v>製鉄原料</v>
          </cell>
          <cell r="J699" t="str">
            <v>Capesize Bulker</v>
          </cell>
          <cell r="K699" t="str">
            <v>USD</v>
          </cell>
          <cell r="L699" t="str">
            <v>C3A9341XXXX</v>
          </cell>
          <cell r="M699" t="str">
            <v>R</v>
          </cell>
          <cell r="N699" t="str">
            <v>J</v>
          </cell>
          <cell r="W699" t="str">
            <v>SCOTCH MARITIMA S.A.</v>
          </cell>
          <cell r="Z699" t="str">
            <v/>
          </cell>
          <cell r="AA699" t="str">
            <v/>
          </cell>
          <cell r="AB699" t="str">
            <v>SHIRE OAKS SHIPPING S.A.</v>
          </cell>
          <cell r="AC699" t="str">
            <v>単セグ</v>
          </cell>
          <cell r="AD699">
            <v>694</v>
          </cell>
          <cell r="AE699">
            <v>484</v>
          </cell>
          <cell r="AF699" t="str">
            <v>SCOTCH MARITIMA S.A.</v>
          </cell>
          <cell r="AG699" t="str">
            <v/>
          </cell>
          <cell r="AH699">
            <v>694</v>
          </cell>
          <cell r="AI699">
            <v>682</v>
          </cell>
          <cell r="AJ699" t="str">
            <v>SCOTCH MARITIMA S.A.</v>
          </cell>
          <cell r="AK699" t="str">
            <v>SHIRE OAKS SHIPPING S.A.</v>
          </cell>
          <cell r="AM699" t="str">
            <v>Capesize Bulker</v>
          </cell>
        </row>
        <row r="700">
          <cell r="D700" t="str">
            <v>E0C0607XXXX</v>
          </cell>
          <cell r="E700" t="str">
            <v>SEA TERMINAL MANAGEMENT &amp; SERVICE PTE. LTD.</v>
          </cell>
          <cell r="F700" t="str">
            <v>SEA TERMINAL MANAGEMENT &amp; SERVICE PTE. LTD.</v>
          </cell>
          <cell r="G700" t="str">
            <v>SEA TERMINAL MANAGEMENT &amp; SERVICE PTE. LTD.</v>
          </cell>
          <cell r="H700" t="str">
            <v>E0C0607XXXX</v>
          </cell>
          <cell r="I700" t="str">
            <v>港湾-海外ターミナル</v>
          </cell>
          <cell r="J700" t="str">
            <v>Terminals-Overseas</v>
          </cell>
          <cell r="K700" t="str">
            <v>USD</v>
          </cell>
          <cell r="L700" t="str">
            <v>E0C0607XXXX</v>
          </cell>
          <cell r="M700" t="str">
            <v>M</v>
          </cell>
          <cell r="N700" t="str">
            <v>E</v>
          </cell>
          <cell r="O700">
            <v>12</v>
          </cell>
          <cell r="Q700" t="str">
            <v>○</v>
          </cell>
          <cell r="W700" t="str">
            <v>SEA TERMINAL MANAGEMENT &amp; SERVICE PTE. LTD.</v>
          </cell>
          <cell r="Z700" t="str">
            <v/>
          </cell>
          <cell r="AA700" t="str">
            <v/>
          </cell>
          <cell r="AB700" t="str">
            <v>SHOHJIN SHIPHOLDING S.A.</v>
          </cell>
          <cell r="AC700" t="str">
            <v>単セグ</v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>
            <v>695</v>
          </cell>
          <cell r="AI700">
            <v>683</v>
          </cell>
          <cell r="AJ700" t="str">
            <v>SEA TERMINAL MANAGEMENT &amp; SERVICE PTE. LTD.</v>
          </cell>
          <cell r="AK700" t="str">
            <v>SHOHJIN SHIPHOLDING S.A.</v>
          </cell>
          <cell r="AM700" t="str">
            <v>Terminals-Overseas</v>
          </cell>
        </row>
        <row r="701">
          <cell r="D701" t="str">
            <v>C0A2824XXXX</v>
          </cell>
          <cell r="E701" t="str">
            <v>SEIDOPRO GLOBAL INC.</v>
          </cell>
          <cell r="F701" t="str">
            <v>SEIDOPRO GLOBAL INC.</v>
          </cell>
          <cell r="G701" t="str">
            <v>SEIDOPRO GLOBAL INC.</v>
          </cell>
          <cell r="H701" t="str">
            <v>C0A2824XXXX</v>
          </cell>
          <cell r="I701" t="str">
            <v>定航-その他</v>
          </cell>
          <cell r="J701" t="str">
            <v>Container-Others</v>
          </cell>
          <cell r="K701" t="str">
            <v>PHP</v>
          </cell>
          <cell r="L701" t="str">
            <v>C0A2824XXXX</v>
          </cell>
          <cell r="M701" t="str">
            <v>R</v>
          </cell>
          <cell r="N701" t="str">
            <v>E</v>
          </cell>
          <cell r="W701" t="str">
            <v>SEIDOPRO GLOBAL INC.</v>
          </cell>
          <cell r="Z701" t="str">
            <v/>
          </cell>
          <cell r="AA701" t="str">
            <v/>
          </cell>
          <cell r="AB701" t="str">
            <v>SIENNA MARITIMA S.A.</v>
          </cell>
          <cell r="AC701" t="str">
            <v>単セグ</v>
          </cell>
          <cell r="AD701">
            <v>696</v>
          </cell>
          <cell r="AE701">
            <v>485</v>
          </cell>
          <cell r="AF701" t="str">
            <v>SEIDOPRO GLOBAL INC.</v>
          </cell>
          <cell r="AG701" t="str">
            <v/>
          </cell>
          <cell r="AH701">
            <v>696</v>
          </cell>
          <cell r="AI701">
            <v>684</v>
          </cell>
          <cell r="AJ701" t="str">
            <v>SEIDOPRO GLOBAL INC.</v>
          </cell>
          <cell r="AK701" t="str">
            <v>SIENNA MARITIMA S.A.</v>
          </cell>
          <cell r="AM701" t="str">
            <v>Container-Others</v>
          </cell>
        </row>
        <row r="702">
          <cell r="D702" t="str">
            <v>C3A9217XXXX</v>
          </cell>
          <cell r="E702" t="str">
            <v>SENSYU SHIPHOLDING S.A.</v>
          </cell>
          <cell r="F702" t="str">
            <v>SENSYU SHIPHOLDING S.A.</v>
          </cell>
          <cell r="G702" t="str">
            <v>SENSYU SHIPHOLDING S.A.</v>
          </cell>
          <cell r="H702" t="str">
            <v>C3A9217XXXX</v>
          </cell>
          <cell r="I702" t="str">
            <v>製紙原料</v>
          </cell>
          <cell r="J702" t="str">
            <v>Forest Products</v>
          </cell>
          <cell r="K702" t="str">
            <v>JPY</v>
          </cell>
          <cell r="L702" t="str">
            <v>C3A9217XXXX</v>
          </cell>
          <cell r="M702" t="str">
            <v>R</v>
          </cell>
          <cell r="N702" t="str">
            <v>J</v>
          </cell>
          <cell r="Q702" t="str">
            <v>○</v>
          </cell>
          <cell r="W702" t="str">
            <v>SENSYU SHIPHOLDING S.A.</v>
          </cell>
          <cell r="Z702" t="str">
            <v/>
          </cell>
          <cell r="AA702" t="str">
            <v/>
          </cell>
          <cell r="AB702" t="str">
            <v>SIKKIM SHIPHOLDING S.A.</v>
          </cell>
          <cell r="AC702" t="str">
            <v>単セグ</v>
          </cell>
          <cell r="AD702">
            <v>697</v>
          </cell>
          <cell r="AE702">
            <v>486</v>
          </cell>
          <cell r="AF702" t="str">
            <v>SENSYU SHIPHOLDING S.A.</v>
          </cell>
          <cell r="AG702" t="str">
            <v/>
          </cell>
          <cell r="AH702">
            <v>697</v>
          </cell>
          <cell r="AI702">
            <v>685</v>
          </cell>
          <cell r="AJ702" t="str">
            <v>SENSYU SHIPHOLDING S.A.</v>
          </cell>
          <cell r="AK702" t="str">
            <v>SIKKIM SHIPHOLDING S.A.</v>
          </cell>
          <cell r="AM702" t="str">
            <v>Forest Products</v>
          </cell>
        </row>
        <row r="703">
          <cell r="D703" t="str">
            <v>C0A6477XXXX</v>
          </cell>
          <cell r="E703" t="str">
            <v>SHANGHAI YUSEN FREIGHT SERVICE CO., LTD.</v>
          </cell>
          <cell r="F703" t="str">
            <v>SHANGHAI YUSEN FREIGHT SERVICE CO., LTD.</v>
          </cell>
          <cell r="G703" t="str">
            <v>SHANGHAI YUSEN FREIGHT SERVICE CO., LTD.</v>
          </cell>
          <cell r="H703" t="str">
            <v>C0A6477XXXX</v>
          </cell>
          <cell r="I703" t="str">
            <v>YLK</v>
          </cell>
          <cell r="J703" t="str">
            <v>YLK</v>
          </cell>
          <cell r="K703" t="str">
            <v>CNY</v>
          </cell>
          <cell r="L703" t="str">
            <v>C0A6477XXXX</v>
          </cell>
          <cell r="M703" t="str">
            <v>R</v>
          </cell>
          <cell r="N703" t="str">
            <v>E</v>
          </cell>
          <cell r="W703" t="str">
            <v>SHANGHAI YUSEN FREIGHT SERVICE CO., LTD.</v>
          </cell>
          <cell r="Z703" t="str">
            <v/>
          </cell>
          <cell r="AA703" t="str">
            <v/>
          </cell>
          <cell r="AB703" t="str">
            <v>SIRIUS MARINE LTD S.A.</v>
          </cell>
          <cell r="AC703" t="str">
            <v>単セグ</v>
          </cell>
          <cell r="AD703">
            <v>698</v>
          </cell>
          <cell r="AE703">
            <v>487</v>
          </cell>
          <cell r="AF703" t="str">
            <v>SHANGHAI YUSEN FREIGHT SERVICE CO., LTD.</v>
          </cell>
          <cell r="AG703" t="str">
            <v/>
          </cell>
          <cell r="AH703">
            <v>698</v>
          </cell>
          <cell r="AI703">
            <v>686</v>
          </cell>
          <cell r="AJ703" t="str">
            <v>SHANGHAI YUSEN FREIGHT SERVICE CO., LTD.</v>
          </cell>
          <cell r="AK703" t="str">
            <v>SIRIUS MARINE LTD S.A.</v>
          </cell>
          <cell r="AM703" t="str">
            <v>YLK</v>
          </cell>
        </row>
        <row r="704">
          <cell r="D704" t="str">
            <v>C0A4836XXXX</v>
          </cell>
          <cell r="E704" t="str">
            <v>SHANGHAI YUSEN LOGISTICS SERVICE (W.G.Q) CO., LTD.</v>
          </cell>
          <cell r="F704" t="str">
            <v>SHANGHAI YUSEN LOGISTICS SERVICE (W.G.Q) CO., LTD.</v>
          </cell>
          <cell r="G704" t="str">
            <v>SHANGHAI YUSEN LOGISTICS SERVICE (W.G.Q) CO., LTD.</v>
          </cell>
          <cell r="H704" t="str">
            <v>C0A4836XXXX</v>
          </cell>
          <cell r="I704" t="str">
            <v>YLK</v>
          </cell>
          <cell r="J704" t="str">
            <v>YLK</v>
          </cell>
          <cell r="K704" t="str">
            <v>CNY</v>
          </cell>
          <cell r="L704" t="str">
            <v>C0A4836XXXX</v>
          </cell>
          <cell r="M704" t="str">
            <v>R</v>
          </cell>
          <cell r="N704" t="str">
            <v>E</v>
          </cell>
          <cell r="W704" t="str">
            <v>SHANGHAI YUSEN LOGISTICS SERVICE (W.G.Q) CO., LTD.</v>
          </cell>
          <cell r="Z704" t="str">
            <v/>
          </cell>
          <cell r="AA704" t="str">
            <v/>
          </cell>
          <cell r="AB704" t="str">
            <v>SMILE SHIPHOLDING S.A.</v>
          </cell>
          <cell r="AC704" t="str">
            <v>単セグ</v>
          </cell>
          <cell r="AD704">
            <v>699</v>
          </cell>
          <cell r="AE704">
            <v>488</v>
          </cell>
          <cell r="AF704" t="str">
            <v>SHANGHAI YUSEN LOGISTICS SERVICE (W.G.Q) CO., LTD.</v>
          </cell>
          <cell r="AG704" t="str">
            <v/>
          </cell>
          <cell r="AH704">
            <v>699</v>
          </cell>
          <cell r="AI704">
            <v>687</v>
          </cell>
          <cell r="AJ704" t="str">
            <v>SHANGHAI YUSEN LOGISTICS SERVICE (W.G.Q) CO., LTD.</v>
          </cell>
          <cell r="AK704" t="str">
            <v>SMILE SHIPHOLDING S.A.</v>
          </cell>
          <cell r="AM704" t="str">
            <v>YLK</v>
          </cell>
        </row>
        <row r="705">
          <cell r="D705" t="str">
            <v>C0B3468XXXX</v>
          </cell>
          <cell r="E705" t="str">
            <v>SHENZHEN YUSEN LOGISTICS SERVICE CO., LTD.</v>
          </cell>
          <cell r="F705" t="str">
            <v>SHENZHEN YUSEN LOGISTICS SERVICE CO., LTD.</v>
          </cell>
          <cell r="G705" t="str">
            <v>SHENZHEN YUSEN LOGISTICS SERVICE CO., LTD.</v>
          </cell>
          <cell r="H705" t="str">
            <v>C0B3468XXXX</v>
          </cell>
          <cell r="I705" t="str">
            <v>YLK</v>
          </cell>
          <cell r="J705" t="str">
            <v>YLK</v>
          </cell>
          <cell r="K705" t="str">
            <v>CNY</v>
          </cell>
          <cell r="L705" t="str">
            <v>C0B3468XXXX</v>
          </cell>
          <cell r="M705" t="str">
            <v>R</v>
          </cell>
          <cell r="N705" t="str">
            <v>E</v>
          </cell>
          <cell r="W705" t="str">
            <v>SHENZHEN YUSEN LOGISTICS SERVICE CO., LTD.</v>
          </cell>
          <cell r="Z705" t="str">
            <v/>
          </cell>
          <cell r="AA705" t="str">
            <v/>
          </cell>
          <cell r="AB705" t="str">
            <v>SOUTH MARINE LTD. S.A.</v>
          </cell>
          <cell r="AC705" t="str">
            <v>単セグ</v>
          </cell>
          <cell r="AD705">
            <v>700</v>
          </cell>
          <cell r="AE705">
            <v>489</v>
          </cell>
          <cell r="AF705" t="str">
            <v>SHENZHEN YUSEN LOGISTICS SERVICE CO., LTD.</v>
          </cell>
          <cell r="AG705" t="str">
            <v/>
          </cell>
          <cell r="AH705">
            <v>700</v>
          </cell>
          <cell r="AI705">
            <v>688</v>
          </cell>
          <cell r="AJ705" t="str">
            <v>SHENZHEN YUSEN LOGISTICS SERVICE CO., LTD.</v>
          </cell>
          <cell r="AK705" t="str">
            <v>SOUTH MARINE LTD. S.A.</v>
          </cell>
          <cell r="AM705" t="str">
            <v>YLK</v>
          </cell>
        </row>
        <row r="706">
          <cell r="D706" t="str">
            <v>C3A9243XXXX</v>
          </cell>
          <cell r="E706" t="str">
            <v>SETOKA MARITIMA S.A.</v>
          </cell>
          <cell r="F706" t="str">
            <v>SETOKA MARITIMA S.A.</v>
          </cell>
          <cell r="G706" t="str">
            <v>SETOKA MARITIMA S.A.</v>
          </cell>
          <cell r="H706" t="str">
            <v>C3A9243XXXX</v>
          </cell>
          <cell r="I706" t="str">
            <v>燃料炭</v>
          </cell>
          <cell r="J706" t="str">
            <v>Steaming Coal</v>
          </cell>
          <cell r="K706" t="str">
            <v>USD</v>
          </cell>
          <cell r="L706" t="str">
            <v>C3A9243XXXX</v>
          </cell>
          <cell r="M706" t="str">
            <v>R</v>
          </cell>
          <cell r="N706" t="str">
            <v>J</v>
          </cell>
          <cell r="W706" t="str">
            <v>SETOKA MARITIMA S.A.</v>
          </cell>
          <cell r="Z706" t="str">
            <v/>
          </cell>
          <cell r="AA706" t="str">
            <v/>
          </cell>
          <cell r="AB706" t="str">
            <v>SP TRANSLOAD LLC.</v>
          </cell>
          <cell r="AC706" t="str">
            <v>単セグ</v>
          </cell>
          <cell r="AD706">
            <v>701</v>
          </cell>
          <cell r="AE706">
            <v>490</v>
          </cell>
          <cell r="AF706" t="str">
            <v>SETOKA MARITIMA S.A.</v>
          </cell>
          <cell r="AG706" t="str">
            <v/>
          </cell>
          <cell r="AH706">
            <v>701</v>
          </cell>
          <cell r="AI706">
            <v>689</v>
          </cell>
          <cell r="AJ706" t="str">
            <v>SETOKA MARITIMA S.A.</v>
          </cell>
          <cell r="AK706" t="str">
            <v>SP TRANSLOAD LLC.</v>
          </cell>
          <cell r="AM706" t="str">
            <v>Steaming Coal</v>
          </cell>
        </row>
        <row r="707">
          <cell r="D707" t="str">
            <v>C00Q617XXXX</v>
          </cell>
          <cell r="E707" t="str">
            <v>SHIBA SHIPPING S.A.</v>
          </cell>
          <cell r="F707" t="str">
            <v>SHIBA SHIPPING S.A.</v>
          </cell>
          <cell r="G707" t="str">
            <v>SHIBA SHIPPING S.A.</v>
          </cell>
          <cell r="H707" t="str">
            <v>C00Q617XXXX</v>
          </cell>
          <cell r="I707" t="str">
            <v>バルク・プロジェクト貨物輸送</v>
          </cell>
          <cell r="J707" t="str">
            <v>BULK &amp; PROJECTS CARRIERS</v>
          </cell>
          <cell r="K707" t="str">
            <v>JPY</v>
          </cell>
          <cell r="L707" t="str">
            <v>C00Q617XXXX</v>
          </cell>
          <cell r="M707" t="str">
            <v>R</v>
          </cell>
          <cell r="N707" t="str">
            <v>J</v>
          </cell>
          <cell r="W707" t="str">
            <v>SHIBA SHIPPING S.A.</v>
          </cell>
          <cell r="Z707" t="str">
            <v/>
          </cell>
          <cell r="AA707" t="str">
            <v/>
          </cell>
          <cell r="AB707" t="str">
            <v>SPICA MARINE LTD. S.A.</v>
          </cell>
          <cell r="AC707" t="str">
            <v>単セグ</v>
          </cell>
          <cell r="AD707">
            <v>702</v>
          </cell>
          <cell r="AE707">
            <v>491</v>
          </cell>
          <cell r="AF707" t="str">
            <v>SHIBA SHIPPING S.A.</v>
          </cell>
          <cell r="AG707" t="str">
            <v/>
          </cell>
          <cell r="AH707">
            <v>702</v>
          </cell>
          <cell r="AI707">
            <v>690</v>
          </cell>
          <cell r="AJ707" t="str">
            <v>SHIBA SHIPPING S.A.</v>
          </cell>
          <cell r="AK707" t="str">
            <v>SPICA MARINE LTD. S.A.</v>
          </cell>
          <cell r="AM707" t="str">
            <v>BULK &amp; PROJECTS CARRIERS</v>
          </cell>
        </row>
        <row r="708">
          <cell r="D708" t="str">
            <v>C003118XXXX</v>
          </cell>
          <cell r="E708" t="str">
            <v>SHIN-NIPPON KAIYOSHA CORP.</v>
          </cell>
          <cell r="F708" t="str">
            <v>（株）新日本海洋社</v>
          </cell>
          <cell r="G708" t="str">
            <v>SHIN-NIPPON KAIYOSHA CORP.</v>
          </cell>
          <cell r="H708" t="str">
            <v>C003118XXXX</v>
          </cell>
          <cell r="I708" t="str">
            <v>港湾-曳船</v>
          </cell>
          <cell r="J708" t="str">
            <v>Terminals-Tugboat</v>
          </cell>
          <cell r="K708" t="str">
            <v>JPY</v>
          </cell>
          <cell r="L708" t="str">
            <v>C003118XXXX</v>
          </cell>
          <cell r="M708" t="str">
            <v>R</v>
          </cell>
          <cell r="N708" t="str">
            <v>J</v>
          </cell>
          <cell r="W708" t="str">
            <v>（株）新日本海洋社</v>
          </cell>
          <cell r="Z708" t="str">
            <v/>
          </cell>
          <cell r="AA708" t="str">
            <v/>
          </cell>
          <cell r="AB708" t="str">
            <v>SQUIRTLE MARITIMA S.A.</v>
          </cell>
          <cell r="AC708" t="str">
            <v>単セグ</v>
          </cell>
          <cell r="AD708">
            <v>703</v>
          </cell>
          <cell r="AE708">
            <v>492</v>
          </cell>
          <cell r="AF708" t="str">
            <v>SHIN-NIPPON KAIYOSHA CORP.</v>
          </cell>
          <cell r="AG708" t="str">
            <v/>
          </cell>
          <cell r="AH708">
            <v>703</v>
          </cell>
          <cell r="AI708">
            <v>691</v>
          </cell>
          <cell r="AJ708" t="str">
            <v>SHIN-NIPPON KAIYOSHA CORP.</v>
          </cell>
          <cell r="AK708" t="str">
            <v>SQUIRTLE MARITIMA S.A.</v>
          </cell>
          <cell r="AM708" t="str">
            <v>Terminals-Tugboat</v>
          </cell>
        </row>
        <row r="709">
          <cell r="D709" t="str">
            <v>C3A9317XXXX</v>
          </cell>
          <cell r="E709" t="str">
            <v>SHION MARITIMA S.A.</v>
          </cell>
          <cell r="F709" t="str">
            <v>SHION MARITIMA S.A.</v>
          </cell>
          <cell r="G709" t="str">
            <v>SHION MARITIMA S.A.</v>
          </cell>
          <cell r="H709" t="str">
            <v>C3A9317XXXX</v>
          </cell>
          <cell r="I709" t="str">
            <v>船主ケープサイズ</v>
          </cell>
          <cell r="J709" t="str">
            <v>Fleet Cape</v>
          </cell>
          <cell r="K709" t="str">
            <v>USD</v>
          </cell>
          <cell r="L709" t="str">
            <v>C3A9317XXXX</v>
          </cell>
          <cell r="M709" t="str">
            <v>R</v>
          </cell>
          <cell r="N709" t="str">
            <v>J</v>
          </cell>
          <cell r="W709" t="str">
            <v>SHION MARITIMA S.A.</v>
          </cell>
          <cell r="Z709" t="str">
            <v/>
          </cell>
          <cell r="AA709" t="str">
            <v/>
          </cell>
          <cell r="AB709" t="str">
            <v>STARFISH MARITIMA S.A.</v>
          </cell>
          <cell r="AC709" t="str">
            <v>単セグ</v>
          </cell>
          <cell r="AD709">
            <v>704</v>
          </cell>
          <cell r="AE709">
            <v>493</v>
          </cell>
          <cell r="AF709" t="str">
            <v>SHION MARITIMA S.A.</v>
          </cell>
          <cell r="AG709" t="str">
            <v/>
          </cell>
          <cell r="AH709">
            <v>704</v>
          </cell>
          <cell r="AI709">
            <v>692</v>
          </cell>
          <cell r="AJ709" t="str">
            <v>SHION MARITIMA S.A.</v>
          </cell>
          <cell r="AK709" t="str">
            <v>STARFISH MARITIMA S.A.</v>
          </cell>
          <cell r="AM709" t="str">
            <v>Fleet Cape</v>
          </cell>
        </row>
        <row r="710">
          <cell r="D710" t="str">
            <v>C0C0067XXXX</v>
          </cell>
          <cell r="E710" t="str">
            <v>SHIRAHAMA MARITIMA S.A.</v>
          </cell>
          <cell r="F710" t="str">
            <v>SHIRAHAMA MARITIMA S.A.</v>
          </cell>
          <cell r="G710" t="str">
            <v>SHIRAHAMA MARITIMA S.A.</v>
          </cell>
          <cell r="H710" t="str">
            <v>C0C0067XXXX</v>
          </cell>
          <cell r="I710" t="str">
            <v>船主パナマックス</v>
          </cell>
          <cell r="J710" t="str">
            <v>Fleet Panamax</v>
          </cell>
          <cell r="K710" t="str">
            <v>USD</v>
          </cell>
          <cell r="L710" t="str">
            <v>C0C0067XXXX</v>
          </cell>
          <cell r="M710" t="str">
            <v>R</v>
          </cell>
          <cell r="N710" t="str">
            <v>J</v>
          </cell>
          <cell r="W710" t="str">
            <v>SHIRAHAMA MARITIMA S.A.</v>
          </cell>
          <cell r="Z710" t="str">
            <v/>
          </cell>
          <cell r="AA710" t="str">
            <v/>
          </cell>
          <cell r="AB710" t="str">
            <v>STELLAR MARINE LTD. S.A.</v>
          </cell>
          <cell r="AC710" t="str">
            <v>単セグ</v>
          </cell>
          <cell r="AD710">
            <v>705</v>
          </cell>
          <cell r="AE710">
            <v>494</v>
          </cell>
          <cell r="AF710" t="str">
            <v>SHIRAHAMA MARITIMA S.A.</v>
          </cell>
          <cell r="AG710" t="str">
            <v/>
          </cell>
          <cell r="AH710">
            <v>705</v>
          </cell>
          <cell r="AI710">
            <v>693</v>
          </cell>
          <cell r="AJ710" t="str">
            <v>SHIRAHAMA MARITIMA S.A.</v>
          </cell>
          <cell r="AK710" t="str">
            <v>STELLAR MARINE LTD. S.A.</v>
          </cell>
          <cell r="AM710" t="str">
            <v>Fleet Panamax</v>
          </cell>
        </row>
        <row r="711">
          <cell r="D711" t="str">
            <v>C0A3067XXXX</v>
          </cell>
          <cell r="E711" t="str">
            <v>SHIRE OAKS SHIPPING S.A.</v>
          </cell>
          <cell r="F711" t="str">
            <v>SHIRE OAKS SHIPPING S.A.</v>
          </cell>
          <cell r="G711" t="str">
            <v>SHIRE OAKS SHIPPING S.A.</v>
          </cell>
          <cell r="H711" t="str">
            <v>C0A3067XXXX</v>
          </cell>
          <cell r="I711" t="str">
            <v>ケミカルLPG</v>
          </cell>
          <cell r="J711" t="str">
            <v>Chemical and LPG</v>
          </cell>
          <cell r="K711" t="str">
            <v>JPY</v>
          </cell>
          <cell r="L711" t="str">
            <v>C0A3067XXXX</v>
          </cell>
          <cell r="M711" t="str">
            <v>R</v>
          </cell>
          <cell r="N711" t="str">
            <v>J</v>
          </cell>
          <cell r="W711" t="str">
            <v>SHIRE OAKS SHIPPING S.A.</v>
          </cell>
          <cell r="Z711" t="str">
            <v/>
          </cell>
          <cell r="AA711" t="str">
            <v/>
          </cell>
          <cell r="AB711" t="str">
            <v>STOLT AJISAI PTE. LTD.</v>
          </cell>
          <cell r="AC711" t="str">
            <v>単セグ</v>
          </cell>
          <cell r="AD711">
            <v>706</v>
          </cell>
          <cell r="AE711">
            <v>495</v>
          </cell>
          <cell r="AF711" t="str">
            <v>SHIRE OAKS SHIPPING S.A.</v>
          </cell>
          <cell r="AG711" t="str">
            <v/>
          </cell>
          <cell r="AH711">
            <v>706</v>
          </cell>
          <cell r="AI711">
            <v>694</v>
          </cell>
          <cell r="AJ711" t="str">
            <v>SHIRE OAKS SHIPPING S.A.</v>
          </cell>
          <cell r="AK711" t="str">
            <v>STOLT AJISAI PTE. LTD.</v>
          </cell>
          <cell r="AM711" t="str">
            <v>Chemical and LPG</v>
          </cell>
        </row>
        <row r="712">
          <cell r="D712" t="str">
            <v>C0A5605XXXX</v>
          </cell>
          <cell r="E712" t="str">
            <v>SHOHJIN SHIPHOLDING S.A.</v>
          </cell>
          <cell r="F712" t="str">
            <v>SHOHJIN SHIPHOLDING S.A.</v>
          </cell>
          <cell r="G712" t="str">
            <v>SHOHJIN SHIPHOLDING S.A.</v>
          </cell>
          <cell r="H712" t="str">
            <v>C0A5605XXXX</v>
          </cell>
          <cell r="I712" t="str">
            <v>自動車</v>
          </cell>
          <cell r="J712" t="str">
            <v>Car Carrier</v>
          </cell>
          <cell r="K712" t="str">
            <v>USD</v>
          </cell>
          <cell r="L712" t="str">
            <v>C0A5605XXXX</v>
          </cell>
          <cell r="M712" t="str">
            <v>R</v>
          </cell>
          <cell r="N712" t="str">
            <v>J</v>
          </cell>
          <cell r="W712" t="str">
            <v>SHOHJIN SHIPHOLDING S.A.</v>
          </cell>
          <cell r="Z712" t="str">
            <v/>
          </cell>
          <cell r="AA712" t="str">
            <v/>
          </cell>
          <cell r="AB712" t="str">
            <v>STOLT MOMIJI PTE. LTD.</v>
          </cell>
          <cell r="AC712" t="str">
            <v>単セグ</v>
          </cell>
          <cell r="AD712">
            <v>707</v>
          </cell>
          <cell r="AE712">
            <v>496</v>
          </cell>
          <cell r="AF712" t="str">
            <v>SHOHJIN SHIPHOLDING S.A.</v>
          </cell>
          <cell r="AG712" t="str">
            <v/>
          </cell>
          <cell r="AH712">
            <v>707</v>
          </cell>
          <cell r="AI712">
            <v>695</v>
          </cell>
          <cell r="AJ712" t="str">
            <v>SHOHJIN SHIPHOLDING S.A.</v>
          </cell>
          <cell r="AK712" t="str">
            <v>STOLT MOMIJI PTE. LTD.</v>
          </cell>
          <cell r="AM712" t="str">
            <v>Car Carrier</v>
          </cell>
        </row>
        <row r="713">
          <cell r="D713" t="str">
            <v>C3A9337XXXX</v>
          </cell>
          <cell r="E713" t="str">
            <v>SIENNA MARITIMA S.A.</v>
          </cell>
          <cell r="F713" t="str">
            <v>SIENNA MARITIMA S.A.</v>
          </cell>
          <cell r="G713" t="str">
            <v>SIENNA MARITIMA S.A.</v>
          </cell>
          <cell r="H713" t="str">
            <v>C3A9337XXXX</v>
          </cell>
          <cell r="I713" t="str">
            <v>ケミカルLPG</v>
          </cell>
          <cell r="J713" t="str">
            <v>Chemical and LPG</v>
          </cell>
          <cell r="K713" t="str">
            <v>USD</v>
          </cell>
          <cell r="L713" t="str">
            <v>C3A9337XXXX</v>
          </cell>
          <cell r="M713" t="str">
            <v>R</v>
          </cell>
          <cell r="N713" t="str">
            <v>J</v>
          </cell>
          <cell r="W713" t="str">
            <v>SIENNA MARITIMA S.A.</v>
          </cell>
          <cell r="Z713" t="str">
            <v/>
          </cell>
          <cell r="AA713" t="str">
            <v/>
          </cell>
          <cell r="AB713" t="str">
            <v>STOLT NYK ASIA PACIFIC SERVICES</v>
          </cell>
          <cell r="AC713" t="str">
            <v>単セグ</v>
          </cell>
          <cell r="AD713">
            <v>708</v>
          </cell>
          <cell r="AE713">
            <v>497</v>
          </cell>
          <cell r="AF713" t="str">
            <v>SIENNA MARITIMA S.A.</v>
          </cell>
          <cell r="AG713" t="str">
            <v/>
          </cell>
          <cell r="AH713">
            <v>708</v>
          </cell>
          <cell r="AI713">
            <v>696</v>
          </cell>
          <cell r="AJ713" t="str">
            <v>SIENNA MARITIMA S.A.</v>
          </cell>
          <cell r="AK713" t="str">
            <v>STOLT NYK ASIA PACIFIC SERVICES</v>
          </cell>
          <cell r="AM713" t="str">
            <v>Chemical and LPG</v>
          </cell>
        </row>
        <row r="714">
          <cell r="D714" t="str">
            <v>C0C0072XXXX</v>
          </cell>
          <cell r="E714" t="str">
            <v>SIKKIM SHIPHOLDING S.A.</v>
          </cell>
          <cell r="F714" t="str">
            <v>SIKKIM SHIPHOLDING S.A.</v>
          </cell>
          <cell r="G714" t="str">
            <v>SIKKIM SHIPHOLDING S.A.</v>
          </cell>
          <cell r="H714" t="str">
            <v>C0C0072XXXX</v>
          </cell>
          <cell r="I714" t="str">
            <v>定航-その他</v>
          </cell>
          <cell r="J714" t="str">
            <v>Container-Others</v>
          </cell>
          <cell r="K714" t="str">
            <v>USD</v>
          </cell>
          <cell r="L714" t="str">
            <v>C0C0072XXXX</v>
          </cell>
          <cell r="M714" t="str">
            <v>R</v>
          </cell>
          <cell r="N714" t="str">
            <v>J</v>
          </cell>
          <cell r="W714" t="str">
            <v>SIKKIM SHIPHOLDING S.A.</v>
          </cell>
          <cell r="Z714" t="str">
            <v/>
          </cell>
          <cell r="AA714" t="str">
            <v/>
          </cell>
          <cell r="AB714" t="str">
            <v>STOLT RINDO PTE. LTD.</v>
          </cell>
          <cell r="AC714" t="str">
            <v>単セグ</v>
          </cell>
          <cell r="AD714">
            <v>709</v>
          </cell>
          <cell r="AE714">
            <v>498</v>
          </cell>
          <cell r="AF714" t="str">
            <v>SIKKIM SHIPHOLDING S.A.</v>
          </cell>
          <cell r="AG714" t="str">
            <v/>
          </cell>
          <cell r="AH714">
            <v>709</v>
          </cell>
          <cell r="AI714">
            <v>697</v>
          </cell>
          <cell r="AJ714" t="str">
            <v>SIKKIM SHIPHOLDING S.A.</v>
          </cell>
          <cell r="AK714" t="str">
            <v>STOLT RINDO PTE. LTD.</v>
          </cell>
          <cell r="AM714" t="str">
            <v>Container-Others</v>
          </cell>
        </row>
        <row r="715">
          <cell r="D715" t="str">
            <v>C0B1168XXXX</v>
          </cell>
          <cell r="E715" t="str">
            <v>SIRIUS MARINE LTD S.A.</v>
          </cell>
          <cell r="F715" t="str">
            <v>SIRIUS MARINE LTD S.A.</v>
          </cell>
          <cell r="G715" t="str">
            <v>SIRIUS MARINE LTD S.A.</v>
          </cell>
          <cell r="H715" t="str">
            <v>C0B1168XXXX</v>
          </cell>
          <cell r="I715" t="str">
            <v>バルク・プロジェクト貨物輸送</v>
          </cell>
          <cell r="J715" t="str">
            <v>BULK &amp; PROJECTS CARRIERS</v>
          </cell>
          <cell r="K715" t="str">
            <v>JPY</v>
          </cell>
          <cell r="L715" t="str">
            <v>C0B1168XXXX</v>
          </cell>
          <cell r="M715" t="str">
            <v>R</v>
          </cell>
          <cell r="N715" t="str">
            <v>J</v>
          </cell>
          <cell r="W715" t="str">
            <v>SIRIUS MARINE LTD S.A.</v>
          </cell>
          <cell r="Z715" t="str">
            <v/>
          </cell>
          <cell r="AA715" t="str">
            <v/>
          </cell>
          <cell r="AB715" t="str">
            <v>STOLT SAKURA PTE. LTD.</v>
          </cell>
          <cell r="AC715" t="str">
            <v>単セグ</v>
          </cell>
          <cell r="AD715">
            <v>710</v>
          </cell>
          <cell r="AE715">
            <v>499</v>
          </cell>
          <cell r="AF715" t="str">
            <v>SIRIUS MARINE LTD S.A.</v>
          </cell>
          <cell r="AG715" t="str">
            <v/>
          </cell>
          <cell r="AH715">
            <v>710</v>
          </cell>
          <cell r="AI715">
            <v>698</v>
          </cell>
          <cell r="AJ715" t="str">
            <v>SIRIUS MARINE LTD S.A.</v>
          </cell>
          <cell r="AK715" t="str">
            <v>STOLT SAKURA PTE. LTD.</v>
          </cell>
          <cell r="AM715" t="str">
            <v>BULK &amp; PROJECTS CARRIERS</v>
          </cell>
        </row>
        <row r="716">
          <cell r="D716" t="str">
            <v>C0C0676XXXX</v>
          </cell>
          <cell r="E716" t="str">
            <v>SMILE SHIPHOLDING S.A.</v>
          </cell>
          <cell r="F716" t="str">
            <v>SMILE SHIPHOLDING S.A.</v>
          </cell>
          <cell r="G716" t="str">
            <v>SMILE SHIPHOLDING S.A.</v>
          </cell>
          <cell r="H716" t="str">
            <v>C0C0676XXXX</v>
          </cell>
          <cell r="I716" t="str">
            <v>ケミカルLPG</v>
          </cell>
          <cell r="J716" t="str">
            <v>Chemical and LPG</v>
          </cell>
          <cell r="K716" t="str">
            <v>USD</v>
          </cell>
          <cell r="L716" t="str">
            <v>C0C0676XXXX</v>
          </cell>
          <cell r="M716" t="str">
            <v>R</v>
          </cell>
          <cell r="N716" t="str">
            <v>J</v>
          </cell>
          <cell r="W716" t="str">
            <v>SMILE SHIPHOLDING S.A.</v>
          </cell>
          <cell r="Z716" t="str">
            <v/>
          </cell>
          <cell r="AA716" t="str">
            <v/>
          </cell>
          <cell r="AB716" t="str">
            <v>STOLT TSUBAKI PTE. LTD.</v>
          </cell>
          <cell r="AC716" t="str">
            <v>単セグ</v>
          </cell>
          <cell r="AD716">
            <v>711</v>
          </cell>
          <cell r="AE716">
            <v>500</v>
          </cell>
          <cell r="AF716" t="str">
            <v>SMILE SHIPHOLDING S.A.</v>
          </cell>
          <cell r="AG716" t="str">
            <v/>
          </cell>
          <cell r="AH716">
            <v>711</v>
          </cell>
          <cell r="AI716">
            <v>699</v>
          </cell>
          <cell r="AJ716" t="str">
            <v>SMILE SHIPHOLDING S.A.</v>
          </cell>
          <cell r="AK716" t="str">
            <v>STOLT TSUBAKI PTE. LTD.</v>
          </cell>
          <cell r="AM716" t="str">
            <v>Chemical and LPG</v>
          </cell>
        </row>
        <row r="717">
          <cell r="D717" t="str">
            <v>C0C0315XXXX</v>
          </cell>
          <cell r="E717" t="str">
            <v>SOUTH MARINE LTD. S.A.</v>
          </cell>
          <cell r="F717" t="str">
            <v>SOUTH MARINE LTD. S.A.</v>
          </cell>
          <cell r="G717" t="str">
            <v>SOUTH MARINE LTD. S.A.</v>
          </cell>
          <cell r="H717" t="str">
            <v>C0C0315XXXX</v>
          </cell>
          <cell r="I717" t="str">
            <v>バルク・プロジェクト貨物輸送</v>
          </cell>
          <cell r="J717" t="str">
            <v>BULK &amp; PROJECTS CARRIERS</v>
          </cell>
          <cell r="K717" t="str">
            <v>JPY</v>
          </cell>
          <cell r="L717" t="str">
            <v>C0C0315XXXX</v>
          </cell>
          <cell r="M717" t="str">
            <v>R</v>
          </cell>
          <cell r="N717" t="str">
            <v>J</v>
          </cell>
          <cell r="W717" t="str">
            <v>SOUTH MARINE LTD. S.A.</v>
          </cell>
          <cell r="Z717" t="str">
            <v/>
          </cell>
          <cell r="AA717" t="str">
            <v/>
          </cell>
          <cell r="AB717" t="str">
            <v>STRAITS AUTO LOGISTICS SDN. BHD.</v>
          </cell>
          <cell r="AC717" t="str">
            <v>単セグ</v>
          </cell>
          <cell r="AD717">
            <v>712</v>
          </cell>
          <cell r="AE717">
            <v>501</v>
          </cell>
          <cell r="AF717" t="str">
            <v>SOUTH MARINE LTD. S.A.</v>
          </cell>
          <cell r="AG717" t="str">
            <v/>
          </cell>
          <cell r="AH717">
            <v>712</v>
          </cell>
          <cell r="AI717">
            <v>700</v>
          </cell>
          <cell r="AJ717" t="str">
            <v>SOUTH MARINE LTD. S.A.</v>
          </cell>
          <cell r="AK717" t="str">
            <v>STRAITS AUTO LOGISTICS SDN. BHD.</v>
          </cell>
          <cell r="AM717" t="str">
            <v>BULK &amp; PROJECTS CARRIERS</v>
          </cell>
        </row>
        <row r="718">
          <cell r="D718" t="str">
            <v>S3A9320XXXX</v>
          </cell>
          <cell r="E718" t="str">
            <v>SP TRANSLOAD LLC.</v>
          </cell>
          <cell r="F718" t="str">
            <v>SP TRANSLOAD LLC.</v>
          </cell>
          <cell r="G718" t="str">
            <v>SP TRANSLOAD LLC.</v>
          </cell>
          <cell r="H718" t="str">
            <v>S3A9320XXXX</v>
          </cell>
          <cell r="I718" t="str">
            <v>YLK</v>
          </cell>
          <cell r="J718" t="str">
            <v>YLK</v>
          </cell>
          <cell r="K718" t="str">
            <v>USD</v>
          </cell>
          <cell r="L718" t="str">
            <v>S3A9320XXXX</v>
          </cell>
          <cell r="M718" t="str">
            <v>M</v>
          </cell>
          <cell r="N718" t="str">
            <v>J</v>
          </cell>
          <cell r="Q718" t="str">
            <v>○</v>
          </cell>
          <cell r="W718" t="str">
            <v>SP TRANSLOAD LLC.</v>
          </cell>
          <cell r="Z718" t="str">
            <v/>
          </cell>
          <cell r="AA718" t="str">
            <v/>
          </cell>
          <cell r="AB718" t="str">
            <v>SUISEI MARITIMA S.A.</v>
          </cell>
          <cell r="AC718" t="str">
            <v>単セグ</v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>
            <v>713</v>
          </cell>
          <cell r="AI718">
            <v>701</v>
          </cell>
          <cell r="AJ718" t="str">
            <v>SP TRANSLOAD LLC.</v>
          </cell>
          <cell r="AK718" t="str">
            <v>SUISEI MARITIMA S.A.</v>
          </cell>
          <cell r="AM718" t="str">
            <v>YLK</v>
          </cell>
        </row>
        <row r="719">
          <cell r="D719" t="str">
            <v>C0B1169XXXX</v>
          </cell>
          <cell r="E719" t="str">
            <v>SPICA MARINE LTD. S.A.</v>
          </cell>
          <cell r="F719" t="str">
            <v>SPICA MARINE LTD. S.A.</v>
          </cell>
          <cell r="G719" t="str">
            <v>SPICA MARINE LTD. S.A.</v>
          </cell>
          <cell r="H719" t="str">
            <v>C0B1169XXXX</v>
          </cell>
          <cell r="I719" t="str">
            <v>バルク・プロジェクト貨物輸送</v>
          </cell>
          <cell r="J719" t="str">
            <v>BULK &amp; PROJECTS CARRIERS</v>
          </cell>
          <cell r="K719" t="str">
            <v>USD</v>
          </cell>
          <cell r="L719" t="str">
            <v>C0B1169XXXX</v>
          </cell>
          <cell r="M719" t="str">
            <v>R</v>
          </cell>
          <cell r="N719" t="str">
            <v>J</v>
          </cell>
          <cell r="W719" t="str">
            <v>SPICA MARINE LTD. S.A.</v>
          </cell>
          <cell r="Z719" t="str">
            <v/>
          </cell>
          <cell r="AA719" t="str">
            <v/>
          </cell>
          <cell r="AB719" t="str">
            <v>SUISEN TANKER LTD.</v>
          </cell>
          <cell r="AC719" t="str">
            <v>単セグ</v>
          </cell>
          <cell r="AD719">
            <v>714</v>
          </cell>
          <cell r="AE719">
            <v>502</v>
          </cell>
          <cell r="AF719" t="str">
            <v>SPICA MARINE LTD. S.A.</v>
          </cell>
          <cell r="AG719" t="str">
            <v/>
          </cell>
          <cell r="AH719">
            <v>714</v>
          </cell>
          <cell r="AI719">
            <v>702</v>
          </cell>
          <cell r="AJ719" t="str">
            <v>SPICA MARINE LTD. S.A.</v>
          </cell>
          <cell r="AK719" t="str">
            <v>SUISEN TANKER LTD.</v>
          </cell>
          <cell r="AM719" t="str">
            <v>BULK &amp; PROJECTS CARRIERS</v>
          </cell>
        </row>
        <row r="720">
          <cell r="D720" t="str">
            <v>C0C0238XXXX</v>
          </cell>
          <cell r="E720" t="str">
            <v>SQUIRTLE MARITIMA S.A.</v>
          </cell>
          <cell r="F720" t="str">
            <v>SQUIRTLE MARITIMA S.A.</v>
          </cell>
          <cell r="G720" t="str">
            <v>SQUIRTLE MARITIMA S.A.</v>
          </cell>
          <cell r="H720" t="str">
            <v>C0C0238XXXX</v>
          </cell>
          <cell r="I720" t="str">
            <v>船主パナマックス</v>
          </cell>
          <cell r="J720" t="str">
            <v>Fleet Panamax</v>
          </cell>
          <cell r="K720" t="str">
            <v>USD</v>
          </cell>
          <cell r="L720" t="str">
            <v>C0C0238XXXX</v>
          </cell>
          <cell r="M720" t="str">
            <v>R</v>
          </cell>
          <cell r="N720" t="str">
            <v>J</v>
          </cell>
          <cell r="W720" t="str">
            <v>SQUIRTLE MARITIMA S.A.</v>
          </cell>
          <cell r="Z720" t="str">
            <v/>
          </cell>
          <cell r="AA720" t="str">
            <v/>
          </cell>
          <cell r="AB720" t="str">
            <v>SUMIDA NAVIGATION S.A.</v>
          </cell>
          <cell r="AC720" t="str">
            <v>単セグ</v>
          </cell>
          <cell r="AD720">
            <v>715</v>
          </cell>
          <cell r="AE720">
            <v>503</v>
          </cell>
          <cell r="AF720" t="str">
            <v>SQUIRTLE MARITIMA S.A.</v>
          </cell>
          <cell r="AG720" t="str">
            <v/>
          </cell>
          <cell r="AH720">
            <v>715</v>
          </cell>
          <cell r="AI720">
            <v>703</v>
          </cell>
          <cell r="AJ720" t="str">
            <v>SQUIRTLE MARITIMA S.A.</v>
          </cell>
          <cell r="AK720" t="str">
            <v>SUMIDA NAVIGATION S.A.</v>
          </cell>
          <cell r="AM720" t="str">
            <v>Fleet Panamax</v>
          </cell>
        </row>
        <row r="721">
          <cell r="D721" t="str">
            <v>C0C0739XXXX</v>
          </cell>
          <cell r="E721" t="str">
            <v>STARFISH MARITIMA S.A.</v>
          </cell>
          <cell r="F721" t="str">
            <v>STARFISH MARITIMA S.A.</v>
          </cell>
          <cell r="G721" t="str">
            <v>STARFISH MARITIMA S.A.</v>
          </cell>
          <cell r="H721" t="str">
            <v>C0C0739XXXX</v>
          </cell>
          <cell r="I721" t="str">
            <v>ボックスシェイプ</v>
          </cell>
          <cell r="J721" t="str">
            <v>Box Shape</v>
          </cell>
          <cell r="K721" t="str">
            <v>USD</v>
          </cell>
          <cell r="L721" t="str">
            <v>C0C0739XXXX</v>
          </cell>
          <cell r="M721" t="str">
            <v>R</v>
          </cell>
          <cell r="N721" t="str">
            <v>J</v>
          </cell>
          <cell r="W721" t="str">
            <v>STARFISH MARITIMA S.A.</v>
          </cell>
          <cell r="Z721" t="str">
            <v/>
          </cell>
          <cell r="AA721" t="str">
            <v/>
          </cell>
          <cell r="AB721" t="str">
            <v>SUN-PHIL SHIP MANAGING, S.A.</v>
          </cell>
          <cell r="AC721" t="str">
            <v>単セグ</v>
          </cell>
          <cell r="AD721">
            <v>716</v>
          </cell>
          <cell r="AE721">
            <v>504</v>
          </cell>
          <cell r="AF721" t="str">
            <v>STARFISH MARITIMA S.A.</v>
          </cell>
          <cell r="AG721" t="str">
            <v/>
          </cell>
          <cell r="AH721">
            <v>716</v>
          </cell>
          <cell r="AI721">
            <v>704</v>
          </cell>
          <cell r="AJ721" t="str">
            <v>STARFISH MARITIMA S.A.</v>
          </cell>
          <cell r="AK721" t="str">
            <v>SUN-PHIL SHIP MANAGING, S.A.</v>
          </cell>
          <cell r="AM721" t="str">
            <v>Box Shape</v>
          </cell>
        </row>
        <row r="722">
          <cell r="D722" t="str">
            <v>C0C0280XXXX</v>
          </cell>
          <cell r="E722" t="str">
            <v>STELLAR MARINE LTD. S.A.</v>
          </cell>
          <cell r="F722" t="str">
            <v>STELLAR MARINE LTD. S.A.</v>
          </cell>
          <cell r="G722" t="str">
            <v>STELLAR MARINE LTD. S.A.</v>
          </cell>
          <cell r="H722" t="str">
            <v>C0C0280XXXX</v>
          </cell>
          <cell r="I722" t="str">
            <v>バルク・プロジェクト貨物輸送</v>
          </cell>
          <cell r="J722" t="str">
            <v>BULK &amp; PROJECTS CARRIERS</v>
          </cell>
          <cell r="K722" t="str">
            <v>JPY</v>
          </cell>
          <cell r="L722" t="str">
            <v>C0C0280XXXX</v>
          </cell>
          <cell r="M722" t="str">
            <v>R</v>
          </cell>
          <cell r="N722" t="str">
            <v>J</v>
          </cell>
          <cell r="W722" t="str">
            <v>STELLAR MARINE LTD. S.A.</v>
          </cell>
          <cell r="Z722" t="str">
            <v/>
          </cell>
          <cell r="AA722" t="str">
            <v/>
          </cell>
          <cell r="AB722" t="str">
            <v>SUR MARITIMA S.A.</v>
          </cell>
          <cell r="AC722" t="str">
            <v>単セグ</v>
          </cell>
          <cell r="AD722">
            <v>717</v>
          </cell>
          <cell r="AE722">
            <v>505</v>
          </cell>
          <cell r="AF722" t="str">
            <v>STELLAR MARINE LTD. S.A.</v>
          </cell>
          <cell r="AG722" t="str">
            <v/>
          </cell>
          <cell r="AH722">
            <v>717</v>
          </cell>
          <cell r="AI722">
            <v>705</v>
          </cell>
          <cell r="AJ722" t="str">
            <v>STELLAR MARINE LTD. S.A.</v>
          </cell>
          <cell r="AK722" t="str">
            <v>SUR MARITIMA S.A.</v>
          </cell>
          <cell r="AM722" t="str">
            <v>BULK &amp; PROJECTS CARRIERS</v>
          </cell>
        </row>
        <row r="723">
          <cell r="D723" t="str">
            <v>S0C0664XXXX</v>
          </cell>
          <cell r="E723" t="str">
            <v>STOLT AJISAI PTE. LTD.</v>
          </cell>
          <cell r="F723" t="str">
            <v>STOLT AJISAI PTE. LTD.</v>
          </cell>
          <cell r="G723" t="str">
            <v>STOLT AJISAI PTE. LTD.</v>
          </cell>
          <cell r="H723" t="str">
            <v>S0C0664XXXX</v>
          </cell>
          <cell r="I723" t="str">
            <v>ケミカルLPG</v>
          </cell>
          <cell r="J723" t="str">
            <v>Chemical and LPG</v>
          </cell>
          <cell r="K723" t="str">
            <v>USD</v>
          </cell>
          <cell r="L723" t="str">
            <v>S0C0664XXXX</v>
          </cell>
          <cell r="M723" t="str">
            <v>M</v>
          </cell>
          <cell r="N723" t="str">
            <v>J</v>
          </cell>
          <cell r="O723">
            <v>11</v>
          </cell>
          <cell r="W723" t="str">
            <v>STOLT AJISAI PTE. LTD.</v>
          </cell>
          <cell r="Z723" t="str">
            <v/>
          </cell>
          <cell r="AA723" t="str">
            <v/>
          </cell>
          <cell r="AB723" t="str">
            <v>SUZUME SHIPHOLDING S.A.</v>
          </cell>
          <cell r="AC723" t="str">
            <v>単セグ</v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>
            <v>718</v>
          </cell>
          <cell r="AI723">
            <v>706</v>
          </cell>
          <cell r="AJ723" t="str">
            <v>STOLT AJISAI PTE. LTD.</v>
          </cell>
          <cell r="AK723" t="str">
            <v>SUZUME SHIPHOLDING S.A.</v>
          </cell>
          <cell r="AM723" t="str">
            <v>Chemical and LPG</v>
          </cell>
        </row>
        <row r="724">
          <cell r="D724" t="str">
            <v>S0C0662XXXX</v>
          </cell>
          <cell r="E724" t="str">
            <v>STOLT MOMIJI PTE. LTD.</v>
          </cell>
          <cell r="F724" t="str">
            <v>STOLT MOMIJI PTE. LTD.</v>
          </cell>
          <cell r="G724" t="str">
            <v>STOLT MOMIJI PTE. LTD.</v>
          </cell>
          <cell r="H724" t="str">
            <v>S0C0662XXXX</v>
          </cell>
          <cell r="I724" t="str">
            <v>ケミカルLPG</v>
          </cell>
          <cell r="J724" t="str">
            <v>Chemical and LPG</v>
          </cell>
          <cell r="K724" t="str">
            <v>USD</v>
          </cell>
          <cell r="L724" t="str">
            <v>S0C0662XXXX</v>
          </cell>
          <cell r="M724" t="str">
            <v>M</v>
          </cell>
          <cell r="N724" t="str">
            <v>J</v>
          </cell>
          <cell r="O724">
            <v>11</v>
          </cell>
          <cell r="W724" t="str">
            <v>STOLT MOMIJI PTE. LTD.</v>
          </cell>
          <cell r="Z724" t="str">
            <v/>
          </cell>
          <cell r="AA724" t="str">
            <v/>
          </cell>
          <cell r="AB724" t="str">
            <v>SYMSONIA SHIPPING S.A.</v>
          </cell>
          <cell r="AC724" t="str">
            <v>単セグ</v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>
            <v>719</v>
          </cell>
          <cell r="AI724">
            <v>707</v>
          </cell>
          <cell r="AJ724" t="str">
            <v>STOLT MOMIJI PTE. LTD.</v>
          </cell>
          <cell r="AK724" t="str">
            <v>SYMSONIA SHIPPING S.A.</v>
          </cell>
          <cell r="AM724" t="str">
            <v>Chemical and LPG</v>
          </cell>
        </row>
        <row r="725">
          <cell r="D725" t="str">
            <v>E00E201XXXX</v>
          </cell>
          <cell r="E725" t="str">
            <v>STOLT NYK ASIA PACIFIC SERVICES</v>
          </cell>
          <cell r="F725" t="str">
            <v>STOLT NYK ASIA PACIFIC SERVICES</v>
          </cell>
          <cell r="G725" t="str">
            <v>STOLT NYK ASIA PACIFIC SERVICES</v>
          </cell>
          <cell r="H725" t="str">
            <v>E00E201XXXX</v>
          </cell>
          <cell r="I725" t="str">
            <v>ケミカルLPG</v>
          </cell>
          <cell r="J725" t="str">
            <v>Chemical and LPG</v>
          </cell>
          <cell r="K725" t="str">
            <v>USD</v>
          </cell>
          <cell r="L725" t="str">
            <v>E00E201XXXX</v>
          </cell>
          <cell r="M725" t="str">
            <v>M</v>
          </cell>
          <cell r="N725" t="str">
            <v>E</v>
          </cell>
          <cell r="O725">
            <v>11</v>
          </cell>
          <cell r="W725" t="str">
            <v>STOLT NYK ASIA PACIFIC SERVICES</v>
          </cell>
          <cell r="Z725" t="str">
            <v/>
          </cell>
          <cell r="AA725" t="str">
            <v/>
          </cell>
          <cell r="AB725" t="str">
            <v>TAIHEIYO ENKAI KISEN KAISYA, LTD.</v>
          </cell>
          <cell r="AC725" t="str">
            <v>単セグ</v>
          </cell>
          <cell r="AD725" t="str">
            <v/>
          </cell>
          <cell r="AE725" t="str">
            <v/>
          </cell>
          <cell r="AF725" t="str">
            <v/>
          </cell>
          <cell r="AG725" t="str">
            <v/>
          </cell>
          <cell r="AH725">
            <v>720</v>
          </cell>
          <cell r="AI725">
            <v>708</v>
          </cell>
          <cell r="AJ725" t="str">
            <v>STOLT NYK ASIA PACIFIC SERVICES</v>
          </cell>
          <cell r="AK725" t="str">
            <v>TAIHEIYO ENKAI KISEN KAISYA, LTD.</v>
          </cell>
          <cell r="AM725" t="str">
            <v>Chemical and LPG</v>
          </cell>
        </row>
        <row r="726">
          <cell r="D726" t="str">
            <v>S3A9133XXXX</v>
          </cell>
          <cell r="E726" t="str">
            <v>STOLT RINDO PTE. LTD.</v>
          </cell>
          <cell r="F726" t="str">
            <v>STOLT RINDO PTE. LTD.</v>
          </cell>
          <cell r="G726" t="str">
            <v>STOLT RINDO PTE. LTD.</v>
          </cell>
          <cell r="H726" t="str">
            <v>S3A9133XXXX</v>
          </cell>
          <cell r="I726" t="str">
            <v>ケミカルLPG</v>
          </cell>
          <cell r="J726" t="str">
            <v>Chemical and LPG</v>
          </cell>
          <cell r="K726" t="str">
            <v>USD</v>
          </cell>
          <cell r="L726" t="str">
            <v>S3A9133XXXX</v>
          </cell>
          <cell r="M726" t="str">
            <v>M</v>
          </cell>
          <cell r="N726" t="str">
            <v>J</v>
          </cell>
          <cell r="O726">
            <v>11</v>
          </cell>
          <cell r="W726" t="str">
            <v>STOLT RINDO PTE. LTD.</v>
          </cell>
          <cell r="Z726" t="str">
            <v/>
          </cell>
          <cell r="AA726" t="str">
            <v/>
          </cell>
          <cell r="AB726" t="str">
            <v>TAIHEIYO KISEN KAISHA, LTD.</v>
          </cell>
          <cell r="AC726" t="str">
            <v>単セグ</v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>
            <v>721</v>
          </cell>
          <cell r="AI726">
            <v>709</v>
          </cell>
          <cell r="AJ726" t="str">
            <v>STOLT RINDO PTE. LTD.</v>
          </cell>
          <cell r="AK726" t="str">
            <v>TAIHEIYO KISEN KAISHA, LTD.</v>
          </cell>
          <cell r="AM726" t="str">
            <v>Chemical and LPG</v>
          </cell>
        </row>
        <row r="727">
          <cell r="D727" t="str">
            <v>S0C0661XXXX</v>
          </cell>
          <cell r="E727" t="str">
            <v>STOLT SAKURA PTE. LTD.</v>
          </cell>
          <cell r="F727" t="str">
            <v>STOLT SAKURA PTE. LTD.</v>
          </cell>
          <cell r="G727" t="str">
            <v>STOLT SAKURA PTE. LTD.</v>
          </cell>
          <cell r="H727" t="str">
            <v>S0C0661XXXX</v>
          </cell>
          <cell r="I727" t="str">
            <v>ケミカルLPG</v>
          </cell>
          <cell r="J727" t="str">
            <v>Chemical and LPG</v>
          </cell>
          <cell r="K727" t="str">
            <v>USD</v>
          </cell>
          <cell r="L727" t="str">
            <v>S0C0661XXXX</v>
          </cell>
          <cell r="M727" t="str">
            <v>M</v>
          </cell>
          <cell r="N727" t="str">
            <v>J</v>
          </cell>
          <cell r="O727">
            <v>11</v>
          </cell>
          <cell r="W727" t="str">
            <v>STOLT SAKURA PTE. LTD.</v>
          </cell>
          <cell r="Z727" t="str">
            <v/>
          </cell>
          <cell r="AA727" t="str">
            <v/>
          </cell>
          <cell r="AB727" t="str">
            <v>TAKEHARU MARITIMA S.A.</v>
          </cell>
          <cell r="AC727" t="str">
            <v>単セグ</v>
          </cell>
          <cell r="AD727" t="str">
            <v/>
          </cell>
          <cell r="AE727" t="str">
            <v/>
          </cell>
          <cell r="AF727" t="str">
            <v/>
          </cell>
          <cell r="AG727" t="str">
            <v/>
          </cell>
          <cell r="AH727">
            <v>722</v>
          </cell>
          <cell r="AI727">
            <v>710</v>
          </cell>
          <cell r="AJ727" t="str">
            <v>STOLT SAKURA PTE. LTD.</v>
          </cell>
          <cell r="AK727" t="str">
            <v>TAKEHARU MARITIMA S.A.</v>
          </cell>
          <cell r="AM727" t="str">
            <v>Chemical and LPG</v>
          </cell>
        </row>
        <row r="728">
          <cell r="D728" t="str">
            <v>S0C0663XXXX</v>
          </cell>
          <cell r="E728" t="str">
            <v>STOLT TSUBAKI PTE. LTD.</v>
          </cell>
          <cell r="F728" t="str">
            <v>STOLT TSUBAKI PTE. LTD.</v>
          </cell>
          <cell r="G728" t="str">
            <v>STOLT TSUBAKI PTE. LTD.</v>
          </cell>
          <cell r="H728" t="str">
            <v>S0C0663XXXX</v>
          </cell>
          <cell r="I728" t="str">
            <v>ケミカルLPG</v>
          </cell>
          <cell r="J728" t="str">
            <v>Chemical and LPG</v>
          </cell>
          <cell r="K728" t="str">
            <v>USD</v>
          </cell>
          <cell r="L728" t="str">
            <v>S0C0663XXXX</v>
          </cell>
          <cell r="M728" t="str">
            <v>M</v>
          </cell>
          <cell r="N728" t="str">
            <v>J</v>
          </cell>
          <cell r="O728">
            <v>11</v>
          </cell>
          <cell r="W728" t="str">
            <v>STOLT TSUBAKI PTE. LTD.</v>
          </cell>
          <cell r="Z728" t="str">
            <v/>
          </cell>
          <cell r="AA728" t="str">
            <v/>
          </cell>
          <cell r="AB728" t="str">
            <v>TAKENOKO MARITIMA S.A.</v>
          </cell>
          <cell r="AC728" t="str">
            <v>単セグ</v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>
            <v>723</v>
          </cell>
          <cell r="AI728">
            <v>711</v>
          </cell>
          <cell r="AJ728" t="str">
            <v>STOLT TSUBAKI PTE. LTD.</v>
          </cell>
          <cell r="AK728" t="str">
            <v>TAKENOKO MARITIMA S.A.</v>
          </cell>
          <cell r="AM728" t="str">
            <v>Chemical and LPG</v>
          </cell>
        </row>
        <row r="729">
          <cell r="D729" t="str">
            <v>E0A5743XXXX</v>
          </cell>
          <cell r="E729" t="str">
            <v>STRAITS AUTO LOGISTICS SDN. BHD.</v>
          </cell>
          <cell r="F729" t="str">
            <v>STRAITS AUTO LOGISTICS SDN. BHD.</v>
          </cell>
          <cell r="G729" t="str">
            <v>STRAITS AUTO LOGISTICS SDN. BHD.</v>
          </cell>
          <cell r="H729" t="str">
            <v>E0A5743XXXX</v>
          </cell>
          <cell r="I729" t="str">
            <v>自動車物流</v>
          </cell>
          <cell r="J729" t="str">
            <v>Auto Logistics</v>
          </cell>
          <cell r="K729" t="str">
            <v>MYR</v>
          </cell>
          <cell r="L729" t="str">
            <v>E0A5743XXXX</v>
          </cell>
          <cell r="M729" t="str">
            <v>M</v>
          </cell>
          <cell r="N729" t="str">
            <v>E</v>
          </cell>
          <cell r="O729">
            <v>12</v>
          </cell>
          <cell r="W729" t="str">
            <v>STRAITS AUTO LOGISTICS SDN. BHD.</v>
          </cell>
          <cell r="Z729" t="str">
            <v/>
          </cell>
          <cell r="AA729" t="str">
            <v/>
          </cell>
          <cell r="AB729" t="str">
            <v>TAMANDARE B.V.</v>
          </cell>
          <cell r="AC729" t="str">
            <v>単セグ</v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>
            <v>724</v>
          </cell>
          <cell r="AI729">
            <v>712</v>
          </cell>
          <cell r="AJ729" t="str">
            <v>STRAITS AUTO LOGISTICS SDN. BHD.</v>
          </cell>
          <cell r="AK729" t="str">
            <v>TAMANDARE B.V.</v>
          </cell>
          <cell r="AM729" t="str">
            <v>Auto Logistics</v>
          </cell>
        </row>
        <row r="730">
          <cell r="D730" t="str">
            <v>C3A9407XXXX</v>
          </cell>
          <cell r="E730" t="str">
            <v>SUISEI MARITIMA S.A.</v>
          </cell>
          <cell r="F730" t="str">
            <v>SUISEI MARITIMA S.A.</v>
          </cell>
          <cell r="G730" t="str">
            <v>SUISEI MARITIMA S.A.</v>
          </cell>
          <cell r="H730" t="str">
            <v>C3A9407XXXX</v>
          </cell>
          <cell r="I730" t="str">
            <v>船主ケープサイズ</v>
          </cell>
          <cell r="J730" t="str">
            <v>Fleet Cape</v>
          </cell>
          <cell r="K730" t="str">
            <v>USD</v>
          </cell>
          <cell r="L730" t="str">
            <v>C3A9407XXXX</v>
          </cell>
          <cell r="M730" t="str">
            <v>R</v>
          </cell>
          <cell r="N730" t="str">
            <v>J</v>
          </cell>
          <cell r="P730" t="str">
            <v>○</v>
          </cell>
          <cell r="W730" t="str">
            <v>SUISEI MARITIMA S.A.</v>
          </cell>
          <cell r="Z730" t="str">
            <v/>
          </cell>
          <cell r="AA730" t="str">
            <v/>
          </cell>
          <cell r="AB730" t="str">
            <v>TAMANDARE OWNING B.V.</v>
          </cell>
          <cell r="AC730" t="str">
            <v>単セグ</v>
          </cell>
          <cell r="AD730">
            <v>725</v>
          </cell>
          <cell r="AE730">
            <v>506</v>
          </cell>
          <cell r="AF730" t="str">
            <v>SUISEI MARITIMA S.A.</v>
          </cell>
          <cell r="AG730" t="str">
            <v/>
          </cell>
          <cell r="AH730">
            <v>725</v>
          </cell>
          <cell r="AI730">
            <v>713</v>
          </cell>
          <cell r="AJ730" t="str">
            <v>SUISEI MARITIMA S.A.</v>
          </cell>
          <cell r="AK730" t="str">
            <v>TAMANDARE OWNING B.V.</v>
          </cell>
          <cell r="AM730" t="str">
            <v>Fleet Cape</v>
          </cell>
        </row>
        <row r="731">
          <cell r="D731" t="str">
            <v>S0C0666XXXX</v>
          </cell>
          <cell r="E731" t="str">
            <v>SUISEN TANKER LTD.</v>
          </cell>
          <cell r="F731" t="str">
            <v>SUISEN TANKER LTD.</v>
          </cell>
          <cell r="G731" t="str">
            <v>SUISEN TANKER LTD.</v>
          </cell>
          <cell r="H731" t="str">
            <v>S0C0666XXXX</v>
          </cell>
          <cell r="I731" t="str">
            <v>ケミカルLPG</v>
          </cell>
          <cell r="J731" t="str">
            <v>Chemical and LPG</v>
          </cell>
          <cell r="K731" t="str">
            <v>USD</v>
          </cell>
          <cell r="L731" t="str">
            <v>S0C0666XXXX</v>
          </cell>
          <cell r="M731" t="str">
            <v>M</v>
          </cell>
          <cell r="N731" t="str">
            <v>J</v>
          </cell>
          <cell r="O731">
            <v>11</v>
          </cell>
          <cell r="W731" t="str">
            <v>SUISEN TANKER LTD.</v>
          </cell>
          <cell r="Z731" t="str">
            <v/>
          </cell>
          <cell r="AA731" t="str">
            <v/>
          </cell>
          <cell r="AB731" t="str">
            <v>TASCO BHD.</v>
          </cell>
          <cell r="AC731" t="str">
            <v>単セグ</v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>
            <v>726</v>
          </cell>
          <cell r="AI731">
            <v>714</v>
          </cell>
          <cell r="AJ731" t="str">
            <v>SUISEN TANKER LTD.</v>
          </cell>
          <cell r="AK731" t="str">
            <v>TASCO BHD.</v>
          </cell>
          <cell r="AM731" t="str">
            <v>Chemical and LPG</v>
          </cell>
        </row>
        <row r="732">
          <cell r="D732" t="str">
            <v>C0B1167XXXX</v>
          </cell>
          <cell r="E732" t="str">
            <v>SUMIDA NAVIGATION S.A.</v>
          </cell>
          <cell r="F732" t="str">
            <v>SUMIDA NAVIGATION S.A.</v>
          </cell>
          <cell r="G732" t="str">
            <v>SUMIDA NAVIGATION S.A.</v>
          </cell>
          <cell r="H732" t="str">
            <v>C0B1167XXXX</v>
          </cell>
          <cell r="I732" t="str">
            <v>バルク・プロジェクト貨物輸送</v>
          </cell>
          <cell r="J732" t="str">
            <v>BULK &amp; PROJECTS CARRIERS</v>
          </cell>
          <cell r="K732" t="str">
            <v>JPY</v>
          </cell>
          <cell r="L732" t="str">
            <v>C0B1167XXXX</v>
          </cell>
          <cell r="M732" t="str">
            <v>R</v>
          </cell>
          <cell r="N732" t="str">
            <v>J</v>
          </cell>
          <cell r="W732" t="str">
            <v>SUMIDA NAVIGATION S.A.</v>
          </cell>
          <cell r="Z732" t="str">
            <v/>
          </cell>
          <cell r="AA732" t="str">
            <v/>
          </cell>
          <cell r="AB732" t="str">
            <v>TASCO YUSEN GOLD COLD SDN. BHD.</v>
          </cell>
          <cell r="AC732" t="str">
            <v>単セグ</v>
          </cell>
          <cell r="AD732">
            <v>727</v>
          </cell>
          <cell r="AE732">
            <v>507</v>
          </cell>
          <cell r="AF732" t="str">
            <v>SUMIDA NAVIGATION S.A.</v>
          </cell>
          <cell r="AG732" t="str">
            <v/>
          </cell>
          <cell r="AH732">
            <v>727</v>
          </cell>
          <cell r="AI732">
            <v>715</v>
          </cell>
          <cell r="AJ732" t="str">
            <v>SUMIDA NAVIGATION S.A.</v>
          </cell>
          <cell r="AK732" t="str">
            <v>TASCO YUSEN GOLD COLD SDN. BHD.</v>
          </cell>
          <cell r="AM732" t="str">
            <v>BULK &amp; PROJECTS CARRIERS</v>
          </cell>
        </row>
        <row r="733">
          <cell r="D733" t="str">
            <v>S00X916XXXX</v>
          </cell>
          <cell r="E733" t="str">
            <v>SUN-PHIL SHIP MANAGING, S.A.</v>
          </cell>
          <cell r="F733" t="str">
            <v>SUN-PHIL SHIP MANAGING, S.A.</v>
          </cell>
          <cell r="G733" t="str">
            <v>SUN-PHIL SHIP MANAGING, S.A.</v>
          </cell>
          <cell r="H733" t="str">
            <v>S00X916XXXX</v>
          </cell>
          <cell r="I733" t="str">
            <v>製鉄原料</v>
          </cell>
          <cell r="J733" t="str">
            <v>Capesize Bulker</v>
          </cell>
          <cell r="K733" t="str">
            <v>JPY</v>
          </cell>
          <cell r="L733" t="str">
            <v>S00X916XXXX</v>
          </cell>
          <cell r="M733" t="str">
            <v>R</v>
          </cell>
          <cell r="N733" t="str">
            <v>J</v>
          </cell>
          <cell r="W733" t="str">
            <v>SUN-PHIL SHIP MANAGING, S.A.</v>
          </cell>
          <cell r="Z733" t="str">
            <v/>
          </cell>
          <cell r="AA733" t="str">
            <v/>
          </cell>
          <cell r="AB733" t="str">
            <v>TATA NYK SHIPPING PTE. LTD.</v>
          </cell>
          <cell r="AC733" t="str">
            <v>単セグ</v>
          </cell>
          <cell r="AD733">
            <v>728</v>
          </cell>
          <cell r="AE733">
            <v>508</v>
          </cell>
          <cell r="AF733" t="str">
            <v>SUN-PHIL SHIP MANAGING, S.A.</v>
          </cell>
          <cell r="AG733" t="str">
            <v/>
          </cell>
          <cell r="AH733">
            <v>728</v>
          </cell>
          <cell r="AI733">
            <v>716</v>
          </cell>
          <cell r="AJ733" t="str">
            <v>SUN-PHIL SHIP MANAGING, S.A.</v>
          </cell>
          <cell r="AK733" t="str">
            <v>TATA NYK SHIPPING PTE. LTD.</v>
          </cell>
          <cell r="AM733" t="str">
            <v>Capesize Bulker</v>
          </cell>
        </row>
        <row r="734">
          <cell r="D734" t="str">
            <v>S0C0225XXXX</v>
          </cell>
          <cell r="E734" t="str">
            <v>SUR MARITIMA S.A.</v>
          </cell>
          <cell r="F734" t="str">
            <v>SUR MARITIMA S.A.</v>
          </cell>
          <cell r="G734" t="str">
            <v>SUR MARITIMA S.A.</v>
          </cell>
          <cell r="H734" t="str">
            <v>S0C0225XXXX</v>
          </cell>
          <cell r="I734" t="str">
            <v>製鉄原料</v>
          </cell>
          <cell r="J734" t="str">
            <v>Capesize Bulker</v>
          </cell>
          <cell r="K734" t="str">
            <v>JPY</v>
          </cell>
          <cell r="L734" t="str">
            <v>S0C0225XXXX</v>
          </cell>
          <cell r="M734" t="str">
            <v>R</v>
          </cell>
          <cell r="N734" t="str">
            <v>J</v>
          </cell>
          <cell r="W734" t="str">
            <v>SUR MARITIMA S.A.</v>
          </cell>
          <cell r="X734" t="str">
            <v>C008010XXXX</v>
          </cell>
          <cell r="Y734" t="str">
            <v>旭海運（株）</v>
          </cell>
          <cell r="Z734" t="str">
            <v/>
          </cell>
          <cell r="AA734" t="str">
            <v/>
          </cell>
          <cell r="AB734" t="str">
            <v>TAURUS MARINE LTD. S.A.</v>
          </cell>
          <cell r="AC734" t="str">
            <v>単セグ</v>
          </cell>
          <cell r="AD734">
            <v>729</v>
          </cell>
          <cell r="AE734">
            <v>509</v>
          </cell>
          <cell r="AF734" t="str">
            <v>SUR MARITIMA S.A.</v>
          </cell>
          <cell r="AG734" t="str">
            <v/>
          </cell>
          <cell r="AH734">
            <v>729</v>
          </cell>
          <cell r="AI734">
            <v>717</v>
          </cell>
          <cell r="AJ734" t="str">
            <v>SUR MARITIMA S.A.</v>
          </cell>
          <cell r="AK734" t="str">
            <v>TAURUS MARINE LTD. S.A.</v>
          </cell>
          <cell r="AM734" t="str">
            <v>Capesize Bulker</v>
          </cell>
        </row>
        <row r="735">
          <cell r="D735" t="str">
            <v>C3A9115XXXX</v>
          </cell>
          <cell r="E735" t="str">
            <v>SUZUME SHIPHOLDING S.A.</v>
          </cell>
          <cell r="F735" t="str">
            <v>SUZUME SHIPHOLDING S.A.</v>
          </cell>
          <cell r="G735" t="str">
            <v>SUZUME SHIPHOLDING S.A.</v>
          </cell>
          <cell r="H735" t="str">
            <v>C3A9115XXXX</v>
          </cell>
          <cell r="I735" t="str">
            <v>LNG</v>
          </cell>
          <cell r="J735" t="str">
            <v>LNG</v>
          </cell>
          <cell r="K735" t="str">
            <v>JPY</v>
          </cell>
          <cell r="L735" t="str">
            <v>C3A9115XXXX</v>
          </cell>
          <cell r="M735" t="str">
            <v>R</v>
          </cell>
          <cell r="N735" t="str">
            <v>J</v>
          </cell>
          <cell r="W735" t="str">
            <v>SUZUME SHIPHOLDING S.A.</v>
          </cell>
          <cell r="Z735" t="str">
            <v/>
          </cell>
          <cell r="AA735" t="str">
            <v/>
          </cell>
          <cell r="AB735" t="str">
            <v>TAYLORED FMI, LLC</v>
          </cell>
          <cell r="AC735" t="str">
            <v>単セグ</v>
          </cell>
          <cell r="AD735">
            <v>730</v>
          </cell>
          <cell r="AE735">
            <v>510</v>
          </cell>
          <cell r="AF735" t="str">
            <v>SUZUME SHIPHOLDING S.A.</v>
          </cell>
          <cell r="AG735" t="str">
            <v/>
          </cell>
          <cell r="AH735">
            <v>730</v>
          </cell>
          <cell r="AI735">
            <v>718</v>
          </cell>
          <cell r="AJ735" t="str">
            <v>SUZUME SHIPHOLDING S.A.</v>
          </cell>
          <cell r="AK735" t="str">
            <v>TAYLORED FMI, LLC</v>
          </cell>
          <cell r="AM735" t="str">
            <v>LNG</v>
          </cell>
        </row>
        <row r="736">
          <cell r="D736" t="str">
            <v>C00Q619XXXX</v>
          </cell>
          <cell r="E736" t="str">
            <v>SYMSONIA SHIPPING S.A.</v>
          </cell>
          <cell r="F736" t="str">
            <v>SYMSONIA SHIPPING S.A.</v>
          </cell>
          <cell r="G736" t="str">
            <v>SYMSONIA SHIPPING S.A.</v>
          </cell>
          <cell r="H736" t="str">
            <v>C00Q619XXXX</v>
          </cell>
          <cell r="I736" t="str">
            <v>バルク・プロジェクト貨物輸送</v>
          </cell>
          <cell r="J736" t="str">
            <v>BULK &amp; PROJECTS CARRIERS</v>
          </cell>
          <cell r="K736" t="str">
            <v>JPY</v>
          </cell>
          <cell r="L736" t="str">
            <v>C00Q619XXXX</v>
          </cell>
          <cell r="M736" t="str">
            <v>R</v>
          </cell>
          <cell r="N736" t="str">
            <v>J</v>
          </cell>
          <cell r="W736" t="str">
            <v>SYMSONIA SHIPPING S.A.</v>
          </cell>
          <cell r="Z736" t="str">
            <v/>
          </cell>
          <cell r="AA736" t="str">
            <v/>
          </cell>
          <cell r="AB736" t="str">
            <v>TAYLORED FREIGHT SERVICES, LLC.</v>
          </cell>
          <cell r="AC736" t="str">
            <v>単セグ</v>
          </cell>
          <cell r="AD736">
            <v>731</v>
          </cell>
          <cell r="AE736">
            <v>511</v>
          </cell>
          <cell r="AF736" t="str">
            <v>SYMSONIA SHIPPING S.A.</v>
          </cell>
          <cell r="AG736" t="str">
            <v/>
          </cell>
          <cell r="AH736">
            <v>731</v>
          </cell>
          <cell r="AI736">
            <v>719</v>
          </cell>
          <cell r="AJ736" t="str">
            <v>SYMSONIA SHIPPING S.A.</v>
          </cell>
          <cell r="AK736" t="str">
            <v>TAYLORED FREIGHT SERVICES, LLC.</v>
          </cell>
          <cell r="AM736" t="str">
            <v>BULK &amp; PROJECTS CARRIERS</v>
          </cell>
        </row>
        <row r="737">
          <cell r="D737" t="str">
            <v>C008516XXXX</v>
          </cell>
          <cell r="E737" t="str">
            <v>TAIHEIYO ENKAI KISEN KAISYA, LTD.</v>
          </cell>
          <cell r="F737" t="str">
            <v>太平洋沿海汽船（株）</v>
          </cell>
          <cell r="G737" t="str">
            <v>TAIHEIYO ENKAI KISEN KAISYA, LTD.</v>
          </cell>
          <cell r="H737" t="str">
            <v>C008516XXXX</v>
          </cell>
          <cell r="I737" t="str">
            <v>ドライグループ会社</v>
          </cell>
          <cell r="J737" t="str">
            <v>Dry Group Companies</v>
          </cell>
          <cell r="K737" t="str">
            <v>JPY</v>
          </cell>
          <cell r="L737" t="str">
            <v>C008516XXXX</v>
          </cell>
          <cell r="M737" t="str">
            <v>R</v>
          </cell>
          <cell r="N737" t="str">
            <v>J</v>
          </cell>
          <cell r="W737" t="str">
            <v>太平洋沿海汽船（株）</v>
          </cell>
          <cell r="Z737" t="str">
            <v/>
          </cell>
          <cell r="AA737" t="str">
            <v/>
          </cell>
          <cell r="AB737" t="str">
            <v>TAYLORED FULFILLMENT SERVICES, LLC</v>
          </cell>
          <cell r="AC737" t="str">
            <v>単セグ</v>
          </cell>
          <cell r="AD737">
            <v>732</v>
          </cell>
          <cell r="AE737">
            <v>512</v>
          </cell>
          <cell r="AF737" t="str">
            <v>TAIHEIYO ENKAI KISEN KAISYA, LTD.</v>
          </cell>
          <cell r="AG737" t="str">
            <v/>
          </cell>
          <cell r="AH737">
            <v>732</v>
          </cell>
          <cell r="AI737">
            <v>720</v>
          </cell>
          <cell r="AJ737" t="str">
            <v>TAIHEIYO ENKAI KISEN KAISYA, LTD.</v>
          </cell>
          <cell r="AK737" t="str">
            <v>TAYLORED FULFILLMENT SERVICES, LLC</v>
          </cell>
          <cell r="AM737" t="str">
            <v>Dry Group Companies</v>
          </cell>
        </row>
        <row r="738">
          <cell r="D738" t="str">
            <v>C008011XXXX</v>
          </cell>
          <cell r="E738" t="str">
            <v>TAIHEIYO KISEN KAISHA, LTD.</v>
          </cell>
          <cell r="F738" t="str">
            <v>太平洋汽船（株）</v>
          </cell>
          <cell r="G738" t="str">
            <v>TAIHEIYO KISEN KAISHA, LTD.</v>
          </cell>
          <cell r="H738" t="str">
            <v>C008011XXXX</v>
          </cell>
          <cell r="I738" t="str">
            <v>ドライグループ会社</v>
          </cell>
          <cell r="J738" t="str">
            <v>Dry Group Companies</v>
          </cell>
          <cell r="K738" t="str">
            <v>JPY</v>
          </cell>
          <cell r="L738" t="str">
            <v>C008011XXXX</v>
          </cell>
          <cell r="M738" t="str">
            <v>R</v>
          </cell>
          <cell r="N738" t="str">
            <v>J</v>
          </cell>
          <cell r="W738" t="str">
            <v>太平洋汽船（株）</v>
          </cell>
          <cell r="Z738" t="str">
            <v/>
          </cell>
          <cell r="AA738" t="str">
            <v/>
          </cell>
          <cell r="AB738" t="str">
            <v>TAYLORED SERVICES HOLDINGS, LLC</v>
          </cell>
          <cell r="AC738" t="str">
            <v>単セグ</v>
          </cell>
          <cell r="AD738">
            <v>733</v>
          </cell>
          <cell r="AE738">
            <v>513</v>
          </cell>
          <cell r="AF738" t="str">
            <v>TAIHEIYO KISEN KAISHA, LTD.</v>
          </cell>
          <cell r="AG738" t="str">
            <v/>
          </cell>
          <cell r="AH738">
            <v>733</v>
          </cell>
          <cell r="AI738">
            <v>721</v>
          </cell>
          <cell r="AJ738" t="str">
            <v>TAIHEIYO KISEN KAISHA, LTD.</v>
          </cell>
          <cell r="AK738" t="str">
            <v>TAYLORED SERVICES HOLDINGS, LLC</v>
          </cell>
          <cell r="AM738" t="str">
            <v>Dry Group Companies</v>
          </cell>
        </row>
        <row r="739">
          <cell r="D739" t="str">
            <v>C3A9408XXXX</v>
          </cell>
          <cell r="E739" t="str">
            <v>TAKEHARU MARITIMA S.A.</v>
          </cell>
          <cell r="F739" t="str">
            <v>TAKEHARU MARITIMA S.A.</v>
          </cell>
          <cell r="G739" t="str">
            <v>TAKEHARU MARITIMA S.A.</v>
          </cell>
          <cell r="H739" t="str">
            <v>C3A9408XXXX</v>
          </cell>
          <cell r="I739" t="str">
            <v>製鉄原料</v>
          </cell>
          <cell r="J739" t="str">
            <v>Capesize Bulker</v>
          </cell>
          <cell r="K739" t="str">
            <v>USD</v>
          </cell>
          <cell r="L739" t="str">
            <v>C3A9408XXXX</v>
          </cell>
          <cell r="M739" t="str">
            <v>R</v>
          </cell>
          <cell r="N739" t="str">
            <v>J</v>
          </cell>
          <cell r="P739" t="str">
            <v>○</v>
          </cell>
          <cell r="W739" t="str">
            <v>TAKEHARU MARITIMA S.A.</v>
          </cell>
          <cell r="Z739" t="str">
            <v/>
          </cell>
          <cell r="AA739" t="str">
            <v/>
          </cell>
          <cell r="AB739" t="str">
            <v>TAYLORED SERVICES PARENT CO. INC.</v>
          </cell>
          <cell r="AC739" t="str">
            <v>単セグ</v>
          </cell>
          <cell r="AD739">
            <v>734</v>
          </cell>
          <cell r="AE739">
            <v>514</v>
          </cell>
          <cell r="AF739" t="str">
            <v>TAKEHARU MARITIMA S.A.</v>
          </cell>
          <cell r="AG739" t="str">
            <v/>
          </cell>
          <cell r="AH739">
            <v>734</v>
          </cell>
          <cell r="AI739">
            <v>722</v>
          </cell>
          <cell r="AJ739" t="str">
            <v>TAKEHARU MARITIMA S.A.</v>
          </cell>
          <cell r="AK739" t="str">
            <v>TAYLORED SERVICES PARENT CO. INC.</v>
          </cell>
          <cell r="AM739" t="str">
            <v>Capesize Bulker</v>
          </cell>
        </row>
        <row r="740">
          <cell r="D740" t="str">
            <v>C3A9409XXXX</v>
          </cell>
          <cell r="E740" t="str">
            <v>TAKENOKO MARITIMA S.A.</v>
          </cell>
          <cell r="F740" t="str">
            <v>TAKENOKO MARITIMA S.A.</v>
          </cell>
          <cell r="G740" t="str">
            <v>TAKENOKO MARITIMA S.A.</v>
          </cell>
          <cell r="H740" t="str">
            <v>C3A9409XXXX</v>
          </cell>
          <cell r="I740" t="str">
            <v>自動車</v>
          </cell>
          <cell r="J740" t="str">
            <v>Car Carrier</v>
          </cell>
          <cell r="K740" t="str">
            <v>USD</v>
          </cell>
          <cell r="L740" t="str">
            <v>C3A9409XXXX</v>
          </cell>
          <cell r="M740" t="str">
            <v>R</v>
          </cell>
          <cell r="N740" t="str">
            <v>J</v>
          </cell>
          <cell r="P740" t="str">
            <v>○</v>
          </cell>
          <cell r="W740" t="str">
            <v>TAKENOKO MARITIMA S.A.</v>
          </cell>
          <cell r="Z740" t="str">
            <v/>
          </cell>
          <cell r="AA740" t="str">
            <v/>
          </cell>
          <cell r="AB740" t="str">
            <v>TAYLORED SERVICES, LLC</v>
          </cell>
          <cell r="AC740" t="str">
            <v>単セグ</v>
          </cell>
          <cell r="AD740">
            <v>735</v>
          </cell>
          <cell r="AE740">
            <v>515</v>
          </cell>
          <cell r="AF740" t="str">
            <v>TAKENOKO MARITIMA S.A.</v>
          </cell>
          <cell r="AG740" t="str">
            <v/>
          </cell>
          <cell r="AH740">
            <v>735</v>
          </cell>
          <cell r="AI740">
            <v>723</v>
          </cell>
          <cell r="AJ740" t="str">
            <v>TAKENOKO MARITIMA S.A.</v>
          </cell>
          <cell r="AK740" t="str">
            <v>TAYLORED SERVICES, LLC</v>
          </cell>
          <cell r="AM740" t="str">
            <v>Car Carrier</v>
          </cell>
        </row>
        <row r="741">
          <cell r="D741" t="str">
            <v>S3A9246XXXX</v>
          </cell>
          <cell r="E741" t="str">
            <v>TAMANDARE B.V.</v>
          </cell>
          <cell r="F741" t="str">
            <v>TAMANDARE B.V.</v>
          </cell>
          <cell r="G741" t="str">
            <v>TAMANDARE B.V.</v>
          </cell>
          <cell r="H741" t="str">
            <v>S3A9246XXXX</v>
          </cell>
          <cell r="I741" t="str">
            <v>海洋事業</v>
          </cell>
          <cell r="J741" t="str">
            <v>Offshore Business</v>
          </cell>
          <cell r="K741" t="str">
            <v>USD</v>
          </cell>
          <cell r="L741" t="str">
            <v>S3A9246XXXX</v>
          </cell>
          <cell r="M741" t="str">
            <v>M</v>
          </cell>
          <cell r="N741" t="str">
            <v>E</v>
          </cell>
          <cell r="O741">
            <v>12</v>
          </cell>
          <cell r="W741" t="str">
            <v>TAMANDARE B.V.</v>
          </cell>
          <cell r="Z741" t="str">
            <v/>
          </cell>
          <cell r="AA741" t="str">
            <v/>
          </cell>
          <cell r="AB741" t="str">
            <v>TEA TREE SHIPPING PTE. LTD.</v>
          </cell>
          <cell r="AC741" t="str">
            <v>単セグ</v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>
            <v>736</v>
          </cell>
          <cell r="AI741">
            <v>724</v>
          </cell>
          <cell r="AJ741" t="str">
            <v>TAMANDARE B.V.</v>
          </cell>
          <cell r="AK741" t="str">
            <v>TEA TREE SHIPPING PTE. LTD.</v>
          </cell>
          <cell r="AM741" t="str">
            <v>Offshore Business</v>
          </cell>
        </row>
        <row r="742">
          <cell r="D742" t="str">
            <v>E3A9231XXXX</v>
          </cell>
          <cell r="E742" t="str">
            <v>TAMANDARE OWNING B.V.</v>
          </cell>
          <cell r="F742" t="str">
            <v>TAMANDARE OWNING B.V.</v>
          </cell>
          <cell r="G742" t="str">
            <v>TAMANDARE OWNING B.V.</v>
          </cell>
          <cell r="H742" t="str">
            <v>E3A9231XXXX</v>
          </cell>
          <cell r="I742" t="str">
            <v>海洋事業</v>
          </cell>
          <cell r="J742" t="str">
            <v>Offshore Business</v>
          </cell>
          <cell r="K742" t="str">
            <v>USD</v>
          </cell>
          <cell r="L742" t="str">
            <v>E3A9231XXXX</v>
          </cell>
          <cell r="M742" t="str">
            <v>M</v>
          </cell>
          <cell r="N742" t="str">
            <v>E</v>
          </cell>
          <cell r="O742">
            <v>12</v>
          </cell>
          <cell r="W742" t="str">
            <v>TAMANDARE OWNING B.V.</v>
          </cell>
          <cell r="Z742" t="str">
            <v/>
          </cell>
          <cell r="AA742" t="str">
            <v/>
          </cell>
          <cell r="AB742" t="str">
            <v>TIANJIN PORT RO-RO TERMINAL CO., LTD.</v>
          </cell>
          <cell r="AC742" t="str">
            <v>単セグ</v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>
            <v>737</v>
          </cell>
          <cell r="AI742">
            <v>725</v>
          </cell>
          <cell r="AJ742" t="str">
            <v>TAMANDARE OWNING B.V.</v>
          </cell>
          <cell r="AK742" t="str">
            <v>TIANJIN PORT RO-RO TERMINAL CO., LTD.</v>
          </cell>
          <cell r="AM742" t="str">
            <v>Offshore Business</v>
          </cell>
        </row>
        <row r="743">
          <cell r="D743" t="str">
            <v>C000758XXXX</v>
          </cell>
          <cell r="E743" t="str">
            <v>TASCO BHD.</v>
          </cell>
          <cell r="F743" t="str">
            <v>TASCO BHD.</v>
          </cell>
          <cell r="G743" t="str">
            <v>TASCO BHD.</v>
          </cell>
          <cell r="H743" t="str">
            <v>C000758XXXX</v>
          </cell>
          <cell r="I743" t="str">
            <v>YLK</v>
          </cell>
          <cell r="J743" t="str">
            <v>YLK</v>
          </cell>
          <cell r="K743" t="str">
            <v>MYR</v>
          </cell>
          <cell r="L743" t="str">
            <v>C000758XXXX</v>
          </cell>
          <cell r="M743" t="str">
            <v>R</v>
          </cell>
          <cell r="N743" t="str">
            <v>E</v>
          </cell>
          <cell r="W743" t="str">
            <v>TASCO BHD.</v>
          </cell>
          <cell r="Z743" t="str">
            <v/>
          </cell>
          <cell r="AA743" t="str">
            <v/>
          </cell>
          <cell r="AB743" t="str">
            <v>TIGER LNG SHIPPING PTE. LTD.</v>
          </cell>
          <cell r="AC743" t="str">
            <v>単セグ</v>
          </cell>
          <cell r="AD743">
            <v>738</v>
          </cell>
          <cell r="AE743">
            <v>516</v>
          </cell>
          <cell r="AF743" t="str">
            <v>TASCO BHD.</v>
          </cell>
          <cell r="AG743" t="str">
            <v/>
          </cell>
          <cell r="AH743">
            <v>738</v>
          </cell>
          <cell r="AI743">
            <v>726</v>
          </cell>
          <cell r="AJ743" t="str">
            <v>TASCO BHD.</v>
          </cell>
          <cell r="AK743" t="str">
            <v>TIGER LNG SHIPPING PTE. LTD.</v>
          </cell>
          <cell r="AM743" t="str">
            <v>YLK</v>
          </cell>
        </row>
        <row r="744">
          <cell r="D744" t="str">
            <v>S0C0320XXXX</v>
          </cell>
          <cell r="E744" t="str">
            <v>TASCO YUSEN GOLD COLD SDN. BHD.</v>
          </cell>
          <cell r="F744" t="str">
            <v>TASCO YUSEN GOLD COLD SDN. BHD.</v>
          </cell>
          <cell r="G744" t="str">
            <v>TASCO YUSEN GOLD COLD SDN. BHD.</v>
          </cell>
          <cell r="H744" t="str">
            <v>S0C0320XXXX</v>
          </cell>
          <cell r="I744" t="str">
            <v>YLK</v>
          </cell>
          <cell r="J744" t="str">
            <v>YLK</v>
          </cell>
          <cell r="K744" t="str">
            <v>MYR</v>
          </cell>
          <cell r="L744" t="str">
            <v>S0C0320XXXX</v>
          </cell>
          <cell r="M744" t="str">
            <v>R</v>
          </cell>
          <cell r="N744" t="str">
            <v>J</v>
          </cell>
          <cell r="W744" t="str">
            <v>TASCO YUSEN GOLD COLD SDN. BHD.</v>
          </cell>
          <cell r="X744" t="str">
            <v>C000758XXXX</v>
          </cell>
          <cell r="Y744" t="str">
            <v>TASCO BHD.</v>
          </cell>
          <cell r="Z744" t="str">
            <v/>
          </cell>
          <cell r="AA744" t="str">
            <v/>
          </cell>
          <cell r="AB744" t="str">
            <v>TIPS CO., LTD.</v>
          </cell>
          <cell r="AC744" t="str">
            <v>単セグ</v>
          </cell>
          <cell r="AD744">
            <v>739</v>
          </cell>
          <cell r="AE744">
            <v>517</v>
          </cell>
          <cell r="AF744" t="str">
            <v>TASCO YUSEN GOLD COLD SDN. BHD.</v>
          </cell>
          <cell r="AG744" t="str">
            <v/>
          </cell>
          <cell r="AH744">
            <v>739</v>
          </cell>
          <cell r="AI744">
            <v>727</v>
          </cell>
          <cell r="AJ744" t="str">
            <v>TASCO YUSEN GOLD COLD SDN. BHD.</v>
          </cell>
          <cell r="AK744" t="str">
            <v>TIPS CO., LTD.</v>
          </cell>
          <cell r="AM744" t="str">
            <v>YLK</v>
          </cell>
        </row>
        <row r="745">
          <cell r="D745" t="str">
            <v>E0C0118XXXX</v>
          </cell>
          <cell r="E745" t="str">
            <v>TATA NYK SHIPPING PTE. LTD.</v>
          </cell>
          <cell r="F745" t="str">
            <v>TATA NYK SHIPPING PTE. LTD.</v>
          </cell>
          <cell r="G745" t="str">
            <v>TATA NYK SHIPPING PTE. LTD.</v>
          </cell>
          <cell r="H745" t="str">
            <v>E0C0118XXXX</v>
          </cell>
          <cell r="I745" t="str">
            <v>製鉄原料</v>
          </cell>
          <cell r="J745" t="str">
            <v>Capesize Bulker</v>
          </cell>
          <cell r="K745" t="str">
            <v>USD</v>
          </cell>
          <cell r="L745" t="str">
            <v>E0C0118XXXX</v>
          </cell>
          <cell r="M745" t="str">
            <v>M</v>
          </cell>
          <cell r="N745" t="str">
            <v>E</v>
          </cell>
          <cell r="W745" t="str">
            <v>TATA NYK SHIPPING PTE. LTD.</v>
          </cell>
          <cell r="Z745" t="str">
            <v/>
          </cell>
          <cell r="AA745" t="str">
            <v/>
          </cell>
          <cell r="AB745" t="str">
            <v>TITIAN PELANGI SDN. BHD.</v>
          </cell>
          <cell r="AC745" t="str">
            <v>単セグ</v>
          </cell>
          <cell r="AD745" t="str">
            <v/>
          </cell>
          <cell r="AE745" t="str">
            <v/>
          </cell>
          <cell r="AF745" t="str">
            <v/>
          </cell>
          <cell r="AG745" t="str">
            <v/>
          </cell>
          <cell r="AH745">
            <v>740</v>
          </cell>
          <cell r="AI745">
            <v>728</v>
          </cell>
          <cell r="AJ745" t="str">
            <v>TATA NYK SHIPPING PTE. LTD.</v>
          </cell>
          <cell r="AK745" t="str">
            <v>TITIAN PELANGI SDN. BHD.</v>
          </cell>
          <cell r="AM745" t="str">
            <v>Capesize Bulker</v>
          </cell>
        </row>
        <row r="746">
          <cell r="D746" t="str">
            <v>C0B2421XXXX</v>
          </cell>
          <cell r="E746" t="str">
            <v>TAURUS MARINE LTD. S.A.</v>
          </cell>
          <cell r="F746" t="str">
            <v>TAURUS MARINE LTD. S.A.</v>
          </cell>
          <cell r="G746" t="str">
            <v>TAURUS MARINE LTD. S.A.</v>
          </cell>
          <cell r="H746" t="str">
            <v>C0B2421XXXX</v>
          </cell>
          <cell r="I746" t="str">
            <v>バルク・プロジェクト貨物輸送</v>
          </cell>
          <cell r="J746" t="str">
            <v>BULK &amp; PROJECTS CARRIERS</v>
          </cell>
          <cell r="K746" t="str">
            <v>JPY</v>
          </cell>
          <cell r="L746" t="str">
            <v>C0B2421XXXX</v>
          </cell>
          <cell r="M746" t="str">
            <v>R</v>
          </cell>
          <cell r="N746" t="str">
            <v>J</v>
          </cell>
          <cell r="W746" t="str">
            <v>TAURUS MARINE LTD. S.A.</v>
          </cell>
          <cell r="Z746" t="str">
            <v/>
          </cell>
          <cell r="AA746" t="str">
            <v/>
          </cell>
          <cell r="AB746" t="str">
            <v>TOKI SHIPHOLDING S.A.</v>
          </cell>
          <cell r="AC746" t="str">
            <v>単セグ</v>
          </cell>
          <cell r="AD746">
            <v>741</v>
          </cell>
          <cell r="AE746">
            <v>518</v>
          </cell>
          <cell r="AF746" t="str">
            <v>TAURUS MARINE LTD. S.A.</v>
          </cell>
          <cell r="AG746" t="str">
            <v/>
          </cell>
          <cell r="AH746">
            <v>741</v>
          </cell>
          <cell r="AI746">
            <v>729</v>
          </cell>
          <cell r="AJ746" t="str">
            <v>TAURUS MARINE LTD. S.A.</v>
          </cell>
          <cell r="AK746" t="str">
            <v>TOKI SHIPHOLDING S.A.</v>
          </cell>
          <cell r="AM746" t="str">
            <v>BULK &amp; PROJECTS CARRIERS</v>
          </cell>
        </row>
        <row r="747">
          <cell r="D747" t="str">
            <v>S3A9321XXXX</v>
          </cell>
          <cell r="E747" t="str">
            <v>TAYLORED FMI, LLC</v>
          </cell>
          <cell r="F747" t="str">
            <v>TAYLORED FMI, LLC</v>
          </cell>
          <cell r="G747" t="str">
            <v>TAYLORED FMI, LLC</v>
          </cell>
          <cell r="H747" t="str">
            <v>S3A9321XXXX</v>
          </cell>
          <cell r="I747" t="str">
            <v>YLK</v>
          </cell>
          <cell r="J747" t="str">
            <v>YLK</v>
          </cell>
          <cell r="K747" t="str">
            <v>USD</v>
          </cell>
          <cell r="L747" t="str">
            <v>S3A9321XXXX</v>
          </cell>
          <cell r="M747" t="str">
            <v>M</v>
          </cell>
          <cell r="N747" t="str">
            <v>J</v>
          </cell>
          <cell r="Q747" t="str">
            <v>○</v>
          </cell>
          <cell r="W747" t="str">
            <v>TAYLORED FMI, LLC</v>
          </cell>
          <cell r="Z747" t="str">
            <v/>
          </cell>
          <cell r="AA747" t="str">
            <v/>
          </cell>
          <cell r="AB747" t="str">
            <v>TOMORROW MARINE S.A.</v>
          </cell>
          <cell r="AC747" t="str">
            <v>単セグ</v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>
            <v>742</v>
          </cell>
          <cell r="AI747">
            <v>730</v>
          </cell>
          <cell r="AJ747" t="str">
            <v>TAYLORED FMI, LLC</v>
          </cell>
          <cell r="AK747" t="str">
            <v>TOMORROW MARINE S.A.</v>
          </cell>
          <cell r="AM747" t="str">
            <v>YLK</v>
          </cell>
        </row>
        <row r="748">
          <cell r="D748" t="str">
            <v>S3A9323XXXX</v>
          </cell>
          <cell r="E748" t="str">
            <v>TAYLORED FREIGHT SERVICES, LLC.</v>
          </cell>
          <cell r="F748" t="str">
            <v>TAYLORED FREIGHT SERVICES, LLC.</v>
          </cell>
          <cell r="G748" t="str">
            <v>TAYLORED FREIGHT SERVICES, LLC.</v>
          </cell>
          <cell r="H748" t="str">
            <v>S3A9323XXXX</v>
          </cell>
          <cell r="I748" t="str">
            <v>YLK</v>
          </cell>
          <cell r="J748" t="str">
            <v>YLK</v>
          </cell>
          <cell r="K748" t="str">
            <v>USD</v>
          </cell>
          <cell r="L748" t="str">
            <v>S3A9323XXXX</v>
          </cell>
          <cell r="M748" t="str">
            <v>M</v>
          </cell>
          <cell r="N748" t="str">
            <v>J</v>
          </cell>
          <cell r="Q748" t="str">
            <v>○</v>
          </cell>
          <cell r="W748" t="str">
            <v>TAYLORED FREIGHT SERVICES, LLC.</v>
          </cell>
          <cell r="Z748" t="str">
            <v/>
          </cell>
          <cell r="AA748" t="str">
            <v/>
          </cell>
          <cell r="AB748" t="str">
            <v>TONE NAVIGATION S.A.</v>
          </cell>
          <cell r="AC748" t="str">
            <v>単セグ</v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>
            <v>743</v>
          </cell>
          <cell r="AI748">
            <v>731</v>
          </cell>
          <cell r="AJ748" t="str">
            <v>TAYLORED FREIGHT SERVICES, LLC.</v>
          </cell>
          <cell r="AK748" t="str">
            <v>TONE NAVIGATION S.A.</v>
          </cell>
          <cell r="AM748" t="str">
            <v>YLK</v>
          </cell>
        </row>
        <row r="749">
          <cell r="D749" t="str">
            <v>S3A9325XXXX</v>
          </cell>
          <cell r="E749" t="str">
            <v>TAYLORED FULFILLMENT SERVICES, LLC</v>
          </cell>
          <cell r="F749" t="str">
            <v>TAYLORED FULFILLMENT SERVICES, LLC</v>
          </cell>
          <cell r="G749" t="str">
            <v>TAYLORED FULFILLMENT SERVICES, LLC</v>
          </cell>
          <cell r="H749" t="str">
            <v>S3A9325XXXX</v>
          </cell>
          <cell r="I749" t="str">
            <v>YLK</v>
          </cell>
          <cell r="J749" t="str">
            <v>YLK</v>
          </cell>
          <cell r="K749" t="str">
            <v>USD</v>
          </cell>
          <cell r="L749" t="str">
            <v>S3A9325XXXX</v>
          </cell>
          <cell r="M749" t="str">
            <v>M</v>
          </cell>
          <cell r="N749" t="str">
            <v>J</v>
          </cell>
          <cell r="Q749" t="str">
            <v>○</v>
          </cell>
          <cell r="W749" t="str">
            <v>TAYLORED FULFILLMENT SERVICES, LLC</v>
          </cell>
          <cell r="Z749" t="str">
            <v/>
          </cell>
          <cell r="AA749" t="str">
            <v/>
          </cell>
          <cell r="AB749" t="str">
            <v>TPG GLOBAL RO-RO TERMINAL CO., LTD.</v>
          </cell>
          <cell r="AC749" t="str">
            <v>単セグ</v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>
            <v>744</v>
          </cell>
          <cell r="AI749">
            <v>732</v>
          </cell>
          <cell r="AJ749" t="str">
            <v>TAYLORED FULFILLMENT SERVICES, LLC</v>
          </cell>
          <cell r="AK749" t="str">
            <v>TPG GLOBAL RO-RO TERMINAL CO., LTD.</v>
          </cell>
          <cell r="AM749" t="str">
            <v>YLK</v>
          </cell>
        </row>
        <row r="750">
          <cell r="D750" t="str">
            <v>S3A9326XXXX</v>
          </cell>
          <cell r="E750" t="str">
            <v>TAYLORED SERVICES HOLDINGS, LLC</v>
          </cell>
          <cell r="F750" t="str">
            <v>TAYLORED SERVICES HOLDINGS, LLC</v>
          </cell>
          <cell r="G750" t="str">
            <v>TAYLORED SERVICES HOLDINGS, LLC</v>
          </cell>
          <cell r="H750" t="str">
            <v>S3A9326XXXX</v>
          </cell>
          <cell r="I750" t="str">
            <v>YLK</v>
          </cell>
          <cell r="J750" t="str">
            <v>YLK</v>
          </cell>
          <cell r="K750" t="str">
            <v>USD</v>
          </cell>
          <cell r="L750" t="str">
            <v>S3A9326XXXX</v>
          </cell>
          <cell r="M750" t="str">
            <v>M</v>
          </cell>
          <cell r="N750" t="str">
            <v>J</v>
          </cell>
          <cell r="Q750" t="str">
            <v>○</v>
          </cell>
          <cell r="W750" t="str">
            <v>TAYLORED SERVICES HOLDINGS, LLC</v>
          </cell>
          <cell r="Z750" t="str">
            <v/>
          </cell>
          <cell r="AA750" t="str">
            <v/>
          </cell>
          <cell r="AB750" t="str">
            <v>TRANS PACIFIC SHIPPING 1 LTD.</v>
          </cell>
          <cell r="AC750" t="str">
            <v>単セグ</v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>
            <v>745</v>
          </cell>
          <cell r="AI750">
            <v>733</v>
          </cell>
          <cell r="AJ750" t="str">
            <v>TAYLORED SERVICES HOLDINGS, LLC</v>
          </cell>
          <cell r="AK750" t="str">
            <v>TRANS PACIFIC SHIPPING 1 LTD.</v>
          </cell>
          <cell r="AM750" t="str">
            <v>YLK</v>
          </cell>
        </row>
        <row r="751">
          <cell r="D751" t="str">
            <v>S3A9327XXXX</v>
          </cell>
          <cell r="E751" t="str">
            <v>TAYLORED SERVICES PARENT CO. INC.</v>
          </cell>
          <cell r="F751" t="str">
            <v>TAYLORED SERVICES PARENT CO. INC.</v>
          </cell>
          <cell r="G751" t="str">
            <v>TAYLORED SERVICES PARENT CO. INC.</v>
          </cell>
          <cell r="H751" t="str">
            <v>S3A9327XXXX</v>
          </cell>
          <cell r="I751" t="str">
            <v>YLK</v>
          </cell>
          <cell r="J751" t="str">
            <v>YLK</v>
          </cell>
          <cell r="K751" t="str">
            <v>USD</v>
          </cell>
          <cell r="L751" t="str">
            <v>S3A9327XXXX</v>
          </cell>
          <cell r="M751" t="str">
            <v>M</v>
          </cell>
          <cell r="N751" t="str">
            <v>J</v>
          </cell>
          <cell r="Q751" t="str">
            <v>○</v>
          </cell>
          <cell r="W751" t="str">
            <v>TAYLORED SERVICES PARENT CO. INC.</v>
          </cell>
          <cell r="Z751" t="str">
            <v/>
          </cell>
          <cell r="AA751" t="str">
            <v/>
          </cell>
          <cell r="AB751" t="str">
            <v>TRANS PACIFIC SHIPPING 6 LTD.</v>
          </cell>
          <cell r="AC751" t="str">
            <v>単セグ</v>
          </cell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>
            <v>746</v>
          </cell>
          <cell r="AI751">
            <v>734</v>
          </cell>
          <cell r="AJ751" t="str">
            <v>TAYLORED SERVICES PARENT CO. INC.</v>
          </cell>
          <cell r="AK751" t="str">
            <v>TRANS PACIFIC SHIPPING 6 LTD.</v>
          </cell>
          <cell r="AM751" t="str">
            <v>YLK</v>
          </cell>
        </row>
        <row r="752">
          <cell r="D752" t="str">
            <v>S3A9322XXXX</v>
          </cell>
          <cell r="E752" t="str">
            <v>TAYLORED SERVICES, LLC</v>
          </cell>
          <cell r="F752" t="str">
            <v>TAYLORED SERVICES, LLC</v>
          </cell>
          <cell r="G752" t="str">
            <v>TAYLORED SERVICES, LLC</v>
          </cell>
          <cell r="H752" t="str">
            <v>S3A9322XXXX</v>
          </cell>
          <cell r="I752" t="str">
            <v>YLK</v>
          </cell>
          <cell r="J752" t="str">
            <v>YLK</v>
          </cell>
          <cell r="K752" t="str">
            <v>USD</v>
          </cell>
          <cell r="L752" t="str">
            <v>S3A9322XXXX</v>
          </cell>
          <cell r="M752" t="str">
            <v>M</v>
          </cell>
          <cell r="N752" t="str">
            <v>J</v>
          </cell>
          <cell r="Q752" t="str">
            <v>○</v>
          </cell>
          <cell r="W752" t="str">
            <v>TAYLORED SERVICES, LLC</v>
          </cell>
          <cell r="Z752" t="str">
            <v/>
          </cell>
          <cell r="AA752" t="str">
            <v/>
          </cell>
          <cell r="AB752" t="str">
            <v>TRANS PACIFIC SHIPPING 7 LTD.</v>
          </cell>
          <cell r="AC752" t="str">
            <v>単セグ</v>
          </cell>
          <cell r="AD752" t="str">
            <v/>
          </cell>
          <cell r="AE752" t="str">
            <v/>
          </cell>
          <cell r="AF752" t="str">
            <v/>
          </cell>
          <cell r="AG752" t="str">
            <v/>
          </cell>
          <cell r="AH752">
            <v>747</v>
          </cell>
          <cell r="AI752">
            <v>735</v>
          </cell>
          <cell r="AJ752" t="str">
            <v>TAYLORED SERVICES, LLC</v>
          </cell>
          <cell r="AK752" t="str">
            <v>TRANS PACIFIC SHIPPING 7 LTD.</v>
          </cell>
          <cell r="AM752" t="str">
            <v>YLK</v>
          </cell>
        </row>
        <row r="753">
          <cell r="D753" t="str">
            <v>E0C0263XXXX</v>
          </cell>
          <cell r="E753" t="str">
            <v>TEA TREE SHIPPING PTE. LTD.</v>
          </cell>
          <cell r="F753" t="str">
            <v>TEA TREE SHIPPING PTE. LTD.</v>
          </cell>
          <cell r="G753" t="str">
            <v>TEA TREE SHIPPING PTE. LTD.</v>
          </cell>
          <cell r="H753" t="str">
            <v>E0C0263XXXX</v>
          </cell>
          <cell r="I753" t="str">
            <v>LNG</v>
          </cell>
          <cell r="J753" t="str">
            <v>LNG</v>
          </cell>
          <cell r="K753" t="str">
            <v>USD</v>
          </cell>
          <cell r="L753" t="str">
            <v>E0C0263XXXX</v>
          </cell>
          <cell r="M753" t="str">
            <v>M</v>
          </cell>
          <cell r="N753" t="str">
            <v>E</v>
          </cell>
          <cell r="W753" t="str">
            <v>TEA TREE SHIPPING PTE. LTD.</v>
          </cell>
          <cell r="Z753" t="str">
            <v/>
          </cell>
          <cell r="AA753" t="str">
            <v/>
          </cell>
          <cell r="AB753" t="str">
            <v>TRANSCONTAINER (U.S.A.) INC.</v>
          </cell>
          <cell r="AC753" t="str">
            <v>単セグ</v>
          </cell>
          <cell r="AD753" t="str">
            <v/>
          </cell>
          <cell r="AE753" t="str">
            <v/>
          </cell>
          <cell r="AF753" t="str">
            <v/>
          </cell>
          <cell r="AG753" t="str">
            <v/>
          </cell>
          <cell r="AH753">
            <v>748</v>
          </cell>
          <cell r="AI753">
            <v>736</v>
          </cell>
          <cell r="AJ753" t="str">
            <v>TEA TREE SHIPPING PTE. LTD.</v>
          </cell>
          <cell r="AK753" t="str">
            <v>TRANSCONTAINER (U.S.A.) INC.</v>
          </cell>
          <cell r="AM753" t="str">
            <v>LNG</v>
          </cell>
        </row>
        <row r="754">
          <cell r="D754" t="str">
            <v>E0B0485XXXX</v>
          </cell>
          <cell r="E754" t="str">
            <v>TIANJIN PORT RO-RO TERMINAL CO., LTD.</v>
          </cell>
          <cell r="F754" t="str">
            <v>TIANJIN PORT RO-RO TERMINAL CO., LTD.</v>
          </cell>
          <cell r="G754" t="str">
            <v>TIANJIN PORT RO-RO TERMINAL CO., LTD.</v>
          </cell>
          <cell r="H754" t="str">
            <v>E0B0485XXXX</v>
          </cell>
          <cell r="I754" t="str">
            <v>自動車物流</v>
          </cell>
          <cell r="J754" t="str">
            <v>Auto Logistics</v>
          </cell>
          <cell r="K754" t="str">
            <v>CNY</v>
          </cell>
          <cell r="L754" t="str">
            <v>E0B0485XXXX</v>
          </cell>
          <cell r="M754" t="str">
            <v>M</v>
          </cell>
          <cell r="N754" t="str">
            <v>E</v>
          </cell>
          <cell r="O754">
            <v>12</v>
          </cell>
          <cell r="W754" t="str">
            <v>TIANJIN PORT RO-RO TERMINAL CO., LTD.</v>
          </cell>
          <cell r="Z754" t="str">
            <v/>
          </cell>
          <cell r="AA754" t="str">
            <v/>
          </cell>
          <cell r="AB754" t="str">
            <v>TRANSCONTAINER LOGISTICS (THAILAND) CO., LTD.</v>
          </cell>
          <cell r="AC754" t="str">
            <v>単セグ</v>
          </cell>
          <cell r="AD754" t="str">
            <v/>
          </cell>
          <cell r="AE754" t="str">
            <v/>
          </cell>
          <cell r="AF754" t="str">
            <v/>
          </cell>
          <cell r="AG754" t="str">
            <v/>
          </cell>
          <cell r="AH754">
            <v>749</v>
          </cell>
          <cell r="AI754">
            <v>737</v>
          </cell>
          <cell r="AJ754" t="str">
            <v>TIANJIN PORT RO-RO TERMINAL CO., LTD.</v>
          </cell>
          <cell r="AK754" t="str">
            <v>TRANSCONTAINER LOGISTICS (THAILAND) CO., LTD.</v>
          </cell>
          <cell r="AM754" t="str">
            <v>Auto Logistics</v>
          </cell>
        </row>
        <row r="755">
          <cell r="D755" t="str">
            <v>C3A9268XXXX</v>
          </cell>
          <cell r="E755" t="str">
            <v>TIGER LNG SHIPPING PTE. LTD.</v>
          </cell>
          <cell r="F755" t="str">
            <v>TIGER LNG SHIPPING PTE. LTD.</v>
          </cell>
          <cell r="G755" t="str">
            <v>TIGER LNG SHIPPING PTE. LTD.</v>
          </cell>
          <cell r="H755" t="str">
            <v>C3A9268XXXX</v>
          </cell>
          <cell r="I755" t="str">
            <v>LNG</v>
          </cell>
          <cell r="J755" t="str">
            <v>LNG</v>
          </cell>
          <cell r="K755" t="str">
            <v>EUR</v>
          </cell>
          <cell r="L755" t="str">
            <v>C3A9268XXXX</v>
          </cell>
          <cell r="M755" t="str">
            <v>R</v>
          </cell>
          <cell r="N755" t="str">
            <v>E</v>
          </cell>
          <cell r="O755">
            <v>12</v>
          </cell>
          <cell r="W755" t="str">
            <v>TIGER LNG SHIPPING PTE. LTD.</v>
          </cell>
          <cell r="Z755" t="str">
            <v/>
          </cell>
          <cell r="AA755" t="str">
            <v/>
          </cell>
          <cell r="AB755" t="str">
            <v>TRANSCONTAINER LTD.</v>
          </cell>
          <cell r="AC755" t="str">
            <v>単セグ</v>
          </cell>
          <cell r="AD755">
            <v>750</v>
          </cell>
          <cell r="AE755">
            <v>519</v>
          </cell>
          <cell r="AF755" t="str">
            <v>TIGER LNG SHIPPING PTE. LTD.</v>
          </cell>
          <cell r="AG755" t="str">
            <v/>
          </cell>
          <cell r="AH755">
            <v>750</v>
          </cell>
          <cell r="AI755">
            <v>738</v>
          </cell>
          <cell r="AJ755" t="str">
            <v>TIGER LNG SHIPPING PTE. LTD.</v>
          </cell>
          <cell r="AK755" t="str">
            <v>TRANSCONTAINER LTD.</v>
          </cell>
          <cell r="AM755" t="str">
            <v>LNG</v>
          </cell>
        </row>
        <row r="756">
          <cell r="D756" t="str">
            <v>E00Y336XXXX</v>
          </cell>
          <cell r="E756" t="str">
            <v>TIPS CO., LTD.</v>
          </cell>
          <cell r="F756" t="str">
            <v>TIPS CO., LTD.</v>
          </cell>
          <cell r="G756" t="str">
            <v>TIPS CO., LTD.</v>
          </cell>
          <cell r="H756" t="str">
            <v>E00Y336XXXX</v>
          </cell>
          <cell r="I756" t="str">
            <v>港湾-海外ターミナル</v>
          </cell>
          <cell r="J756" t="str">
            <v>Terminals-Overseas</v>
          </cell>
          <cell r="K756" t="str">
            <v>THB</v>
          </cell>
          <cell r="L756" t="str">
            <v>E00Y336XXXX</v>
          </cell>
          <cell r="M756" t="str">
            <v>M</v>
          </cell>
          <cell r="N756" t="str">
            <v>E</v>
          </cell>
          <cell r="O756">
            <v>12</v>
          </cell>
          <cell r="W756" t="str">
            <v>TIPS CO., LTD.</v>
          </cell>
          <cell r="Z756" t="str">
            <v/>
          </cell>
          <cell r="AA756" t="str">
            <v/>
          </cell>
          <cell r="AB756" t="str">
            <v>TRANSMERIDIAN S.A.C.</v>
          </cell>
          <cell r="AC756" t="str">
            <v>単セグ</v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>
            <v>751</v>
          </cell>
          <cell r="AI756">
            <v>739</v>
          </cell>
          <cell r="AJ756" t="str">
            <v>TIPS CO., LTD.</v>
          </cell>
          <cell r="AK756" t="str">
            <v>TRANSMERIDIAN S.A.C.</v>
          </cell>
          <cell r="AM756" t="str">
            <v>Terminals-Overseas</v>
          </cell>
        </row>
        <row r="757">
          <cell r="D757" t="str">
            <v>S00Z148XXXX</v>
          </cell>
          <cell r="E757" t="str">
            <v>TITIAN PELANGI SDN. BHD.</v>
          </cell>
          <cell r="F757" t="str">
            <v>TITIAN PELANGI SDN. BHD.</v>
          </cell>
          <cell r="G757" t="str">
            <v>TITIAN PELANGI SDN. BHD.</v>
          </cell>
          <cell r="H757" t="str">
            <v>S00Z148XXXX</v>
          </cell>
          <cell r="I757" t="str">
            <v>YLK</v>
          </cell>
          <cell r="J757" t="str">
            <v>YLK</v>
          </cell>
          <cell r="K757" t="str">
            <v>MYR</v>
          </cell>
          <cell r="L757" t="str">
            <v>S00Z148XXXX</v>
          </cell>
          <cell r="M757" t="str">
            <v>R</v>
          </cell>
          <cell r="N757" t="str">
            <v>J</v>
          </cell>
          <cell r="W757" t="str">
            <v>TITIAN PELANGI SDN. BHD.</v>
          </cell>
          <cell r="Z757" t="str">
            <v/>
          </cell>
          <cell r="AA757" t="str">
            <v/>
          </cell>
          <cell r="AB757" t="str">
            <v>TREASURE MARINE S.A.</v>
          </cell>
          <cell r="AC757" t="str">
            <v>単セグ</v>
          </cell>
          <cell r="AD757">
            <v>752</v>
          </cell>
          <cell r="AE757">
            <v>520</v>
          </cell>
          <cell r="AF757" t="str">
            <v>TITIAN PELANGI SDN. BHD.</v>
          </cell>
          <cell r="AG757" t="str">
            <v/>
          </cell>
          <cell r="AH757">
            <v>752</v>
          </cell>
          <cell r="AI757">
            <v>740</v>
          </cell>
          <cell r="AJ757" t="str">
            <v>TITIAN PELANGI SDN. BHD.</v>
          </cell>
          <cell r="AK757" t="str">
            <v>TREASURE MARINE S.A.</v>
          </cell>
          <cell r="AM757" t="str">
            <v>YLK</v>
          </cell>
        </row>
        <row r="758">
          <cell r="D758" t="str">
            <v>C3A9218XXXX</v>
          </cell>
          <cell r="E758" t="str">
            <v>TOKI SHIPHOLDING S.A.</v>
          </cell>
          <cell r="F758" t="str">
            <v>TOKI SHIPHOLDING S.A.</v>
          </cell>
          <cell r="G758" t="str">
            <v>TOKI SHIPHOLDING S.A.</v>
          </cell>
          <cell r="H758" t="str">
            <v>C3A9218XXXX</v>
          </cell>
          <cell r="I758" t="str">
            <v>製紙原料</v>
          </cell>
          <cell r="J758" t="str">
            <v>Forest Products</v>
          </cell>
          <cell r="K758" t="str">
            <v>JPY</v>
          </cell>
          <cell r="L758" t="str">
            <v>C3A9218XXXX</v>
          </cell>
          <cell r="M758" t="str">
            <v>R</v>
          </cell>
          <cell r="N758" t="str">
            <v>J</v>
          </cell>
          <cell r="W758" t="str">
            <v>TOKI SHIPHOLDING S.A.</v>
          </cell>
          <cell r="Z758" t="str">
            <v/>
          </cell>
          <cell r="AA758" t="str">
            <v/>
          </cell>
          <cell r="AB758" t="str">
            <v>TREK MARITIMA S.A.</v>
          </cell>
          <cell r="AC758" t="str">
            <v>単セグ</v>
          </cell>
          <cell r="AD758">
            <v>753</v>
          </cell>
          <cell r="AE758">
            <v>521</v>
          </cell>
          <cell r="AF758" t="str">
            <v>TOKI SHIPHOLDING S.A.</v>
          </cell>
          <cell r="AG758" t="str">
            <v/>
          </cell>
          <cell r="AH758">
            <v>753</v>
          </cell>
          <cell r="AI758">
            <v>741</v>
          </cell>
          <cell r="AJ758" t="str">
            <v>TOKI SHIPHOLDING S.A.</v>
          </cell>
          <cell r="AK758" t="str">
            <v>TREK MARITIMA S.A.</v>
          </cell>
          <cell r="AM758" t="str">
            <v>Forest Products</v>
          </cell>
        </row>
        <row r="759">
          <cell r="D759" t="str">
            <v>C0C0771XXXX</v>
          </cell>
          <cell r="E759" t="str">
            <v>TOMORROW MARINE S.A.</v>
          </cell>
          <cell r="F759" t="str">
            <v>TOMORROW MARINE S.A.</v>
          </cell>
          <cell r="G759" t="str">
            <v>TOMORROW MARINE S.A.</v>
          </cell>
          <cell r="H759" t="str">
            <v>C0C0771XXXX</v>
          </cell>
          <cell r="I759" t="str">
            <v>バルク・プロジェクト貨物輸送</v>
          </cell>
          <cell r="J759" t="str">
            <v>BULK &amp; PROJECTS CARRIERS</v>
          </cell>
          <cell r="K759" t="str">
            <v>JPY</v>
          </cell>
          <cell r="L759" t="str">
            <v>C0C0771XXXX</v>
          </cell>
          <cell r="M759" t="str">
            <v>R</v>
          </cell>
          <cell r="N759" t="str">
            <v>J</v>
          </cell>
          <cell r="W759" t="str">
            <v>TOMORROW MARINE S.A.</v>
          </cell>
          <cell r="Z759" t="str">
            <v/>
          </cell>
          <cell r="AA759" t="str">
            <v/>
          </cell>
          <cell r="AB759" t="str">
            <v>TRICERATOPS SHIPHOLDING S.A.</v>
          </cell>
          <cell r="AC759" t="str">
            <v>単セグ</v>
          </cell>
          <cell r="AD759">
            <v>754</v>
          </cell>
          <cell r="AE759">
            <v>522</v>
          </cell>
          <cell r="AF759" t="str">
            <v>TOMORROW MARINE S.A.</v>
          </cell>
          <cell r="AG759" t="str">
            <v/>
          </cell>
          <cell r="AH759">
            <v>754</v>
          </cell>
          <cell r="AI759">
            <v>742</v>
          </cell>
          <cell r="AJ759" t="str">
            <v>TOMORROW MARINE S.A.</v>
          </cell>
          <cell r="AK759" t="str">
            <v>TRICERATOPS SHIPHOLDING S.A.</v>
          </cell>
          <cell r="AM759" t="str">
            <v>BULK &amp; PROJECTS CARRIERS</v>
          </cell>
        </row>
        <row r="760">
          <cell r="D760" t="str">
            <v>C0A8583XXXX</v>
          </cell>
          <cell r="E760" t="str">
            <v>TONE NAVIGATION S.A.</v>
          </cell>
          <cell r="F760" t="str">
            <v>TONE NAVIGATION S.A.</v>
          </cell>
          <cell r="G760" t="str">
            <v>TONE NAVIGATION S.A.</v>
          </cell>
          <cell r="H760" t="str">
            <v>C0A8583XXXX</v>
          </cell>
          <cell r="I760" t="str">
            <v>バルク・プロジェクト貨物輸送</v>
          </cell>
          <cell r="J760" t="str">
            <v>BULK &amp; PROJECTS CARRIERS</v>
          </cell>
          <cell r="K760" t="str">
            <v>JPY</v>
          </cell>
          <cell r="L760" t="str">
            <v>C0A8583XXXX</v>
          </cell>
          <cell r="M760" t="str">
            <v>R</v>
          </cell>
          <cell r="N760" t="str">
            <v>J</v>
          </cell>
          <cell r="W760" t="str">
            <v>TONE NAVIGATION S.A.</v>
          </cell>
          <cell r="Z760" t="str">
            <v/>
          </cell>
          <cell r="AA760" t="str">
            <v/>
          </cell>
          <cell r="AB760" t="str">
            <v>TSUGUMI SHIPHOLDING S.A.</v>
          </cell>
          <cell r="AC760" t="str">
            <v>単セグ</v>
          </cell>
          <cell r="AD760">
            <v>755</v>
          </cell>
          <cell r="AE760">
            <v>523</v>
          </cell>
          <cell r="AF760" t="str">
            <v>TONE NAVIGATION S.A.</v>
          </cell>
          <cell r="AG760" t="str">
            <v/>
          </cell>
          <cell r="AH760">
            <v>755</v>
          </cell>
          <cell r="AI760">
            <v>743</v>
          </cell>
          <cell r="AJ760" t="str">
            <v>TONE NAVIGATION S.A.</v>
          </cell>
          <cell r="AK760" t="str">
            <v>TSUGUMI SHIPHOLDING S.A.</v>
          </cell>
          <cell r="AM760" t="str">
            <v>BULK &amp; PROJECTS CARRIERS</v>
          </cell>
        </row>
        <row r="761">
          <cell r="D761" t="str">
            <v>E0C0184XXXX</v>
          </cell>
          <cell r="E761" t="str">
            <v>TPG GLOBAL RO-RO TERMINAL CO., LTD.</v>
          </cell>
          <cell r="F761" t="str">
            <v>TPG GLOBAL RO-RO TERMINAL CO., LTD.</v>
          </cell>
          <cell r="G761" t="str">
            <v>TPG GLOBAL RO-RO TERMINAL CO., LTD.</v>
          </cell>
          <cell r="H761" t="str">
            <v>E0C0184XXXX</v>
          </cell>
          <cell r="I761" t="str">
            <v>自動車物流</v>
          </cell>
          <cell r="J761" t="str">
            <v>Auto Logistics</v>
          </cell>
          <cell r="K761" t="str">
            <v>CNY</v>
          </cell>
          <cell r="L761" t="str">
            <v>E0C0184XXXX</v>
          </cell>
          <cell r="M761" t="str">
            <v>M</v>
          </cell>
          <cell r="N761" t="str">
            <v>E</v>
          </cell>
          <cell r="O761">
            <v>12</v>
          </cell>
          <cell r="W761" t="str">
            <v>TPG GLOBAL RO-RO TERMINAL CO., LTD.</v>
          </cell>
          <cell r="Z761" t="str">
            <v/>
          </cell>
          <cell r="AA761" t="str">
            <v/>
          </cell>
          <cell r="AB761" t="str">
            <v>TSURUGI MARITIMA S.A.</v>
          </cell>
          <cell r="AC761" t="str">
            <v>単セグ</v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>
            <v>756</v>
          </cell>
          <cell r="AI761">
            <v>744</v>
          </cell>
          <cell r="AJ761" t="str">
            <v>TPG GLOBAL RO-RO TERMINAL CO., LTD.</v>
          </cell>
          <cell r="AK761" t="str">
            <v>TSURUGI MARITIMA S.A.</v>
          </cell>
          <cell r="AM761" t="str">
            <v>Auto Logistics</v>
          </cell>
        </row>
        <row r="762">
          <cell r="D762" t="str">
            <v>E0C0521XXXX</v>
          </cell>
          <cell r="E762" t="str">
            <v>TRANS PACIFIC SHIPPING 1 LTD.</v>
          </cell>
          <cell r="F762" t="str">
            <v>TRANS PACIFIC SHIPPING 1 LTD.</v>
          </cell>
          <cell r="G762" t="str">
            <v>TRANS PACIFIC SHIPPING 1 LTD.</v>
          </cell>
          <cell r="H762" t="str">
            <v>E0C0521XXXX</v>
          </cell>
          <cell r="I762" t="str">
            <v>LNG</v>
          </cell>
          <cell r="J762" t="str">
            <v>LNG</v>
          </cell>
          <cell r="K762" t="str">
            <v>JPY</v>
          </cell>
          <cell r="L762" t="str">
            <v>E0C0521XXXX</v>
          </cell>
          <cell r="M762" t="str">
            <v>M</v>
          </cell>
          <cell r="N762" t="str">
            <v>J</v>
          </cell>
          <cell r="O762">
            <v>12</v>
          </cell>
          <cell r="W762" t="str">
            <v>TRANS PACIFIC SHIPPING 1 LTD.</v>
          </cell>
          <cell r="Z762" t="str">
            <v/>
          </cell>
          <cell r="AA762" t="str">
            <v/>
          </cell>
          <cell r="AB762" t="str">
            <v>TSUTSUJI SHIPHOLDING S.A.</v>
          </cell>
          <cell r="AC762" t="str">
            <v>単セグ</v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>
            <v>757</v>
          </cell>
          <cell r="AI762">
            <v>745</v>
          </cell>
          <cell r="AJ762" t="str">
            <v>TRANS PACIFIC SHIPPING 1 LTD.</v>
          </cell>
          <cell r="AK762" t="str">
            <v>TSUTSUJI SHIPHOLDING S.A.</v>
          </cell>
          <cell r="AM762" t="str">
            <v>LNG</v>
          </cell>
        </row>
        <row r="763">
          <cell r="D763" t="str">
            <v>E0C0681XXXX</v>
          </cell>
          <cell r="E763" t="str">
            <v>TRANS PACIFIC SHIPPING 6 LTD.</v>
          </cell>
          <cell r="F763" t="str">
            <v>TRANS PACIFIC SHIPPING 6 LTD.</v>
          </cell>
          <cell r="G763" t="str">
            <v>TRANS PACIFIC SHIPPING 6 LTD.</v>
          </cell>
          <cell r="H763" t="str">
            <v>E0C0681XXXX</v>
          </cell>
          <cell r="I763" t="str">
            <v>LNG</v>
          </cell>
          <cell r="J763" t="str">
            <v>LNG</v>
          </cell>
          <cell r="K763" t="str">
            <v>JPY</v>
          </cell>
          <cell r="L763" t="str">
            <v>E0C0681XXXX</v>
          </cell>
          <cell r="M763" t="str">
            <v>M</v>
          </cell>
          <cell r="N763" t="str">
            <v>J</v>
          </cell>
          <cell r="O763">
            <v>12</v>
          </cell>
          <cell r="W763" t="str">
            <v>TRANS PACIFIC SHIPPING 6 LTD.</v>
          </cell>
          <cell r="Z763" t="str">
            <v/>
          </cell>
          <cell r="AA763" t="str">
            <v/>
          </cell>
          <cell r="AB763" t="str">
            <v>TUNAS CERGAS LOGISTIK SDN. BHD.</v>
          </cell>
          <cell r="AC763" t="str">
            <v>単セグ</v>
          </cell>
          <cell r="AD763" t="str">
            <v/>
          </cell>
          <cell r="AE763" t="str">
            <v/>
          </cell>
          <cell r="AF763" t="str">
            <v/>
          </cell>
          <cell r="AG763" t="str">
            <v/>
          </cell>
          <cell r="AH763">
            <v>758</v>
          </cell>
          <cell r="AI763">
            <v>746</v>
          </cell>
          <cell r="AJ763" t="str">
            <v>TRANS PACIFIC SHIPPING 6 LTD.</v>
          </cell>
          <cell r="AK763" t="str">
            <v>TUNAS CERGAS LOGISTIK SDN. BHD.</v>
          </cell>
          <cell r="AM763" t="str">
            <v>LNG</v>
          </cell>
        </row>
        <row r="764">
          <cell r="D764" t="str">
            <v>E0C0682XXXX</v>
          </cell>
          <cell r="E764" t="str">
            <v>TRANS PACIFIC SHIPPING 7 LTD.</v>
          </cell>
          <cell r="F764" t="str">
            <v>TRANS PACIFIC SHIPPING 7 LTD.</v>
          </cell>
          <cell r="G764" t="str">
            <v>TRANS PACIFIC SHIPPING 7 LTD.</v>
          </cell>
          <cell r="H764" t="str">
            <v>E0C0682XXXX</v>
          </cell>
          <cell r="I764" t="str">
            <v>LNG</v>
          </cell>
          <cell r="J764" t="str">
            <v>LNG</v>
          </cell>
          <cell r="K764" t="str">
            <v>JPY</v>
          </cell>
          <cell r="L764" t="str">
            <v>E0C0682XXXX</v>
          </cell>
          <cell r="M764" t="str">
            <v>M</v>
          </cell>
          <cell r="N764" t="str">
            <v>J</v>
          </cell>
          <cell r="O764">
            <v>12</v>
          </cell>
          <cell r="W764" t="str">
            <v>TRANS PACIFIC SHIPPING 7 LTD.</v>
          </cell>
          <cell r="Z764" t="str">
            <v/>
          </cell>
          <cell r="AA764" t="str">
            <v/>
          </cell>
          <cell r="AB764" t="str">
            <v>TUPI NORDESTE HOLDING LTD</v>
          </cell>
          <cell r="AC764" t="str">
            <v>単セグ</v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>
            <v>759</v>
          </cell>
          <cell r="AI764">
            <v>747</v>
          </cell>
          <cell r="AJ764" t="str">
            <v>TRANS PACIFIC SHIPPING 7 LTD.</v>
          </cell>
          <cell r="AK764" t="str">
            <v>TUPI NORDESTE HOLDING LTD</v>
          </cell>
          <cell r="AM764" t="str">
            <v>LNG</v>
          </cell>
        </row>
        <row r="765">
          <cell r="D765" t="str">
            <v>C0C0274XXXX</v>
          </cell>
          <cell r="E765" t="str">
            <v>TRANSCONTAINER (U.S.A.) INC.</v>
          </cell>
          <cell r="F765" t="str">
            <v>TRANSCONTAINER (U.S.A.) INC.</v>
          </cell>
          <cell r="G765" t="str">
            <v>TRANSCONTAINER (U.S.A.) INC.</v>
          </cell>
          <cell r="H765" t="str">
            <v>C0C0274XXXX</v>
          </cell>
          <cell r="I765" t="str">
            <v>YLK</v>
          </cell>
          <cell r="J765" t="str">
            <v>YLK</v>
          </cell>
          <cell r="K765" t="str">
            <v>USD</v>
          </cell>
          <cell r="L765" t="str">
            <v>C0C0274XXXX</v>
          </cell>
          <cell r="M765" t="str">
            <v>R</v>
          </cell>
          <cell r="N765" t="str">
            <v>E</v>
          </cell>
          <cell r="W765" t="str">
            <v>TRANSCONTAINER (U.S.A.) INC.</v>
          </cell>
          <cell r="Z765" t="str">
            <v/>
          </cell>
          <cell r="AA765" t="str">
            <v/>
          </cell>
          <cell r="AB765" t="str">
            <v>TUPI NORDESTE OPERACOES MARITIMAS LTDA</v>
          </cell>
          <cell r="AC765" t="str">
            <v>単セグ</v>
          </cell>
          <cell r="AD765">
            <v>760</v>
          </cell>
          <cell r="AE765">
            <v>524</v>
          </cell>
          <cell r="AF765" t="str">
            <v>TRANSCONTAINER (U.S.A.) INC.</v>
          </cell>
          <cell r="AG765" t="str">
            <v/>
          </cell>
          <cell r="AH765">
            <v>760</v>
          </cell>
          <cell r="AI765">
            <v>748</v>
          </cell>
          <cell r="AJ765" t="str">
            <v>TRANSCONTAINER (U.S.A.) INC.</v>
          </cell>
          <cell r="AK765" t="str">
            <v>TUPI NORDESTE OPERACOES MARITIMAS LTDA</v>
          </cell>
          <cell r="AM765" t="str">
            <v>YLK</v>
          </cell>
        </row>
        <row r="766">
          <cell r="D766" t="str">
            <v>C00L115XXXX</v>
          </cell>
          <cell r="E766" t="str">
            <v>TRANSCONTAINER LOGISTICS (THAILAND) CO., LTD.</v>
          </cell>
          <cell r="F766" t="str">
            <v>TRANSCONTAINER LOGISTICS (THAILAND) CO., LTD.</v>
          </cell>
          <cell r="G766" t="str">
            <v>TRANSCONTAINER LOGISTICS (THAILAND) CO., LTD.</v>
          </cell>
          <cell r="H766" t="str">
            <v>C00L115XXXX</v>
          </cell>
          <cell r="I766" t="str">
            <v>YLK</v>
          </cell>
          <cell r="J766" t="str">
            <v>YLK</v>
          </cell>
          <cell r="K766" t="str">
            <v>THB</v>
          </cell>
          <cell r="L766" t="str">
            <v>C00L115XXXX</v>
          </cell>
          <cell r="M766" t="str">
            <v>R</v>
          </cell>
          <cell r="N766" t="str">
            <v>E</v>
          </cell>
          <cell r="O766">
            <v>12</v>
          </cell>
          <cell r="W766" t="str">
            <v>TRANSCONTAINER LOGISTICS (THAILAND) CO., LTD.</v>
          </cell>
          <cell r="Z766" t="str">
            <v/>
          </cell>
          <cell r="AA766" t="str">
            <v/>
          </cell>
          <cell r="AB766" t="str">
            <v>TUPI NORDESTE S.A R.L.</v>
          </cell>
          <cell r="AC766" t="str">
            <v>単セグ</v>
          </cell>
          <cell r="AD766">
            <v>761</v>
          </cell>
          <cell r="AE766">
            <v>525</v>
          </cell>
          <cell r="AF766" t="str">
            <v>TRANSCONTAINER LOGISTICS (THAILAND) CO., LTD.</v>
          </cell>
          <cell r="AG766" t="str">
            <v/>
          </cell>
          <cell r="AH766">
            <v>761</v>
          </cell>
          <cell r="AI766">
            <v>749</v>
          </cell>
          <cell r="AJ766" t="str">
            <v>TRANSCONTAINER LOGISTICS (THAILAND) CO., LTD.</v>
          </cell>
          <cell r="AK766" t="str">
            <v>TUPI NORDESTE S.A R.L.</v>
          </cell>
          <cell r="AM766" t="str">
            <v>YLK</v>
          </cell>
        </row>
        <row r="767">
          <cell r="D767" t="str">
            <v>C000757XXXX</v>
          </cell>
          <cell r="E767" t="str">
            <v>TRANSCONTAINER LTD.</v>
          </cell>
          <cell r="F767" t="str">
            <v>（株）トランスコンテナ</v>
          </cell>
          <cell r="G767" t="str">
            <v>TRANSCONTAINER LTD.</v>
          </cell>
          <cell r="H767" t="str">
            <v>C000757XXXX</v>
          </cell>
          <cell r="I767" t="str">
            <v>YLK</v>
          </cell>
          <cell r="J767" t="str">
            <v>YLK</v>
          </cell>
          <cell r="K767" t="str">
            <v>JPY</v>
          </cell>
          <cell r="L767" t="str">
            <v>C000757XXXX</v>
          </cell>
          <cell r="M767" t="str">
            <v>R</v>
          </cell>
          <cell r="N767" t="str">
            <v>J</v>
          </cell>
          <cell r="W767" t="str">
            <v>（株）トランスコンテナ</v>
          </cell>
          <cell r="Z767" t="str">
            <v/>
          </cell>
          <cell r="AA767" t="str">
            <v/>
          </cell>
          <cell r="AB767" t="str">
            <v>UMBER MARITIMA S.A.</v>
          </cell>
          <cell r="AC767" t="str">
            <v>単セグ</v>
          </cell>
          <cell r="AD767">
            <v>762</v>
          </cell>
          <cell r="AE767">
            <v>526</v>
          </cell>
          <cell r="AF767" t="str">
            <v>TRANSCONTAINER LTD.</v>
          </cell>
          <cell r="AG767" t="str">
            <v/>
          </cell>
          <cell r="AH767">
            <v>762</v>
          </cell>
          <cell r="AI767">
            <v>750</v>
          </cell>
          <cell r="AJ767" t="str">
            <v>TRANSCONTAINER LTD.</v>
          </cell>
          <cell r="AK767" t="str">
            <v>UMBER MARITIMA S.A.</v>
          </cell>
          <cell r="AM767" t="str">
            <v>YLK</v>
          </cell>
        </row>
        <row r="768">
          <cell r="D768" t="str">
            <v>S0B0030XXXX</v>
          </cell>
          <cell r="E768" t="str">
            <v>TRANSMERIDIAN S.A.C.</v>
          </cell>
          <cell r="F768" t="str">
            <v>TRANSMERIDIAN S.A.C.</v>
          </cell>
          <cell r="G768" t="str">
            <v>TRANSMERIDIAN S.A.C.</v>
          </cell>
          <cell r="H768" t="str">
            <v>S0B0030XXXX</v>
          </cell>
          <cell r="I768" t="str">
            <v>自動車</v>
          </cell>
          <cell r="J768" t="str">
            <v>Car Carrier</v>
          </cell>
          <cell r="K768" t="str">
            <v>CLP</v>
          </cell>
          <cell r="L768" t="str">
            <v>S0B0030XXXX</v>
          </cell>
          <cell r="M768" t="str">
            <v>M</v>
          </cell>
          <cell r="N768" t="str">
            <v>J</v>
          </cell>
          <cell r="O768">
            <v>12</v>
          </cell>
          <cell r="W768" t="str">
            <v>TRANSMERIDIAN S.A.C.</v>
          </cell>
          <cell r="Z768" t="str">
            <v/>
          </cell>
          <cell r="AA768" t="str">
            <v/>
          </cell>
          <cell r="AB768" t="str">
            <v>UME SHIPHOLDING S.A.</v>
          </cell>
          <cell r="AC768" t="str">
            <v>単セグ</v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>
            <v>763</v>
          </cell>
          <cell r="AI768">
            <v>751</v>
          </cell>
          <cell r="AJ768" t="str">
            <v>TRANSMERIDIAN S.A.C.</v>
          </cell>
          <cell r="AK768" t="str">
            <v>UME SHIPHOLDING S.A.</v>
          </cell>
          <cell r="AM768" t="str">
            <v>Car Carrier</v>
          </cell>
        </row>
        <row r="769">
          <cell r="D769" t="str">
            <v>C3A9480XXXX</v>
          </cell>
          <cell r="E769" t="str">
            <v>TREASURE MARINE S.A.</v>
          </cell>
          <cell r="F769" t="str">
            <v>TREASURE MARINE S.A.</v>
          </cell>
          <cell r="G769" t="str">
            <v>TREASURE MARINE S.A.</v>
          </cell>
          <cell r="H769" t="str">
            <v>C3A9480XXXX</v>
          </cell>
          <cell r="I769" t="str">
            <v>バルク・プロジェクト貨物輸送</v>
          </cell>
          <cell r="J769" t="str">
            <v>BULK &amp; PROJECTS CARRIERS</v>
          </cell>
          <cell r="K769" t="str">
            <v>USD</v>
          </cell>
          <cell r="L769" t="str">
            <v>C3A9480XXXX</v>
          </cell>
          <cell r="M769" t="str">
            <v>R</v>
          </cell>
          <cell r="N769" t="str">
            <v>J</v>
          </cell>
          <cell r="P769" t="str">
            <v>○</v>
          </cell>
          <cell r="W769" t="str">
            <v>TREASURE MARINE S.A.</v>
          </cell>
          <cell r="Z769" t="str">
            <v/>
          </cell>
          <cell r="AA769" t="str">
            <v/>
          </cell>
          <cell r="AB769" t="str">
            <v>UNITED EUROPEAN CAR CARRIERS AS</v>
          </cell>
          <cell r="AC769" t="str">
            <v>単セグ</v>
          </cell>
          <cell r="AD769">
            <v>764</v>
          </cell>
          <cell r="AE769">
            <v>527</v>
          </cell>
          <cell r="AF769" t="str">
            <v>TREASURE MARINE S.A.</v>
          </cell>
          <cell r="AG769" t="str">
            <v/>
          </cell>
          <cell r="AH769">
            <v>764</v>
          </cell>
          <cell r="AI769">
            <v>752</v>
          </cell>
          <cell r="AJ769" t="str">
            <v>TREASURE MARINE S.A.</v>
          </cell>
          <cell r="AK769" t="str">
            <v>UNITED EUROPEAN CAR CARRIERS AS</v>
          </cell>
          <cell r="AM769" t="str">
            <v>BULK &amp; PROJECTS CARRIERS</v>
          </cell>
        </row>
        <row r="770">
          <cell r="D770" t="str">
            <v>C0B1129XXXX</v>
          </cell>
          <cell r="E770" t="str">
            <v>TREK MARITIMA S.A.</v>
          </cell>
          <cell r="F770" t="str">
            <v>TREK MARITIMA S.A.</v>
          </cell>
          <cell r="G770" t="str">
            <v>TREK MARITIMA S.A.</v>
          </cell>
          <cell r="H770" t="str">
            <v>C0B1129XXXX</v>
          </cell>
          <cell r="I770" t="str">
            <v>原油</v>
          </cell>
          <cell r="J770" t="str">
            <v>Crude Oil</v>
          </cell>
          <cell r="K770" t="str">
            <v>JPY</v>
          </cell>
          <cell r="L770" t="str">
            <v>C0B1129XXXX</v>
          </cell>
          <cell r="M770" t="str">
            <v>R</v>
          </cell>
          <cell r="N770" t="str">
            <v>J</v>
          </cell>
          <cell r="W770" t="str">
            <v>TREK MARITIMA S.A.</v>
          </cell>
          <cell r="Z770" t="str">
            <v/>
          </cell>
          <cell r="AA770" t="str">
            <v/>
          </cell>
          <cell r="AB770" t="str">
            <v>UNITED EUROPEAN CAR CARRIERS B.V.</v>
          </cell>
          <cell r="AC770" t="str">
            <v>単セグ</v>
          </cell>
          <cell r="AD770">
            <v>765</v>
          </cell>
          <cell r="AE770">
            <v>528</v>
          </cell>
          <cell r="AF770" t="str">
            <v>TREK MARITIMA S.A.</v>
          </cell>
          <cell r="AG770" t="str">
            <v/>
          </cell>
          <cell r="AH770">
            <v>765</v>
          </cell>
          <cell r="AI770">
            <v>753</v>
          </cell>
          <cell r="AJ770" t="str">
            <v>TREK MARITIMA S.A.</v>
          </cell>
          <cell r="AK770" t="str">
            <v>UNITED EUROPEAN CAR CARRIERS B.V.</v>
          </cell>
          <cell r="AM770" t="str">
            <v>Crude Oil</v>
          </cell>
        </row>
        <row r="771">
          <cell r="D771" t="str">
            <v>C0C0795XXXX</v>
          </cell>
          <cell r="E771" t="str">
            <v>TRICERATOPS SHIPHOLDING S.A.</v>
          </cell>
          <cell r="F771" t="str">
            <v>TRICERATOPS SHIPHOLDING S.A.</v>
          </cell>
          <cell r="G771" t="str">
            <v>TRICERATOPS SHIPHOLDING S.A.</v>
          </cell>
          <cell r="H771" t="str">
            <v>C0C0795XXXX</v>
          </cell>
          <cell r="I771" t="str">
            <v>LNG</v>
          </cell>
          <cell r="J771" t="str">
            <v>LNG</v>
          </cell>
          <cell r="K771" t="str">
            <v>JPY</v>
          </cell>
          <cell r="L771" t="str">
            <v>C0C0795XXXX</v>
          </cell>
          <cell r="M771" t="str">
            <v>R</v>
          </cell>
          <cell r="N771" t="str">
            <v>J</v>
          </cell>
          <cell r="W771" t="str">
            <v>TRICERATOPS SHIPHOLDING S.A.</v>
          </cell>
          <cell r="Z771" t="str">
            <v/>
          </cell>
          <cell r="AA771" t="str">
            <v/>
          </cell>
          <cell r="AB771" t="str">
            <v>UNITED EUROPEAN CAR CARRIERS, UNIPESSOAL LDA.</v>
          </cell>
          <cell r="AC771" t="str">
            <v>単セグ</v>
          </cell>
          <cell r="AD771">
            <v>766</v>
          </cell>
          <cell r="AE771">
            <v>529</v>
          </cell>
          <cell r="AF771" t="str">
            <v>TRICERATOPS SHIPHOLDING S.A.</v>
          </cell>
          <cell r="AG771" t="str">
            <v/>
          </cell>
          <cell r="AH771">
            <v>766</v>
          </cell>
          <cell r="AI771">
            <v>754</v>
          </cell>
          <cell r="AJ771" t="str">
            <v>TRICERATOPS SHIPHOLDING S.A.</v>
          </cell>
          <cell r="AK771" t="str">
            <v>UNITED EUROPEAN CAR CARRIERS, UNIPESSOAL LDA.</v>
          </cell>
          <cell r="AM771" t="str">
            <v>LNG</v>
          </cell>
        </row>
        <row r="772">
          <cell r="D772" t="str">
            <v>C3A9116XXXX</v>
          </cell>
          <cell r="E772" t="str">
            <v>TSUGUMI SHIPHOLDING S.A.</v>
          </cell>
          <cell r="F772" t="str">
            <v>TSUGUMI SHIPHOLDING S.A.</v>
          </cell>
          <cell r="G772" t="str">
            <v>TSUGUMI SHIPHOLDING S.A.</v>
          </cell>
          <cell r="H772" t="str">
            <v>C3A9116XXXX</v>
          </cell>
          <cell r="I772" t="str">
            <v>原油</v>
          </cell>
          <cell r="J772" t="str">
            <v>Crude Oil</v>
          </cell>
          <cell r="K772" t="str">
            <v>JPY</v>
          </cell>
          <cell r="L772" t="str">
            <v>C3A9116XXXX</v>
          </cell>
          <cell r="M772" t="str">
            <v>R</v>
          </cell>
          <cell r="N772" t="str">
            <v>J</v>
          </cell>
          <cell r="W772" t="str">
            <v>TSUGUMI SHIPHOLDING S.A.</v>
          </cell>
          <cell r="Z772" t="str">
            <v/>
          </cell>
          <cell r="AA772" t="str">
            <v/>
          </cell>
          <cell r="AB772" t="str">
            <v>UNI-X ENGINEERING CO.,LTD.</v>
          </cell>
          <cell r="AC772" t="str">
            <v>単セグ</v>
          </cell>
          <cell r="AD772">
            <v>767</v>
          </cell>
          <cell r="AE772">
            <v>530</v>
          </cell>
          <cell r="AF772" t="str">
            <v>TSUGUMI SHIPHOLDING S.A.</v>
          </cell>
          <cell r="AG772" t="str">
            <v/>
          </cell>
          <cell r="AH772">
            <v>767</v>
          </cell>
          <cell r="AI772">
            <v>755</v>
          </cell>
          <cell r="AJ772" t="str">
            <v>TSUGUMI SHIPHOLDING S.A.</v>
          </cell>
          <cell r="AK772" t="str">
            <v>UNI-X ENGINEERING CO.,LTD.</v>
          </cell>
          <cell r="AM772" t="str">
            <v>Crude Oil</v>
          </cell>
        </row>
        <row r="773">
          <cell r="D773" t="str">
            <v>C3A9272XXXX</v>
          </cell>
          <cell r="E773" t="str">
            <v>TSURUGI MARITIMA S.A.</v>
          </cell>
          <cell r="F773" t="str">
            <v>TSURUGI MARITIMA S.A.</v>
          </cell>
          <cell r="G773" t="str">
            <v>TSURUGI MARITIMA S.A.</v>
          </cell>
          <cell r="H773" t="str">
            <v>C3A9272XXXX</v>
          </cell>
          <cell r="I773" t="str">
            <v>ケミカルLPG</v>
          </cell>
          <cell r="J773" t="str">
            <v>Chemical and LPG</v>
          </cell>
          <cell r="K773" t="str">
            <v>USD</v>
          </cell>
          <cell r="L773" t="str">
            <v>C3A9272XXXX</v>
          </cell>
          <cell r="M773" t="str">
            <v>R</v>
          </cell>
          <cell r="N773" t="str">
            <v>J</v>
          </cell>
          <cell r="W773" t="str">
            <v>TSURUGI MARITIMA S.A.</v>
          </cell>
          <cell r="Z773" t="str">
            <v/>
          </cell>
          <cell r="AA773" t="str">
            <v/>
          </cell>
          <cell r="AB773" t="str">
            <v>UNI-X NCT CORPORATION</v>
          </cell>
          <cell r="AC773" t="str">
            <v>単セグ</v>
          </cell>
          <cell r="AD773">
            <v>768</v>
          </cell>
          <cell r="AE773">
            <v>531</v>
          </cell>
          <cell r="AF773" t="str">
            <v>TSURUGI MARITIMA S.A.</v>
          </cell>
          <cell r="AG773" t="str">
            <v/>
          </cell>
          <cell r="AH773">
            <v>768</v>
          </cell>
          <cell r="AI773">
            <v>756</v>
          </cell>
          <cell r="AJ773" t="str">
            <v>TSURUGI MARITIMA S.A.</v>
          </cell>
          <cell r="AK773" t="str">
            <v>UNI-X NCT CORPORATION</v>
          </cell>
          <cell r="AM773" t="str">
            <v>Chemical and LPG</v>
          </cell>
        </row>
        <row r="774">
          <cell r="D774" t="str">
            <v>C0C0542XXXX</v>
          </cell>
          <cell r="E774" t="str">
            <v>TSUTSUJI SHIPHOLDING S.A.</v>
          </cell>
          <cell r="F774" t="str">
            <v>TSUTSUJI SHIPHOLDING S.A.</v>
          </cell>
          <cell r="G774" t="str">
            <v>TSUTSUJI SHIPHOLDING S.A.</v>
          </cell>
          <cell r="H774" t="str">
            <v>C0C0542XXXX</v>
          </cell>
          <cell r="I774" t="str">
            <v>船主ケープサイズ</v>
          </cell>
          <cell r="J774" t="str">
            <v>Fleet Cape</v>
          </cell>
          <cell r="K774" t="str">
            <v>USD</v>
          </cell>
          <cell r="L774" t="str">
            <v>C0C0542XXXX</v>
          </cell>
          <cell r="M774" t="str">
            <v>R</v>
          </cell>
          <cell r="N774" t="str">
            <v>J</v>
          </cell>
          <cell r="W774" t="str">
            <v>TSUTSUJI SHIPHOLDING S.A.</v>
          </cell>
          <cell r="Z774" t="str">
            <v/>
          </cell>
          <cell r="AA774" t="str">
            <v/>
          </cell>
          <cell r="AB774" t="str">
            <v>UNOSUMAI MARITIMA S.A.</v>
          </cell>
          <cell r="AC774" t="str">
            <v>単セグ</v>
          </cell>
          <cell r="AD774">
            <v>769</v>
          </cell>
          <cell r="AE774">
            <v>532</v>
          </cell>
          <cell r="AF774" t="str">
            <v>TSUTSUJI SHIPHOLDING S.A.</v>
          </cell>
          <cell r="AG774" t="str">
            <v/>
          </cell>
          <cell r="AH774">
            <v>769</v>
          </cell>
          <cell r="AI774">
            <v>757</v>
          </cell>
          <cell r="AJ774" t="str">
            <v>TSUTSUJI SHIPHOLDING S.A.</v>
          </cell>
          <cell r="AK774" t="str">
            <v>UNOSUMAI MARITIMA S.A.</v>
          </cell>
          <cell r="AM774" t="str">
            <v>Fleet Cape</v>
          </cell>
        </row>
        <row r="775">
          <cell r="D775" t="str">
            <v>S00H935XXXX</v>
          </cell>
          <cell r="E775" t="str">
            <v>TUNAS CERGAS LOGISTIK SDN. BHD.</v>
          </cell>
          <cell r="F775" t="str">
            <v>TUNAS CERGAS LOGISTIK SDN. BHD.</v>
          </cell>
          <cell r="G775" t="str">
            <v>TUNAS CERGAS LOGISTIK SDN. BHD.</v>
          </cell>
          <cell r="H775" t="str">
            <v>S00H935XXXX</v>
          </cell>
          <cell r="I775" t="str">
            <v>YLK</v>
          </cell>
          <cell r="J775" t="str">
            <v>YLK</v>
          </cell>
          <cell r="K775" t="str">
            <v>MYR</v>
          </cell>
          <cell r="L775" t="str">
            <v>S00H935XXXX</v>
          </cell>
          <cell r="M775" t="str">
            <v>R</v>
          </cell>
          <cell r="N775" t="str">
            <v>J</v>
          </cell>
          <cell r="W775" t="str">
            <v>TUNAS CERGAS LOGISTIK SDN. BHD.</v>
          </cell>
          <cell r="Z775" t="str">
            <v/>
          </cell>
          <cell r="AA775" t="str">
            <v/>
          </cell>
          <cell r="AB775" t="str">
            <v>URBAN CHERRY MARITIMA S.A.</v>
          </cell>
          <cell r="AC775" t="str">
            <v>単セグ</v>
          </cell>
          <cell r="AD775">
            <v>770</v>
          </cell>
          <cell r="AE775">
            <v>533</v>
          </cell>
          <cell r="AF775" t="str">
            <v>TUNAS CERGAS LOGISTIK SDN. BHD.</v>
          </cell>
          <cell r="AG775" t="str">
            <v/>
          </cell>
          <cell r="AH775">
            <v>770</v>
          </cell>
          <cell r="AI775">
            <v>758</v>
          </cell>
          <cell r="AJ775" t="str">
            <v>TUNAS CERGAS LOGISTIK SDN. BHD.</v>
          </cell>
          <cell r="AK775" t="str">
            <v>URBAN CHERRY MARITIMA S.A.</v>
          </cell>
          <cell r="AM775" t="str">
            <v>YLK</v>
          </cell>
        </row>
        <row r="776">
          <cell r="D776" t="str">
            <v>E0C0571XXXX</v>
          </cell>
          <cell r="E776" t="str">
            <v>TUPI NORDESTE HOLDING LTD</v>
          </cell>
          <cell r="F776" t="str">
            <v>TUPI NORDESTE HOLDING LTD</v>
          </cell>
          <cell r="G776" t="str">
            <v>TUPI NORDESTE HOLDING LTD</v>
          </cell>
          <cell r="H776" t="str">
            <v>E0C0571XXXX</v>
          </cell>
          <cell r="I776" t="str">
            <v>海洋事業</v>
          </cell>
          <cell r="J776" t="str">
            <v>Offshore Business</v>
          </cell>
          <cell r="K776" t="str">
            <v>USD</v>
          </cell>
          <cell r="L776" t="str">
            <v>E0C0571XXXX</v>
          </cell>
          <cell r="M776" t="str">
            <v>M</v>
          </cell>
          <cell r="N776" t="str">
            <v>E</v>
          </cell>
          <cell r="O776">
            <v>12</v>
          </cell>
          <cell r="W776" t="str">
            <v>TUPI NORDESTE HOLDING LTD</v>
          </cell>
          <cell r="Z776" t="str">
            <v/>
          </cell>
          <cell r="AA776" t="str">
            <v/>
          </cell>
          <cell r="AB776" t="str">
            <v>URBAN MARINE S.A.</v>
          </cell>
          <cell r="AC776" t="str">
            <v>単セグ</v>
          </cell>
          <cell r="AD776" t="str">
            <v/>
          </cell>
          <cell r="AE776" t="str">
            <v/>
          </cell>
          <cell r="AF776" t="str">
            <v/>
          </cell>
          <cell r="AG776" t="str">
            <v/>
          </cell>
          <cell r="AH776">
            <v>771</v>
          </cell>
          <cell r="AI776">
            <v>759</v>
          </cell>
          <cell r="AJ776" t="str">
            <v>TUPI NORDESTE HOLDING LTD</v>
          </cell>
          <cell r="AK776" t="str">
            <v>URBAN MARINE S.A.</v>
          </cell>
          <cell r="AM776" t="str">
            <v>Offshore Business</v>
          </cell>
        </row>
        <row r="777">
          <cell r="D777" t="str">
            <v>S0C0728XXXX</v>
          </cell>
          <cell r="E777" t="str">
            <v>TUPI NORDESTE OPERACOES MARITIMAS LTDA</v>
          </cell>
          <cell r="F777" t="str">
            <v>TUPI NORDESTE OPERACOES MARITIMAS LTDA</v>
          </cell>
          <cell r="G777" t="str">
            <v>TUPI NORDESTE OPERACOES MARITIMAS LTDA</v>
          </cell>
          <cell r="H777" t="str">
            <v>S0C0728XXXX</v>
          </cell>
          <cell r="I777" t="str">
            <v>海洋事業</v>
          </cell>
          <cell r="J777" t="str">
            <v>Offshore Business</v>
          </cell>
          <cell r="K777" t="str">
            <v>USD</v>
          </cell>
          <cell r="L777" t="str">
            <v>S0C0728XXXX</v>
          </cell>
          <cell r="M777" t="str">
            <v>M</v>
          </cell>
          <cell r="N777" t="str">
            <v>J</v>
          </cell>
          <cell r="O777">
            <v>12</v>
          </cell>
          <cell r="W777" t="str">
            <v>TUPI NORDESTE OPERACOES MARITIMAS LTDA</v>
          </cell>
          <cell r="Z777" t="str">
            <v/>
          </cell>
          <cell r="AA777" t="str">
            <v/>
          </cell>
          <cell r="AB777" t="str">
            <v>URYI LOGISTICS SOLUTIONS CO., LTD.</v>
          </cell>
          <cell r="AC777" t="str">
            <v>単セグ</v>
          </cell>
          <cell r="AD777" t="str">
            <v/>
          </cell>
          <cell r="AE777" t="str">
            <v/>
          </cell>
          <cell r="AF777" t="str">
            <v/>
          </cell>
          <cell r="AG777" t="str">
            <v/>
          </cell>
          <cell r="AH777">
            <v>772</v>
          </cell>
          <cell r="AI777">
            <v>760</v>
          </cell>
          <cell r="AJ777" t="str">
            <v>TUPI NORDESTE OPERACOES MARITIMAS LTDA</v>
          </cell>
          <cell r="AK777" t="str">
            <v>URYI LOGISTICS SOLUTIONS CO., LTD.</v>
          </cell>
          <cell r="AM777" t="str">
            <v>Offshore Business</v>
          </cell>
        </row>
        <row r="778">
          <cell r="D778" t="str">
            <v>E0C0537XXXX</v>
          </cell>
          <cell r="E778" t="str">
            <v>TUPI NORDESTE S.A R.L.</v>
          </cell>
          <cell r="F778" t="str">
            <v>TUPI NORDESTE S.A R.L.</v>
          </cell>
          <cell r="G778" t="str">
            <v>TUPI NORDESTE S.A R.L.</v>
          </cell>
          <cell r="H778" t="str">
            <v>E0C0537XXXX</v>
          </cell>
          <cell r="I778" t="str">
            <v>海洋事業</v>
          </cell>
          <cell r="J778" t="str">
            <v>Offshore Business</v>
          </cell>
          <cell r="K778" t="str">
            <v>USD</v>
          </cell>
          <cell r="L778" t="str">
            <v>E0C0537XXXX</v>
          </cell>
          <cell r="M778" t="str">
            <v>M</v>
          </cell>
          <cell r="N778" t="str">
            <v>E</v>
          </cell>
          <cell r="O778">
            <v>12</v>
          </cell>
          <cell r="W778" t="str">
            <v>TUPI NORDESTE S.A R.L.</v>
          </cell>
          <cell r="Z778" t="str">
            <v/>
          </cell>
          <cell r="AA778" t="str">
            <v/>
          </cell>
          <cell r="AB778" t="str">
            <v>USHER MARINE S.A.</v>
          </cell>
          <cell r="AC778" t="str">
            <v>単セグ</v>
          </cell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>
            <v>773</v>
          </cell>
          <cell r="AI778">
            <v>761</v>
          </cell>
          <cell r="AJ778" t="str">
            <v>TUPI NORDESTE S.A R.L.</v>
          </cell>
          <cell r="AK778" t="str">
            <v>USHER MARINE S.A.</v>
          </cell>
          <cell r="AM778" t="str">
            <v>Offshore Business</v>
          </cell>
        </row>
        <row r="779">
          <cell r="D779" t="str">
            <v>C3A9338XXXX</v>
          </cell>
          <cell r="E779" t="str">
            <v>UMBER MARITIMA S.A.</v>
          </cell>
          <cell r="F779" t="str">
            <v>UMBER MARITIMA S.A.</v>
          </cell>
          <cell r="G779" t="str">
            <v>UMBER MARITIMA S.A.</v>
          </cell>
          <cell r="H779" t="str">
            <v>C3A9338XXXX</v>
          </cell>
          <cell r="I779" t="str">
            <v>船主パナマックス</v>
          </cell>
          <cell r="J779" t="str">
            <v>Fleet Panamax</v>
          </cell>
          <cell r="K779" t="str">
            <v>USD</v>
          </cell>
          <cell r="L779" t="str">
            <v>C3A9338XXXX</v>
          </cell>
          <cell r="M779" t="str">
            <v>R</v>
          </cell>
          <cell r="N779" t="str">
            <v>J</v>
          </cell>
          <cell r="W779" t="str">
            <v>UMBER MARITIMA S.A.</v>
          </cell>
          <cell r="Z779" t="str">
            <v/>
          </cell>
          <cell r="AA779" t="str">
            <v/>
          </cell>
          <cell r="AB779" t="str">
            <v>UVA SHIPHOLDING S.A.</v>
          </cell>
          <cell r="AC779" t="str">
            <v>単セグ</v>
          </cell>
          <cell r="AD779">
            <v>774</v>
          </cell>
          <cell r="AE779">
            <v>534</v>
          </cell>
          <cell r="AF779" t="str">
            <v>UMBER MARITIMA S.A.</v>
          </cell>
          <cell r="AG779" t="str">
            <v/>
          </cell>
          <cell r="AH779">
            <v>774</v>
          </cell>
          <cell r="AI779">
            <v>762</v>
          </cell>
          <cell r="AJ779" t="str">
            <v>UMBER MARITIMA S.A.</v>
          </cell>
          <cell r="AK779" t="str">
            <v>UVA SHIPHOLDING S.A.</v>
          </cell>
          <cell r="AM779" t="str">
            <v>Fleet Panamax</v>
          </cell>
        </row>
        <row r="780">
          <cell r="D780" t="str">
            <v>C0C0540XXXX</v>
          </cell>
          <cell r="E780" t="str">
            <v>UME SHIPHOLDING S.A.</v>
          </cell>
          <cell r="F780" t="str">
            <v>UME SHIPHOLDING S.A.</v>
          </cell>
          <cell r="G780" t="str">
            <v>UME SHIPHOLDING S.A.</v>
          </cell>
          <cell r="H780" t="str">
            <v>C0C0540XXXX</v>
          </cell>
          <cell r="I780" t="str">
            <v>LNG</v>
          </cell>
          <cell r="J780" t="str">
            <v>LNG</v>
          </cell>
          <cell r="K780" t="str">
            <v>JPY</v>
          </cell>
          <cell r="L780" t="str">
            <v>C0C0540XXXX</v>
          </cell>
          <cell r="M780" t="str">
            <v>R</v>
          </cell>
          <cell r="N780" t="str">
            <v>J</v>
          </cell>
          <cell r="W780" t="str">
            <v>UME SHIPHOLDING S.A.</v>
          </cell>
          <cell r="Z780" t="str">
            <v/>
          </cell>
          <cell r="AA780" t="str">
            <v/>
          </cell>
          <cell r="AB780" t="str">
            <v>VALERIA CO., LTD.</v>
          </cell>
          <cell r="AC780" t="str">
            <v>単セグ</v>
          </cell>
          <cell r="AD780">
            <v>775</v>
          </cell>
          <cell r="AE780">
            <v>535</v>
          </cell>
          <cell r="AF780" t="str">
            <v>UME SHIPHOLDING S.A.</v>
          </cell>
          <cell r="AG780" t="str">
            <v/>
          </cell>
          <cell r="AH780">
            <v>775</v>
          </cell>
          <cell r="AI780">
            <v>763</v>
          </cell>
          <cell r="AJ780" t="str">
            <v>UME SHIPHOLDING S.A.</v>
          </cell>
          <cell r="AK780" t="str">
            <v>VALERIA CO., LTD.</v>
          </cell>
          <cell r="AM780" t="str">
            <v>LNG</v>
          </cell>
        </row>
        <row r="781">
          <cell r="D781" t="str">
            <v>S00Q969XXXX</v>
          </cell>
          <cell r="E781" t="str">
            <v>UNITED EUROPEAN CAR CARRIERS AS</v>
          </cell>
          <cell r="F781" t="str">
            <v>UNITED EUROPEAN CAR CARRIERS AS</v>
          </cell>
          <cell r="G781" t="str">
            <v>UNITED EUROPEAN CAR CARRIERS AS</v>
          </cell>
          <cell r="H781" t="str">
            <v>S00Q969XXXX</v>
          </cell>
          <cell r="I781" t="str">
            <v>自動車</v>
          </cell>
          <cell r="J781" t="str">
            <v>Car Carrier</v>
          </cell>
          <cell r="K781" t="str">
            <v>EUR</v>
          </cell>
          <cell r="L781" t="str">
            <v>S00Q969XXXX</v>
          </cell>
          <cell r="M781" t="str">
            <v>M</v>
          </cell>
          <cell r="N781" t="str">
            <v>J</v>
          </cell>
          <cell r="O781">
            <v>12</v>
          </cell>
          <cell r="W781" t="str">
            <v>UNITED EUROPEAN CAR CARRIERS AS</v>
          </cell>
          <cell r="Z781" t="str">
            <v/>
          </cell>
          <cell r="AA781" t="str">
            <v/>
          </cell>
          <cell r="AB781" t="str">
            <v>VALIANT CO., LTD.</v>
          </cell>
          <cell r="AC781" t="str">
            <v>単セグ</v>
          </cell>
          <cell r="AD781" t="str">
            <v/>
          </cell>
          <cell r="AE781" t="str">
            <v/>
          </cell>
          <cell r="AF781" t="str">
            <v/>
          </cell>
          <cell r="AG781" t="str">
            <v/>
          </cell>
          <cell r="AH781">
            <v>776</v>
          </cell>
          <cell r="AI781">
            <v>764</v>
          </cell>
          <cell r="AJ781" t="str">
            <v>UNITED EUROPEAN CAR CARRIERS AS</v>
          </cell>
          <cell r="AK781" t="str">
            <v>VALIANT CO., LTD.</v>
          </cell>
          <cell r="AM781" t="str">
            <v>Car Carrier</v>
          </cell>
        </row>
        <row r="782">
          <cell r="D782" t="str">
            <v>E008458XXXX</v>
          </cell>
          <cell r="E782" t="str">
            <v>UNITED EUROPEAN CAR CARRIERS B.V.</v>
          </cell>
          <cell r="F782" t="str">
            <v>UNITED EUROPEAN CAR CARRIERS B.V.</v>
          </cell>
          <cell r="G782" t="str">
            <v>UNITED EUROPEAN CAR CARRIERS B.V.</v>
          </cell>
          <cell r="H782" t="str">
            <v>E008458XXXX</v>
          </cell>
          <cell r="I782" t="str">
            <v>自動車</v>
          </cell>
          <cell r="J782" t="str">
            <v>Car Carrier</v>
          </cell>
          <cell r="K782" t="str">
            <v>EUR</v>
          </cell>
          <cell r="L782" t="str">
            <v>E008458XXXX</v>
          </cell>
          <cell r="M782" t="str">
            <v>M</v>
          </cell>
          <cell r="N782" t="str">
            <v>E</v>
          </cell>
          <cell r="W782" t="str">
            <v>UNITED EUROPEAN CAR CARRIERS B.V.</v>
          </cell>
          <cell r="Z782" t="str">
            <v/>
          </cell>
          <cell r="AA782" t="str">
            <v/>
          </cell>
          <cell r="AB782" t="str">
            <v>VEGA MARINE LTD.S.A.</v>
          </cell>
          <cell r="AC782" t="str">
            <v>単セグ</v>
          </cell>
          <cell r="AD782" t="str">
            <v/>
          </cell>
          <cell r="AE782" t="str">
            <v/>
          </cell>
          <cell r="AF782" t="str">
            <v/>
          </cell>
          <cell r="AG782" t="str">
            <v/>
          </cell>
          <cell r="AH782">
            <v>777</v>
          </cell>
          <cell r="AI782">
            <v>765</v>
          </cell>
          <cell r="AJ782" t="str">
            <v>UNITED EUROPEAN CAR CARRIERS B.V.</v>
          </cell>
          <cell r="AK782" t="str">
            <v>VEGA MARINE LTD.S.A.</v>
          </cell>
          <cell r="AM782" t="str">
            <v>Car Carrier</v>
          </cell>
        </row>
        <row r="783">
          <cell r="D783" t="str">
            <v>S0A8532XXXX</v>
          </cell>
          <cell r="E783" t="str">
            <v>UNITED EUROPEAN CAR CARRIERS, UNIPESSOAL LDA.</v>
          </cell>
          <cell r="F783" t="str">
            <v>UNITED EUROPEAN CAR CARRIERS, UNIPESSOAL LDA.</v>
          </cell>
          <cell r="G783" t="str">
            <v>UNITED EUROPEAN CAR CARRIERS, UNIPESSOAL LDA.</v>
          </cell>
          <cell r="H783" t="str">
            <v>S0A8532XXXX</v>
          </cell>
          <cell r="I783" t="str">
            <v>自動車</v>
          </cell>
          <cell r="J783" t="str">
            <v>Car Carrier</v>
          </cell>
          <cell r="K783" t="str">
            <v>EUR</v>
          </cell>
          <cell r="L783" t="str">
            <v>S0A8532XXXX</v>
          </cell>
          <cell r="M783" t="str">
            <v>M</v>
          </cell>
          <cell r="N783" t="str">
            <v>J</v>
          </cell>
          <cell r="O783">
            <v>12</v>
          </cell>
          <cell r="W783" t="str">
            <v>UNITED EUROPEAN CAR CARRIERS, UNIPESSOAL LDA.</v>
          </cell>
          <cell r="Z783" t="str">
            <v/>
          </cell>
          <cell r="AA783" t="str">
            <v/>
          </cell>
          <cell r="AB783" t="str">
            <v>VEHICLE PROCESSING ASTANA LLP</v>
          </cell>
          <cell r="AC783" t="str">
            <v>単セグ</v>
          </cell>
          <cell r="AD783" t="str">
            <v/>
          </cell>
          <cell r="AE783" t="str">
            <v/>
          </cell>
          <cell r="AF783" t="str">
            <v/>
          </cell>
          <cell r="AG783" t="str">
            <v/>
          </cell>
          <cell r="AH783">
            <v>778</v>
          </cell>
          <cell r="AI783">
            <v>766</v>
          </cell>
          <cell r="AJ783" t="str">
            <v>UNITED EUROPEAN CAR CARRIERS, UNIPESSOAL LDA.</v>
          </cell>
          <cell r="AK783" t="str">
            <v>VEHICLE PROCESSING ASTANA LLP</v>
          </cell>
          <cell r="AM783" t="str">
            <v>Car Carrier</v>
          </cell>
        </row>
        <row r="784">
          <cell r="D784" t="str">
            <v>C007286XXXX</v>
          </cell>
          <cell r="E784" t="str">
            <v>UNI-X ENGINEERING CO.,LTD.</v>
          </cell>
          <cell r="F784" t="str">
            <v>（株）ユニエツクス・エンジニアリング</v>
          </cell>
          <cell r="G784" t="str">
            <v>UNI-X ENGINEERING CO.,LTD.</v>
          </cell>
          <cell r="H784" t="str">
            <v>C007286XXXX</v>
          </cell>
          <cell r="I784" t="str">
            <v>港湾-国内ターミナル</v>
          </cell>
          <cell r="J784" t="str">
            <v>Terminals-Harbor Transportation</v>
          </cell>
          <cell r="K784" t="str">
            <v>JPY</v>
          </cell>
          <cell r="L784" t="str">
            <v>C007286XXXX</v>
          </cell>
          <cell r="M784" t="str">
            <v>R</v>
          </cell>
          <cell r="N784" t="str">
            <v>J</v>
          </cell>
          <cell r="W784" t="str">
            <v>（株）ユニエツクス・エンジニアリング</v>
          </cell>
          <cell r="Z784" t="str">
            <v/>
          </cell>
          <cell r="AA784" t="str">
            <v/>
          </cell>
          <cell r="AB784" t="str">
            <v>VERMOUTH MARITIMA S.A.</v>
          </cell>
          <cell r="AC784" t="str">
            <v>単セグ</v>
          </cell>
          <cell r="AD784">
            <v>779</v>
          </cell>
          <cell r="AE784">
            <v>536</v>
          </cell>
          <cell r="AF784" t="str">
            <v>UNI-X ENGINEERING CO.,LTD.</v>
          </cell>
          <cell r="AG784" t="str">
            <v/>
          </cell>
          <cell r="AH784">
            <v>779</v>
          </cell>
          <cell r="AI784">
            <v>767</v>
          </cell>
          <cell r="AJ784" t="str">
            <v>UNI-X ENGINEERING CO.,LTD.</v>
          </cell>
          <cell r="AK784" t="str">
            <v>VERMOUTH MARITIMA S.A.</v>
          </cell>
          <cell r="AM784" t="str">
            <v>Terminals-Harbor Transportation</v>
          </cell>
        </row>
        <row r="785">
          <cell r="D785" t="str">
            <v>C008268XXXX</v>
          </cell>
          <cell r="E785" t="str">
            <v>UNI-X NCT CORPORATION</v>
          </cell>
          <cell r="F785" t="str">
            <v>（株）ユニエツクスNCT</v>
          </cell>
          <cell r="G785" t="str">
            <v>UNI-X NCT CORPORATION</v>
          </cell>
          <cell r="H785" t="str">
            <v>C008268XXXX</v>
          </cell>
          <cell r="I785" t="str">
            <v>港湾-国内ターミナル</v>
          </cell>
          <cell r="J785" t="str">
            <v>Terminals-Japan-NYK Terminals</v>
          </cell>
          <cell r="K785" t="str">
            <v>JPY</v>
          </cell>
          <cell r="L785" t="str">
            <v>C008268XXXX</v>
          </cell>
          <cell r="M785" t="str">
            <v>R</v>
          </cell>
          <cell r="N785" t="str">
            <v>J</v>
          </cell>
          <cell r="W785" t="str">
            <v>（株）ユニエツクスNCT</v>
          </cell>
          <cell r="Z785" t="str">
            <v/>
          </cell>
          <cell r="AA785" t="str">
            <v/>
          </cell>
          <cell r="AB785" t="str">
            <v>VIOLETTE LNG SHIPPING S.A.S.</v>
          </cell>
          <cell r="AC785" t="str">
            <v>単セグ</v>
          </cell>
          <cell r="AD785">
            <v>780</v>
          </cell>
          <cell r="AE785">
            <v>537</v>
          </cell>
          <cell r="AF785" t="str">
            <v>UNI-X NCT CORPORATION</v>
          </cell>
          <cell r="AG785" t="str">
            <v/>
          </cell>
          <cell r="AH785">
            <v>780</v>
          </cell>
          <cell r="AI785">
            <v>768</v>
          </cell>
          <cell r="AJ785" t="str">
            <v>UNI-X NCT CORPORATION</v>
          </cell>
          <cell r="AK785" t="str">
            <v>VIOLETTE LNG SHIPPING S.A.S.</v>
          </cell>
          <cell r="AM785" t="str">
            <v>Terminals-Japan-NYK Terminals</v>
          </cell>
        </row>
        <row r="786">
          <cell r="D786" t="str">
            <v>C3A9183XXXX</v>
          </cell>
          <cell r="E786" t="str">
            <v>UNOSUMAI MARITIMA S.A.</v>
          </cell>
          <cell r="F786" t="str">
            <v>UNOSUMAI MARITIMA S.A.</v>
          </cell>
          <cell r="G786" t="str">
            <v>UNOSUMAI MARITIMA S.A.</v>
          </cell>
          <cell r="H786" t="str">
            <v>C3A9183XXXX</v>
          </cell>
          <cell r="I786" t="str">
            <v>製鉄原料</v>
          </cell>
          <cell r="J786" t="str">
            <v>Capesize Bulker</v>
          </cell>
          <cell r="K786" t="str">
            <v>USD</v>
          </cell>
          <cell r="L786" t="str">
            <v>C3A9183XXXX</v>
          </cell>
          <cell r="M786" t="str">
            <v>R</v>
          </cell>
          <cell r="N786" t="str">
            <v>J</v>
          </cell>
          <cell r="W786" t="str">
            <v>UNOSUMAI MARITIMA S.A.</v>
          </cell>
          <cell r="Z786" t="str">
            <v/>
          </cell>
          <cell r="AA786" t="str">
            <v/>
          </cell>
          <cell r="AB786" t="str">
            <v>VIRGO MARINE LTD.S.A.</v>
          </cell>
          <cell r="AC786" t="str">
            <v>単セグ</v>
          </cell>
          <cell r="AD786">
            <v>781</v>
          </cell>
          <cell r="AE786">
            <v>538</v>
          </cell>
          <cell r="AF786" t="str">
            <v>UNOSUMAI MARITIMA S.A.</v>
          </cell>
          <cell r="AG786" t="str">
            <v/>
          </cell>
          <cell r="AH786">
            <v>781</v>
          </cell>
          <cell r="AI786">
            <v>769</v>
          </cell>
          <cell r="AJ786" t="str">
            <v>UNOSUMAI MARITIMA S.A.</v>
          </cell>
          <cell r="AK786" t="str">
            <v>VIRGO MARINE LTD.S.A.</v>
          </cell>
          <cell r="AM786" t="str">
            <v>Capesize Bulker</v>
          </cell>
        </row>
        <row r="787">
          <cell r="D787" t="str">
            <v>C0C0714XXXX</v>
          </cell>
          <cell r="E787" t="str">
            <v>URBAN CHERRY MARITIMA S.A.</v>
          </cell>
          <cell r="F787" t="str">
            <v>URBAN CHERRY MARITIMA S.A.</v>
          </cell>
          <cell r="G787" t="str">
            <v>URBAN CHERRY MARITIMA S.A.</v>
          </cell>
          <cell r="H787" t="str">
            <v>C0C0714XXXX</v>
          </cell>
          <cell r="I787" t="str">
            <v>船主パナマックス</v>
          </cell>
          <cell r="J787" t="str">
            <v>Fleet Panamax</v>
          </cell>
          <cell r="K787" t="str">
            <v>USD</v>
          </cell>
          <cell r="L787" t="str">
            <v>C0C0714XXXX</v>
          </cell>
          <cell r="M787" t="str">
            <v>R</v>
          </cell>
          <cell r="N787" t="str">
            <v>J</v>
          </cell>
          <cell r="W787" t="str">
            <v>URBAN CHERRY MARITIMA S.A.</v>
          </cell>
          <cell r="Z787" t="str">
            <v/>
          </cell>
          <cell r="AA787" t="str">
            <v/>
          </cell>
          <cell r="AB787" t="str">
            <v>VIVID MARINE S.A.</v>
          </cell>
          <cell r="AC787" t="str">
            <v>単セグ</v>
          </cell>
          <cell r="AD787">
            <v>782</v>
          </cell>
          <cell r="AE787">
            <v>539</v>
          </cell>
          <cell r="AF787" t="str">
            <v>URBAN CHERRY MARITIMA S.A.</v>
          </cell>
          <cell r="AG787" t="str">
            <v/>
          </cell>
          <cell r="AH787">
            <v>782</v>
          </cell>
          <cell r="AI787">
            <v>770</v>
          </cell>
          <cell r="AJ787" t="str">
            <v>URBAN CHERRY MARITIMA S.A.</v>
          </cell>
          <cell r="AK787" t="str">
            <v>VIVID MARINE S.A.</v>
          </cell>
          <cell r="AM787" t="str">
            <v>Fleet Panamax</v>
          </cell>
        </row>
        <row r="788">
          <cell r="D788" t="str">
            <v>C3A9481XXXX</v>
          </cell>
          <cell r="E788" t="str">
            <v>URBAN MARINE S.A.</v>
          </cell>
          <cell r="F788" t="str">
            <v>URBAN MARINE S.A.</v>
          </cell>
          <cell r="G788" t="str">
            <v>URBAN MARINE S.A.</v>
          </cell>
          <cell r="H788" t="str">
            <v>C3A9481XXXX</v>
          </cell>
          <cell r="I788" t="str">
            <v>バルク・プロジェクト貨物輸送</v>
          </cell>
          <cell r="J788" t="str">
            <v>BULK &amp; PROJECTS CARRIERS</v>
          </cell>
          <cell r="K788" t="str">
            <v>USD</v>
          </cell>
          <cell r="L788" t="str">
            <v>C3A9481XXXX</v>
          </cell>
          <cell r="M788" t="str">
            <v>R</v>
          </cell>
          <cell r="N788" t="str">
            <v>J</v>
          </cell>
          <cell r="P788" t="str">
            <v>○</v>
          </cell>
          <cell r="W788" t="str">
            <v>URBAN MARINE S.A.</v>
          </cell>
          <cell r="Z788" t="str">
            <v/>
          </cell>
          <cell r="AA788" t="str">
            <v/>
          </cell>
          <cell r="AB788" t="str">
            <v>VIVIEN CO., LTD.</v>
          </cell>
          <cell r="AC788" t="str">
            <v>単セグ</v>
          </cell>
          <cell r="AD788">
            <v>783</v>
          </cell>
          <cell r="AE788">
            <v>540</v>
          </cell>
          <cell r="AF788" t="str">
            <v>URBAN MARINE S.A.</v>
          </cell>
          <cell r="AG788" t="str">
            <v/>
          </cell>
          <cell r="AH788">
            <v>783</v>
          </cell>
          <cell r="AI788">
            <v>771</v>
          </cell>
          <cell r="AJ788" t="str">
            <v>URBAN MARINE S.A.</v>
          </cell>
          <cell r="AK788" t="str">
            <v>VIVIEN CO., LTD.</v>
          </cell>
          <cell r="AM788" t="str">
            <v>BULK &amp; PROJECTS CARRIERS</v>
          </cell>
        </row>
        <row r="789">
          <cell r="D789" t="str">
            <v>C0C0820XXXX</v>
          </cell>
          <cell r="E789" t="str">
            <v>URYI LOGISTICS SOLUTIONS CO., LTD.</v>
          </cell>
          <cell r="F789" t="str">
            <v>URYI LOGISTICS SOLUTIONS CO., LTD.</v>
          </cell>
          <cell r="G789" t="str">
            <v>URYI LOGISTICS SOLUTIONS CO., LTD.</v>
          </cell>
          <cell r="H789" t="str">
            <v>C0C0820XXXX</v>
          </cell>
          <cell r="I789" t="str">
            <v>YLK</v>
          </cell>
          <cell r="J789" t="str">
            <v>YLK</v>
          </cell>
          <cell r="K789" t="str">
            <v>TWD</v>
          </cell>
          <cell r="L789" t="str">
            <v>C0C0820XXXX</v>
          </cell>
          <cell r="M789" t="str">
            <v>R</v>
          </cell>
          <cell r="N789" t="str">
            <v>E</v>
          </cell>
          <cell r="W789" t="str">
            <v>URYI LOGISTICS SOLUTIONS CO., LTD.</v>
          </cell>
          <cell r="Z789" t="str">
            <v/>
          </cell>
          <cell r="AA789" t="str">
            <v/>
          </cell>
          <cell r="AB789" t="str">
            <v>WAFFLE MARITIMA S.A.</v>
          </cell>
          <cell r="AC789" t="str">
            <v>単セグ</v>
          </cell>
          <cell r="AD789">
            <v>784</v>
          </cell>
          <cell r="AE789">
            <v>541</v>
          </cell>
          <cell r="AF789" t="str">
            <v>URYI LOGISTICS SOLUTIONS CO., LTD.</v>
          </cell>
          <cell r="AG789" t="str">
            <v/>
          </cell>
          <cell r="AH789">
            <v>784</v>
          </cell>
          <cell r="AI789">
            <v>772</v>
          </cell>
          <cell r="AJ789" t="str">
            <v>URYI LOGISTICS SOLUTIONS CO., LTD.</v>
          </cell>
          <cell r="AK789" t="str">
            <v>WAFFLE MARITIMA S.A.</v>
          </cell>
          <cell r="AM789" t="str">
            <v>YLK</v>
          </cell>
        </row>
        <row r="790">
          <cell r="D790" t="str">
            <v>C0C0772XXXX</v>
          </cell>
          <cell r="E790" t="str">
            <v>USHER MARINE S.A.</v>
          </cell>
          <cell r="F790" t="str">
            <v>USHER MARINE S.A.</v>
          </cell>
          <cell r="G790" t="str">
            <v>USHER MARINE S.A.</v>
          </cell>
          <cell r="H790" t="str">
            <v>C0C0772XXXX</v>
          </cell>
          <cell r="I790" t="str">
            <v>バルク・プロジェクト貨物輸送</v>
          </cell>
          <cell r="J790" t="str">
            <v>BULK &amp; PROJECTS CARRIERS</v>
          </cell>
          <cell r="K790" t="str">
            <v>JPY</v>
          </cell>
          <cell r="L790" t="str">
            <v>C0C0772XXXX</v>
          </cell>
          <cell r="M790" t="str">
            <v>R</v>
          </cell>
          <cell r="N790" t="str">
            <v>J</v>
          </cell>
          <cell r="W790" t="str">
            <v>USHER MARINE S.A.</v>
          </cell>
          <cell r="Z790" t="str">
            <v/>
          </cell>
          <cell r="AA790" t="str">
            <v/>
          </cell>
          <cell r="AB790" t="str">
            <v>WILLOW SHIPHOLDING S.A.</v>
          </cell>
          <cell r="AC790" t="str">
            <v>単セグ</v>
          </cell>
          <cell r="AD790">
            <v>785</v>
          </cell>
          <cell r="AE790">
            <v>542</v>
          </cell>
          <cell r="AF790" t="str">
            <v>USHER MARINE S.A.</v>
          </cell>
          <cell r="AG790" t="str">
            <v/>
          </cell>
          <cell r="AH790">
            <v>785</v>
          </cell>
          <cell r="AI790">
            <v>773</v>
          </cell>
          <cell r="AJ790" t="str">
            <v>USHER MARINE S.A.</v>
          </cell>
          <cell r="AK790" t="str">
            <v>WILLOW SHIPHOLDING S.A.</v>
          </cell>
          <cell r="AM790" t="str">
            <v>BULK &amp; PROJECTS CARRIERS</v>
          </cell>
        </row>
        <row r="791">
          <cell r="D791" t="str">
            <v>C0C0068XXXX</v>
          </cell>
          <cell r="E791" t="str">
            <v>UVA SHIPHOLDING S.A.</v>
          </cell>
          <cell r="F791" t="str">
            <v>UVA SHIPHOLDING S.A.</v>
          </cell>
          <cell r="G791" t="str">
            <v>UVA SHIPHOLDING S.A.</v>
          </cell>
          <cell r="H791" t="str">
            <v>C0C0068XXXX</v>
          </cell>
          <cell r="I791" t="str">
            <v>船主ケープサイズ</v>
          </cell>
          <cell r="J791" t="str">
            <v>Fleet Cape</v>
          </cell>
          <cell r="K791" t="str">
            <v>USD</v>
          </cell>
          <cell r="L791" t="str">
            <v>C0C0068XXXX</v>
          </cell>
          <cell r="M791" t="str">
            <v>R</v>
          </cell>
          <cell r="N791" t="str">
            <v>J</v>
          </cell>
          <cell r="W791" t="str">
            <v>UVA SHIPHOLDING S.A.</v>
          </cell>
          <cell r="Z791" t="str">
            <v/>
          </cell>
          <cell r="AA791" t="str">
            <v/>
          </cell>
          <cell r="AB791" t="str">
            <v>WIND ENERGIZER I S.A.</v>
          </cell>
          <cell r="AC791" t="str">
            <v>単セグ</v>
          </cell>
          <cell r="AD791">
            <v>786</v>
          </cell>
          <cell r="AE791">
            <v>543</v>
          </cell>
          <cell r="AF791" t="str">
            <v>UVA SHIPHOLDING S.A.</v>
          </cell>
          <cell r="AG791" t="str">
            <v/>
          </cell>
          <cell r="AH791">
            <v>786</v>
          </cell>
          <cell r="AI791">
            <v>774</v>
          </cell>
          <cell r="AJ791" t="str">
            <v>UVA SHIPHOLDING S.A.</v>
          </cell>
          <cell r="AK791" t="str">
            <v>WIND ENERGIZER I S.A.</v>
          </cell>
          <cell r="AM791" t="str">
            <v>Fleet Cape</v>
          </cell>
        </row>
        <row r="792">
          <cell r="D792" t="str">
            <v>C008353XXXX</v>
          </cell>
          <cell r="E792" t="str">
            <v>VALERIA CO., LTD.</v>
          </cell>
          <cell r="F792" t="str">
            <v>VALERIA CO., LTD.</v>
          </cell>
          <cell r="G792" t="str">
            <v>VALERIA CO., LTD.</v>
          </cell>
          <cell r="H792" t="str">
            <v>C008353XXXX</v>
          </cell>
          <cell r="I792" t="str">
            <v>バルク・プロジェクト貨物輸送</v>
          </cell>
          <cell r="J792" t="str">
            <v>BULK &amp; PROJECTS CARRIERS</v>
          </cell>
          <cell r="K792" t="str">
            <v>JPY</v>
          </cell>
          <cell r="L792" t="str">
            <v>C008353XXXX</v>
          </cell>
          <cell r="M792" t="str">
            <v>R</v>
          </cell>
          <cell r="N792" t="str">
            <v>J</v>
          </cell>
          <cell r="W792" t="str">
            <v>VALERIA CO., LTD.</v>
          </cell>
          <cell r="Z792" t="str">
            <v/>
          </cell>
          <cell r="AA792" t="str">
            <v/>
          </cell>
          <cell r="AB792" t="str">
            <v>WONDERFUL MARINE S.A.</v>
          </cell>
          <cell r="AC792" t="str">
            <v>単セグ</v>
          </cell>
          <cell r="AD792">
            <v>787</v>
          </cell>
          <cell r="AE792">
            <v>544</v>
          </cell>
          <cell r="AF792" t="str">
            <v>VALERIA CO., LTD.</v>
          </cell>
          <cell r="AG792" t="str">
            <v/>
          </cell>
          <cell r="AH792">
            <v>787</v>
          </cell>
          <cell r="AI792">
            <v>775</v>
          </cell>
          <cell r="AJ792" t="str">
            <v>VALERIA CO., LTD.</v>
          </cell>
          <cell r="AK792" t="str">
            <v>WONDERFUL MARINE S.A.</v>
          </cell>
          <cell r="AM792" t="str">
            <v>BULK &amp; PROJECTS CARRIERS</v>
          </cell>
        </row>
        <row r="793">
          <cell r="D793" t="str">
            <v>C008351XXXX</v>
          </cell>
          <cell r="E793" t="str">
            <v>VALIANT CO., LTD.</v>
          </cell>
          <cell r="F793" t="str">
            <v>VALIANT CO., LTD.</v>
          </cell>
          <cell r="G793" t="str">
            <v>VALIANT CO., LTD.</v>
          </cell>
          <cell r="H793" t="str">
            <v>C008351XXXX</v>
          </cell>
          <cell r="I793" t="str">
            <v>バルク・プロジェクト貨物輸送</v>
          </cell>
          <cell r="J793" t="str">
            <v>BULK &amp; PROJECTS CARRIERS</v>
          </cell>
          <cell r="K793" t="str">
            <v>JPY</v>
          </cell>
          <cell r="L793" t="str">
            <v>C008351XXXX</v>
          </cell>
          <cell r="M793" t="str">
            <v>R</v>
          </cell>
          <cell r="N793" t="str">
            <v>J</v>
          </cell>
          <cell r="W793" t="str">
            <v>VALIANT CO., LTD.</v>
          </cell>
          <cell r="Z793" t="str">
            <v/>
          </cell>
          <cell r="AA793" t="str">
            <v/>
          </cell>
          <cell r="AB793" t="str">
            <v>XENIAL MARINE S.A.</v>
          </cell>
          <cell r="AC793" t="str">
            <v>単セグ</v>
          </cell>
          <cell r="AD793">
            <v>788</v>
          </cell>
          <cell r="AE793">
            <v>545</v>
          </cell>
          <cell r="AF793" t="str">
            <v>VALIANT CO., LTD.</v>
          </cell>
          <cell r="AG793" t="str">
            <v/>
          </cell>
          <cell r="AH793">
            <v>788</v>
          </cell>
          <cell r="AI793">
            <v>776</v>
          </cell>
          <cell r="AJ793" t="str">
            <v>VALIANT CO., LTD.</v>
          </cell>
          <cell r="AK793" t="str">
            <v>XENIAL MARINE S.A.</v>
          </cell>
          <cell r="AM793" t="str">
            <v>BULK &amp; PROJECTS CARRIERS</v>
          </cell>
        </row>
        <row r="794">
          <cell r="D794" t="str">
            <v>C0B3071XXXX</v>
          </cell>
          <cell r="E794" t="str">
            <v>VEGA MARINE LTD.S.A.</v>
          </cell>
          <cell r="F794" t="str">
            <v>VEGA MARINE LTD.S.A.</v>
          </cell>
          <cell r="G794" t="str">
            <v>VEGA MARINE LTD.S.A.</v>
          </cell>
          <cell r="H794" t="str">
            <v>C0B3071XXXX</v>
          </cell>
          <cell r="I794" t="str">
            <v>バルク・プロジェクト貨物輸送</v>
          </cell>
          <cell r="J794" t="str">
            <v>BULK &amp; PROJECTS CARRIERS</v>
          </cell>
          <cell r="K794" t="str">
            <v>JPY</v>
          </cell>
          <cell r="L794" t="str">
            <v>C0B3071XXXX</v>
          </cell>
          <cell r="M794" t="str">
            <v>R</v>
          </cell>
          <cell r="N794" t="str">
            <v>J</v>
          </cell>
          <cell r="W794" t="str">
            <v>VEGA MARINE LTD.S.A.</v>
          </cell>
          <cell r="Z794" t="str">
            <v/>
          </cell>
          <cell r="AA794" t="str">
            <v/>
          </cell>
          <cell r="AB794" t="str">
            <v>YAMABIKO SHIPHOLDING S.A.</v>
          </cell>
          <cell r="AC794" t="str">
            <v>単セグ</v>
          </cell>
          <cell r="AD794">
            <v>789</v>
          </cell>
          <cell r="AE794">
            <v>546</v>
          </cell>
          <cell r="AF794" t="str">
            <v>VEGA MARINE LTD.S.A.</v>
          </cell>
          <cell r="AG794" t="str">
            <v/>
          </cell>
          <cell r="AH794">
            <v>789</v>
          </cell>
          <cell r="AI794">
            <v>777</v>
          </cell>
          <cell r="AJ794" t="str">
            <v>VEGA MARINE LTD.S.A.</v>
          </cell>
          <cell r="AK794" t="str">
            <v>YAMABIKO SHIPHOLDING S.A.</v>
          </cell>
          <cell r="AM794" t="str">
            <v>BULK &amp; PROJECTS CARRIERS</v>
          </cell>
        </row>
        <row r="795">
          <cell r="D795" t="str">
            <v>S0C0648XXXX</v>
          </cell>
          <cell r="E795" t="str">
            <v>VEHICLE PROCESSING ASTANA LLP</v>
          </cell>
          <cell r="F795" t="str">
            <v>VEHICLE PROCESSING ASTANA LLP</v>
          </cell>
          <cell r="G795" t="str">
            <v>VEHICLE PROCESSING ASTANA LLP</v>
          </cell>
          <cell r="H795" t="str">
            <v>S0C0648XXXX</v>
          </cell>
          <cell r="I795" t="str">
            <v>自動車物流</v>
          </cell>
          <cell r="J795" t="str">
            <v>Auto Logistics</v>
          </cell>
          <cell r="K795" t="str">
            <v>KZT</v>
          </cell>
          <cell r="L795" t="str">
            <v>S0C0648XXXX</v>
          </cell>
          <cell r="M795" t="str">
            <v>R</v>
          </cell>
          <cell r="N795" t="str">
            <v>J</v>
          </cell>
          <cell r="W795" t="str">
            <v>VEHICLE PROCESSING ASTANA LLP</v>
          </cell>
          <cell r="Z795" t="str">
            <v/>
          </cell>
          <cell r="AA795" t="str">
            <v/>
          </cell>
          <cell r="AB795" t="str">
            <v>YAMATAI MARINE S.A.</v>
          </cell>
          <cell r="AC795" t="str">
            <v>単セグ</v>
          </cell>
          <cell r="AD795">
            <v>790</v>
          </cell>
          <cell r="AE795">
            <v>547</v>
          </cell>
          <cell r="AF795" t="str">
            <v>VEHICLE PROCESSING ASTANA LLP</v>
          </cell>
          <cell r="AG795" t="str">
            <v/>
          </cell>
          <cell r="AH795">
            <v>790</v>
          </cell>
          <cell r="AI795">
            <v>778</v>
          </cell>
          <cell r="AJ795" t="str">
            <v>VEHICLE PROCESSING ASTANA LLP</v>
          </cell>
          <cell r="AK795" t="str">
            <v>YAMATAI MARINE S.A.</v>
          </cell>
          <cell r="AM795" t="str">
            <v>Auto Logistics</v>
          </cell>
        </row>
        <row r="796">
          <cell r="D796" t="str">
            <v>C3A9343XXXX</v>
          </cell>
          <cell r="E796" t="str">
            <v>VERMOUTH MARITIMA S.A.</v>
          </cell>
          <cell r="F796" t="str">
            <v>VERMOUTH MARITIMA S.A.</v>
          </cell>
          <cell r="G796" t="str">
            <v>VERMOUTH MARITIMA S.A.</v>
          </cell>
          <cell r="H796" t="str">
            <v>C3A9343XXXX</v>
          </cell>
          <cell r="I796" t="str">
            <v>製鉄原料</v>
          </cell>
          <cell r="J796" t="str">
            <v>Capesize Bulker</v>
          </cell>
          <cell r="K796" t="str">
            <v>USD</v>
          </cell>
          <cell r="L796" t="str">
            <v>C3A9343XXXX</v>
          </cell>
          <cell r="M796" t="str">
            <v>R</v>
          </cell>
          <cell r="N796" t="str">
            <v>J</v>
          </cell>
          <cell r="P796" t="str">
            <v>○</v>
          </cell>
          <cell r="W796" t="str">
            <v>VERMOUTH MARITIMA S.A.</v>
          </cell>
          <cell r="Z796" t="str">
            <v/>
          </cell>
          <cell r="AA796" t="str">
            <v/>
          </cell>
          <cell r="AB796" t="str">
            <v>YAMATO MARINE S.A.</v>
          </cell>
          <cell r="AC796" t="str">
            <v>単セグ</v>
          </cell>
          <cell r="AD796">
            <v>791</v>
          </cell>
          <cell r="AE796">
            <v>548</v>
          </cell>
          <cell r="AF796" t="str">
            <v>VERMOUTH MARITIMA S.A.</v>
          </cell>
          <cell r="AG796" t="str">
            <v/>
          </cell>
          <cell r="AH796">
            <v>791</v>
          </cell>
          <cell r="AI796">
            <v>779</v>
          </cell>
          <cell r="AJ796" t="str">
            <v>VERMOUTH MARITIMA S.A.</v>
          </cell>
          <cell r="AK796" t="str">
            <v>YAMATO MARINE S.A.</v>
          </cell>
          <cell r="AM796" t="str">
            <v>Capesize Bulker</v>
          </cell>
        </row>
        <row r="797">
          <cell r="D797" t="str">
            <v>S3A9247XXXX</v>
          </cell>
          <cell r="E797" t="str">
            <v>VIOLETTE LNG SHIPPING S.A.S.</v>
          </cell>
          <cell r="F797" t="str">
            <v>VIOLETTE LNG SHIPPING S.A.S.</v>
          </cell>
          <cell r="G797" t="str">
            <v>VIOLETTE LNG SHIPPING S.A.S.</v>
          </cell>
          <cell r="H797" t="str">
            <v>S3A9247XXXX</v>
          </cell>
          <cell r="I797" t="str">
            <v>LNG</v>
          </cell>
          <cell r="J797" t="str">
            <v>LNG</v>
          </cell>
          <cell r="K797" t="str">
            <v>USD</v>
          </cell>
          <cell r="L797" t="str">
            <v>S3A9247XXXX</v>
          </cell>
          <cell r="M797" t="str">
            <v>M</v>
          </cell>
          <cell r="N797" t="str">
            <v>E</v>
          </cell>
          <cell r="O797">
            <v>12</v>
          </cell>
          <cell r="P797" t="str">
            <v>○</v>
          </cell>
          <cell r="W797" t="str">
            <v>VIOLETTE LNG SHIPPING S.A.S.</v>
          </cell>
          <cell r="Z797" t="str">
            <v/>
          </cell>
          <cell r="AA797" t="str">
            <v/>
          </cell>
          <cell r="AB797" t="str">
            <v>YAS REAL ESTATE (VIETNAM) CO., LTD.</v>
          </cell>
          <cell r="AC797" t="str">
            <v>単セグ</v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>
            <v>792</v>
          </cell>
          <cell r="AI797">
            <v>780</v>
          </cell>
          <cell r="AJ797" t="str">
            <v>VIOLETTE LNG SHIPPING S.A.S.</v>
          </cell>
          <cell r="AK797" t="str">
            <v>YAS REAL ESTATE (VIETNAM) CO., LTD.</v>
          </cell>
          <cell r="AM797" t="str">
            <v>LNG</v>
          </cell>
        </row>
        <row r="798">
          <cell r="D798" t="str">
            <v>C0B3072XXXX</v>
          </cell>
          <cell r="E798" t="str">
            <v>VIRGO MARINE LTD.S.A.</v>
          </cell>
          <cell r="F798" t="str">
            <v>VIRGO MARINE LTD.S.A.</v>
          </cell>
          <cell r="G798" t="str">
            <v>VIRGO MARINE LTD.S.A.</v>
          </cell>
          <cell r="H798" t="str">
            <v>C0B3072XXXX</v>
          </cell>
          <cell r="I798" t="str">
            <v>バルク・プロジェクト貨物輸送</v>
          </cell>
          <cell r="J798" t="str">
            <v>BULK &amp; PROJECTS CARRIERS</v>
          </cell>
          <cell r="K798" t="str">
            <v>JPY</v>
          </cell>
          <cell r="L798" t="str">
            <v>C0B3072XXXX</v>
          </cell>
          <cell r="M798" t="str">
            <v>R</v>
          </cell>
          <cell r="N798" t="str">
            <v>J</v>
          </cell>
          <cell r="W798" t="str">
            <v>VIRGO MARINE LTD.S.A.</v>
          </cell>
          <cell r="Z798" t="str">
            <v/>
          </cell>
          <cell r="AA798" t="str">
            <v/>
          </cell>
          <cell r="AB798" t="str">
            <v>YCS CO.,LTD.</v>
          </cell>
          <cell r="AC798" t="str">
            <v>単セグ</v>
          </cell>
          <cell r="AD798">
            <v>793</v>
          </cell>
          <cell r="AE798">
            <v>549</v>
          </cell>
          <cell r="AF798" t="str">
            <v>VIRGO MARINE LTD.S.A.</v>
          </cell>
          <cell r="AG798" t="str">
            <v/>
          </cell>
          <cell r="AH798">
            <v>793</v>
          </cell>
          <cell r="AI798">
            <v>781</v>
          </cell>
          <cell r="AJ798" t="str">
            <v>VIRGO MARINE LTD.S.A.</v>
          </cell>
          <cell r="AK798" t="str">
            <v>YCS CO.,LTD.</v>
          </cell>
          <cell r="AM798" t="str">
            <v>BULK &amp; PROJECTS CARRIERS</v>
          </cell>
        </row>
        <row r="799">
          <cell r="D799" t="str">
            <v>C3A9096XXXX</v>
          </cell>
          <cell r="E799" t="str">
            <v>VIVID MARINE S.A.</v>
          </cell>
          <cell r="F799" t="str">
            <v>VIVID MARINE S.A.</v>
          </cell>
          <cell r="G799" t="str">
            <v>VIVID MARINE S.A.</v>
          </cell>
          <cell r="H799" t="str">
            <v>C3A9096XXXX</v>
          </cell>
          <cell r="I799" t="str">
            <v>バルク・プロジェクト貨物輸送</v>
          </cell>
          <cell r="J799" t="str">
            <v>BULK &amp; PROJECTS CARRIERS</v>
          </cell>
          <cell r="K799" t="str">
            <v>JPY</v>
          </cell>
          <cell r="L799" t="str">
            <v>C3A9096XXXX</v>
          </cell>
          <cell r="M799" t="str">
            <v>R</v>
          </cell>
          <cell r="N799" t="str">
            <v>J</v>
          </cell>
          <cell r="W799" t="str">
            <v>VIVID MARINE S.A.</v>
          </cell>
          <cell r="Z799" t="str">
            <v/>
          </cell>
          <cell r="AA799" t="str">
            <v/>
          </cell>
          <cell r="AB799" t="str">
            <v>YEBISU SHIPPING LTD.</v>
          </cell>
          <cell r="AC799" t="str">
            <v>単セグ</v>
          </cell>
          <cell r="AD799">
            <v>794</v>
          </cell>
          <cell r="AE799">
            <v>550</v>
          </cell>
          <cell r="AF799" t="str">
            <v>VIVID MARINE S.A.</v>
          </cell>
          <cell r="AG799" t="str">
            <v/>
          </cell>
          <cell r="AH799">
            <v>794</v>
          </cell>
          <cell r="AI799">
            <v>782</v>
          </cell>
          <cell r="AJ799" t="str">
            <v>VIVID MARINE S.A.</v>
          </cell>
          <cell r="AK799" t="str">
            <v>YEBISU SHIPPING LTD.</v>
          </cell>
          <cell r="AM799" t="str">
            <v>BULK &amp; PROJECTS CARRIERS</v>
          </cell>
        </row>
        <row r="800">
          <cell r="D800" t="str">
            <v>C008350XXXX</v>
          </cell>
          <cell r="E800" t="str">
            <v>VIVIEN CO., LTD.</v>
          </cell>
          <cell r="F800" t="str">
            <v>VIVIEN CO., LTD.</v>
          </cell>
          <cell r="G800" t="str">
            <v>VIVIEN CO., LTD.</v>
          </cell>
          <cell r="H800" t="str">
            <v>C008350XXXX</v>
          </cell>
          <cell r="I800" t="str">
            <v>バルク・プロジェクト貨物輸送</v>
          </cell>
          <cell r="J800" t="str">
            <v>BULK &amp; PROJECTS CARRIERS</v>
          </cell>
          <cell r="K800" t="str">
            <v>JPY</v>
          </cell>
          <cell r="L800" t="str">
            <v>C008350XXXX</v>
          </cell>
          <cell r="M800" t="str">
            <v>R</v>
          </cell>
          <cell r="N800" t="str">
            <v>J</v>
          </cell>
          <cell r="W800" t="str">
            <v>VIVIEN CO., LTD.</v>
          </cell>
          <cell r="Z800" t="str">
            <v/>
          </cell>
          <cell r="AA800" t="str">
            <v/>
          </cell>
          <cell r="AB800" t="str">
            <v>YELLOWTAIL MARITIMA S.A.</v>
          </cell>
          <cell r="AC800" t="str">
            <v>単セグ</v>
          </cell>
          <cell r="AD800">
            <v>795</v>
          </cell>
          <cell r="AE800">
            <v>551</v>
          </cell>
          <cell r="AF800" t="str">
            <v>VIVIEN CO., LTD.</v>
          </cell>
          <cell r="AG800" t="str">
            <v/>
          </cell>
          <cell r="AH800">
            <v>795</v>
          </cell>
          <cell r="AI800">
            <v>783</v>
          </cell>
          <cell r="AJ800" t="str">
            <v>VIVIEN CO., LTD.</v>
          </cell>
          <cell r="AK800" t="str">
            <v>YELLOWTAIL MARITIMA S.A.</v>
          </cell>
          <cell r="AM800" t="str">
            <v>BULK &amp; PROJECTS CARRIERS</v>
          </cell>
        </row>
        <row r="801">
          <cell r="D801" t="str">
            <v>C0C0514XXXX</v>
          </cell>
          <cell r="E801" t="str">
            <v>WAFFLE MARITIMA S.A.</v>
          </cell>
          <cell r="F801" t="str">
            <v>WAFFLE MARITIMA S.A.</v>
          </cell>
          <cell r="G801" t="str">
            <v>WAFFLE MARITIMA S.A.</v>
          </cell>
          <cell r="H801" t="str">
            <v>C0C0514XXXX</v>
          </cell>
          <cell r="I801" t="str">
            <v>製鉄原料</v>
          </cell>
          <cell r="J801" t="str">
            <v>Capesize Bulker</v>
          </cell>
          <cell r="K801" t="str">
            <v>USD</v>
          </cell>
          <cell r="L801" t="str">
            <v>C0C0514XXXX</v>
          </cell>
          <cell r="M801" t="str">
            <v>R</v>
          </cell>
          <cell r="N801" t="str">
            <v>J</v>
          </cell>
          <cell r="W801" t="str">
            <v>WAFFLE MARITIMA S.A.</v>
          </cell>
          <cell r="Z801" t="str">
            <v/>
          </cell>
          <cell r="AA801" t="str">
            <v/>
          </cell>
          <cell r="AB801" t="str">
            <v>YJK SOLUTIONS CO.,LTD</v>
          </cell>
          <cell r="AC801" t="str">
            <v>単セグ</v>
          </cell>
          <cell r="AD801">
            <v>796</v>
          </cell>
          <cell r="AE801">
            <v>552</v>
          </cell>
          <cell r="AF801" t="str">
            <v>WAFFLE MARITIMA S.A.</v>
          </cell>
          <cell r="AG801" t="str">
            <v/>
          </cell>
          <cell r="AH801">
            <v>796</v>
          </cell>
          <cell r="AI801">
            <v>784</v>
          </cell>
          <cell r="AJ801" t="str">
            <v>WAFFLE MARITIMA S.A.</v>
          </cell>
          <cell r="AK801" t="str">
            <v>YJK SOLUTIONS CO.,LTD</v>
          </cell>
          <cell r="AM801" t="str">
            <v>Capesize Bulker</v>
          </cell>
        </row>
        <row r="802">
          <cell r="D802" t="str">
            <v>C0C0860XXXX</v>
          </cell>
          <cell r="E802" t="str">
            <v>WILLOW SHIPHOLDING S.A.</v>
          </cell>
          <cell r="F802" t="str">
            <v>WILLOW SHIPHOLDING S.A.</v>
          </cell>
          <cell r="G802" t="str">
            <v>WILLOW SHIPHOLDING S.A.</v>
          </cell>
          <cell r="H802" t="str">
            <v>C0C0860XXXX</v>
          </cell>
          <cell r="I802" t="str">
            <v>原油</v>
          </cell>
          <cell r="J802" t="str">
            <v>Crude Oil</v>
          </cell>
          <cell r="K802" t="str">
            <v>JPY</v>
          </cell>
          <cell r="L802" t="str">
            <v>C0C0860XXXX</v>
          </cell>
          <cell r="M802" t="str">
            <v>R</v>
          </cell>
          <cell r="N802" t="str">
            <v>J</v>
          </cell>
          <cell r="W802" t="str">
            <v>WILLOW SHIPHOLDING S.A.</v>
          </cell>
          <cell r="Z802" t="str">
            <v/>
          </cell>
          <cell r="AA802" t="str">
            <v/>
          </cell>
          <cell r="AB802" t="str">
            <v>YLTC SDN. BHD.</v>
          </cell>
          <cell r="AC802" t="str">
            <v>単セグ</v>
          </cell>
          <cell r="AD802">
            <v>797</v>
          </cell>
          <cell r="AE802">
            <v>553</v>
          </cell>
          <cell r="AF802" t="str">
            <v>WILLOW SHIPHOLDING S.A.</v>
          </cell>
          <cell r="AG802" t="str">
            <v/>
          </cell>
          <cell r="AH802">
            <v>797</v>
          </cell>
          <cell r="AI802">
            <v>785</v>
          </cell>
          <cell r="AJ802" t="str">
            <v>WILLOW SHIPHOLDING S.A.</v>
          </cell>
          <cell r="AK802" t="str">
            <v>YLTC SDN. BHD.</v>
          </cell>
          <cell r="AM802" t="str">
            <v>Crude Oil</v>
          </cell>
        </row>
        <row r="803">
          <cell r="D803" t="str">
            <v>C3A9203XXXX</v>
          </cell>
          <cell r="E803" t="str">
            <v>WIND ENERGIZER I S.A.</v>
          </cell>
          <cell r="F803" t="str">
            <v>WIND ENERGIZER I S.A.</v>
          </cell>
          <cell r="G803" t="str">
            <v>WIND ENERGIZER I S.A.</v>
          </cell>
          <cell r="H803" t="str">
            <v>C3A9203XXXX</v>
          </cell>
          <cell r="I803" t="str">
            <v>バルク・エネルギー輸送その他</v>
          </cell>
          <cell r="J803" t="str">
            <v>Bulk &amp; Energy Resources Transportation Others</v>
          </cell>
          <cell r="K803" t="str">
            <v>EUR</v>
          </cell>
          <cell r="L803" t="str">
            <v>C3A9203XXXX</v>
          </cell>
          <cell r="M803" t="str">
            <v>R</v>
          </cell>
          <cell r="N803" t="str">
            <v>E</v>
          </cell>
          <cell r="W803" t="str">
            <v>WIND ENERGIZER I S.A.</v>
          </cell>
          <cell r="Z803" t="str">
            <v/>
          </cell>
          <cell r="AA803" t="str">
            <v/>
          </cell>
          <cell r="AB803" t="str">
            <v>YOKOHAMA KYORITSU WAREHOUSE CO.,LTD.</v>
          </cell>
          <cell r="AC803" t="str">
            <v>単セグ</v>
          </cell>
          <cell r="AD803">
            <v>798</v>
          </cell>
          <cell r="AE803">
            <v>554</v>
          </cell>
          <cell r="AF803" t="str">
            <v>WIND ENERGIZER I S.A.</v>
          </cell>
          <cell r="AG803" t="str">
            <v/>
          </cell>
          <cell r="AH803">
            <v>798</v>
          </cell>
          <cell r="AI803">
            <v>786</v>
          </cell>
          <cell r="AJ803" t="str">
            <v>WIND ENERGIZER I S.A.</v>
          </cell>
          <cell r="AK803" t="str">
            <v>YOKOHAMA KYORITSU WAREHOUSE CO.,LTD.</v>
          </cell>
          <cell r="AM803" t="str">
            <v>Bulk &amp; Energy Resources Transportation Others</v>
          </cell>
        </row>
        <row r="804">
          <cell r="D804" t="str">
            <v>C3A9097XXXX</v>
          </cell>
          <cell r="E804" t="str">
            <v>WONDERFUL MARINE S.A.</v>
          </cell>
          <cell r="F804" t="str">
            <v>WONDERFUL MARINE S.A.</v>
          </cell>
          <cell r="G804" t="str">
            <v>WONDERFUL MARINE S.A.</v>
          </cell>
          <cell r="H804" t="str">
            <v>C3A9097XXXX</v>
          </cell>
          <cell r="I804" t="str">
            <v>バルク・プロジェクト貨物輸送</v>
          </cell>
          <cell r="J804" t="str">
            <v>BULK &amp; PROJECTS CARRIERS</v>
          </cell>
          <cell r="K804" t="str">
            <v>JPY</v>
          </cell>
          <cell r="L804" t="str">
            <v>C3A9097XXXX</v>
          </cell>
          <cell r="M804" t="str">
            <v>R</v>
          </cell>
          <cell r="N804" t="str">
            <v>J</v>
          </cell>
          <cell r="W804" t="str">
            <v>WONDERFUL MARINE S.A.</v>
          </cell>
          <cell r="Z804" t="str">
            <v/>
          </cell>
          <cell r="AA804" t="str">
            <v/>
          </cell>
          <cell r="AB804" t="str">
            <v>YOYO MARINE S.A.</v>
          </cell>
          <cell r="AC804" t="str">
            <v>単セグ</v>
          </cell>
          <cell r="AD804">
            <v>799</v>
          </cell>
          <cell r="AE804">
            <v>555</v>
          </cell>
          <cell r="AF804" t="str">
            <v>WONDERFUL MARINE S.A.</v>
          </cell>
          <cell r="AG804" t="str">
            <v/>
          </cell>
          <cell r="AH804">
            <v>799</v>
          </cell>
          <cell r="AI804">
            <v>787</v>
          </cell>
          <cell r="AJ804" t="str">
            <v>WONDERFUL MARINE S.A.</v>
          </cell>
          <cell r="AK804" t="str">
            <v>YOYO MARINE S.A.</v>
          </cell>
          <cell r="AM804" t="str">
            <v>BULK &amp; PROJECTS CARRIERS</v>
          </cell>
        </row>
        <row r="805">
          <cell r="D805" t="str">
            <v>C3A9106XXXX</v>
          </cell>
          <cell r="E805" t="str">
            <v>XENIAL MARINE S.A.</v>
          </cell>
          <cell r="F805" t="str">
            <v>XENIAL MARINE S.A.</v>
          </cell>
          <cell r="G805" t="str">
            <v>XENIAL MARINE S.A.</v>
          </cell>
          <cell r="H805" t="str">
            <v>C3A9106XXXX</v>
          </cell>
          <cell r="I805" t="str">
            <v>バルク・プロジェクト貨物輸送</v>
          </cell>
          <cell r="J805" t="str">
            <v>BULK &amp; PROJECTS CARRIERS</v>
          </cell>
          <cell r="K805" t="str">
            <v>USD</v>
          </cell>
          <cell r="L805" t="str">
            <v>C3A9106XXXX</v>
          </cell>
          <cell r="M805" t="str">
            <v>R</v>
          </cell>
          <cell r="N805" t="str">
            <v>J</v>
          </cell>
          <cell r="W805" t="str">
            <v>XENIAL MARINE S.A.</v>
          </cell>
          <cell r="Z805" t="str">
            <v/>
          </cell>
          <cell r="AA805" t="str">
            <v/>
          </cell>
          <cell r="AB805" t="str">
            <v>YUFUTSU SHIPPING PTE. LTD.</v>
          </cell>
          <cell r="AC805" t="str">
            <v>単セグ</v>
          </cell>
          <cell r="AD805">
            <v>800</v>
          </cell>
          <cell r="AE805">
            <v>556</v>
          </cell>
          <cell r="AF805" t="str">
            <v>XENIAL MARINE S.A.</v>
          </cell>
          <cell r="AG805" t="str">
            <v/>
          </cell>
          <cell r="AH805">
            <v>800</v>
          </cell>
          <cell r="AI805">
            <v>788</v>
          </cell>
          <cell r="AJ805" t="str">
            <v>XENIAL MARINE S.A.</v>
          </cell>
          <cell r="AK805" t="str">
            <v>YUFUTSU SHIPPING PTE. LTD.</v>
          </cell>
          <cell r="AM805" t="str">
            <v>BULK &amp; PROJECTS CARRIERS</v>
          </cell>
        </row>
        <row r="806">
          <cell r="D806" t="str">
            <v>C0C0329XXXX</v>
          </cell>
          <cell r="E806" t="str">
            <v>YAMABIKO SHIPHOLDING S.A.</v>
          </cell>
          <cell r="F806" t="str">
            <v>YAMABIKO SHIPHOLDING S.A.</v>
          </cell>
          <cell r="G806" t="str">
            <v>YAMABIKO SHIPHOLDING S.A.</v>
          </cell>
          <cell r="H806" t="str">
            <v>C0C0329XXXX</v>
          </cell>
          <cell r="I806" t="str">
            <v>自動車</v>
          </cell>
          <cell r="J806" t="str">
            <v>Car Carrier</v>
          </cell>
          <cell r="K806" t="str">
            <v>USD</v>
          </cell>
          <cell r="L806" t="str">
            <v>C0C0329XXXX</v>
          </cell>
          <cell r="M806" t="str">
            <v>R</v>
          </cell>
          <cell r="N806" t="str">
            <v>J</v>
          </cell>
          <cell r="W806" t="str">
            <v>YAMABIKO SHIPHOLDING S.A.</v>
          </cell>
          <cell r="Z806" t="str">
            <v/>
          </cell>
          <cell r="AA806" t="str">
            <v/>
          </cell>
          <cell r="AB806" t="str">
            <v>YUKI MARITIMA S.A.</v>
          </cell>
          <cell r="AC806" t="str">
            <v>単セグ</v>
          </cell>
          <cell r="AD806">
            <v>801</v>
          </cell>
          <cell r="AE806">
            <v>557</v>
          </cell>
          <cell r="AF806" t="str">
            <v>YAMABIKO SHIPHOLDING S.A.</v>
          </cell>
          <cell r="AG806" t="str">
            <v/>
          </cell>
          <cell r="AH806">
            <v>801</v>
          </cell>
          <cell r="AI806">
            <v>789</v>
          </cell>
          <cell r="AJ806" t="str">
            <v>YAMABIKO SHIPHOLDING S.A.</v>
          </cell>
          <cell r="AK806" t="str">
            <v>YUKI MARITIMA S.A.</v>
          </cell>
          <cell r="AM806" t="str">
            <v>Car Carrier</v>
          </cell>
        </row>
        <row r="807">
          <cell r="D807" t="str">
            <v>C0C0355XXXX</v>
          </cell>
          <cell r="E807" t="str">
            <v>YAMATAI MARINE S.A.</v>
          </cell>
          <cell r="F807" t="str">
            <v>YAMATAI MARINE S.A.</v>
          </cell>
          <cell r="G807" t="str">
            <v>YAMATAI MARINE S.A.</v>
          </cell>
          <cell r="H807" t="str">
            <v>C0C0355XXXX</v>
          </cell>
          <cell r="I807" t="str">
            <v>バルク・プロジェクト貨物輸送</v>
          </cell>
          <cell r="J807" t="str">
            <v>BULK &amp; PROJECTS CARRIERS</v>
          </cell>
          <cell r="K807" t="str">
            <v>USD</v>
          </cell>
          <cell r="L807" t="str">
            <v>C0C0355XXXX</v>
          </cell>
          <cell r="M807" t="str">
            <v>R</v>
          </cell>
          <cell r="N807" t="str">
            <v>J</v>
          </cell>
          <cell r="W807" t="str">
            <v>YAMATAI MARINE S.A.</v>
          </cell>
          <cell r="Z807" t="str">
            <v/>
          </cell>
          <cell r="AA807" t="str">
            <v/>
          </cell>
          <cell r="AB807" t="str">
            <v>YUMEPIRIKA MARITIMA S.A.</v>
          </cell>
          <cell r="AC807" t="str">
            <v>単セグ</v>
          </cell>
          <cell r="AD807">
            <v>802</v>
          </cell>
          <cell r="AE807">
            <v>558</v>
          </cell>
          <cell r="AF807" t="str">
            <v>YAMATAI MARINE S.A.</v>
          </cell>
          <cell r="AG807" t="str">
            <v/>
          </cell>
          <cell r="AH807">
            <v>802</v>
          </cell>
          <cell r="AI807">
            <v>790</v>
          </cell>
          <cell r="AJ807" t="str">
            <v>YAMATAI MARINE S.A.</v>
          </cell>
          <cell r="AK807" t="str">
            <v>YUMEPIRIKA MARITIMA S.A.</v>
          </cell>
          <cell r="AM807" t="str">
            <v>BULK &amp; PROJECTS CARRIERS</v>
          </cell>
        </row>
        <row r="808">
          <cell r="D808" t="str">
            <v>C0C0430XXXX</v>
          </cell>
          <cell r="E808" t="str">
            <v>YAMATO MARINE S.A.</v>
          </cell>
          <cell r="F808" t="str">
            <v>YAMATO MARINE S.A.</v>
          </cell>
          <cell r="G808" t="str">
            <v>YAMATO MARINE S.A.</v>
          </cell>
          <cell r="H808" t="str">
            <v>C0C0430XXXX</v>
          </cell>
          <cell r="I808" t="str">
            <v>バルク・プロジェクト貨物輸送</v>
          </cell>
          <cell r="J808" t="str">
            <v>BULK &amp; PROJECTS CARRIERS</v>
          </cell>
          <cell r="K808" t="str">
            <v>JPY</v>
          </cell>
          <cell r="L808" t="str">
            <v>C0C0430XXXX</v>
          </cell>
          <cell r="M808" t="str">
            <v>R</v>
          </cell>
          <cell r="N808" t="str">
            <v>J</v>
          </cell>
          <cell r="W808" t="str">
            <v>YAMATO MARINE S.A.</v>
          </cell>
          <cell r="Z808" t="str">
            <v/>
          </cell>
          <cell r="AA808" t="str">
            <v/>
          </cell>
          <cell r="AB808" t="str">
            <v>YUMETSUKUSHI MARITIMA S.A.</v>
          </cell>
          <cell r="AC808" t="str">
            <v>単セグ</v>
          </cell>
          <cell r="AD808">
            <v>803</v>
          </cell>
          <cell r="AE808">
            <v>559</v>
          </cell>
          <cell r="AF808" t="str">
            <v>YAMATO MARINE S.A.</v>
          </cell>
          <cell r="AG808" t="str">
            <v/>
          </cell>
          <cell r="AH808">
            <v>803</v>
          </cell>
          <cell r="AI808">
            <v>791</v>
          </cell>
          <cell r="AJ808" t="str">
            <v>YAMATO MARINE S.A.</v>
          </cell>
          <cell r="AK808" t="str">
            <v>YUMETSUKUSHI MARITIMA S.A.</v>
          </cell>
          <cell r="AM808" t="str">
            <v>BULK &amp; PROJECTS CARRIERS</v>
          </cell>
        </row>
        <row r="809">
          <cell r="D809" t="str">
            <v>C0C0251XXXX</v>
          </cell>
          <cell r="E809" t="str">
            <v>YAS REAL ESTATE (VIETNAM) CO., LTD.</v>
          </cell>
          <cell r="F809" t="str">
            <v>YAS REAL ESTATE (VIETNAM) CO., LTD.</v>
          </cell>
          <cell r="G809" t="str">
            <v>YAS REAL ESTATE (VIETNAM) CO., LTD.</v>
          </cell>
          <cell r="H809" t="str">
            <v>C0C0251XXXX</v>
          </cell>
          <cell r="I809" t="str">
            <v>YLK</v>
          </cell>
          <cell r="J809" t="str">
            <v>YLK</v>
          </cell>
          <cell r="K809" t="str">
            <v>VND</v>
          </cell>
          <cell r="L809" t="str">
            <v>C0C0251XXXX</v>
          </cell>
          <cell r="M809" t="str">
            <v>R</v>
          </cell>
          <cell r="N809" t="str">
            <v>E</v>
          </cell>
          <cell r="W809" t="str">
            <v>YAS REAL ESTATE (VIETNAM) CO., LTD.</v>
          </cell>
          <cell r="Z809" t="str">
            <v/>
          </cell>
          <cell r="AA809" t="str">
            <v/>
          </cell>
          <cell r="AB809" t="str">
            <v>YUNNAN SHIPHOLDING S.A.</v>
          </cell>
          <cell r="AC809" t="str">
            <v>単セグ</v>
          </cell>
          <cell r="AD809">
            <v>804</v>
          </cell>
          <cell r="AE809">
            <v>560</v>
          </cell>
          <cell r="AF809" t="str">
            <v>YAS REAL ESTATE (VIETNAM) CO., LTD.</v>
          </cell>
          <cell r="AG809" t="str">
            <v/>
          </cell>
          <cell r="AH809">
            <v>804</v>
          </cell>
          <cell r="AI809">
            <v>792</v>
          </cell>
          <cell r="AJ809" t="str">
            <v>YAS REAL ESTATE (VIETNAM) CO., LTD.</v>
          </cell>
          <cell r="AK809" t="str">
            <v>YUNNAN SHIPHOLDING S.A.</v>
          </cell>
          <cell r="AM809" t="str">
            <v>YLK</v>
          </cell>
        </row>
        <row r="810">
          <cell r="D810" t="str">
            <v>E002685XXXX</v>
          </cell>
          <cell r="E810" t="str">
            <v>YCS CO.,LTD.</v>
          </cell>
          <cell r="F810" t="str">
            <v>郵船コーディアルサービス（株）</v>
          </cell>
          <cell r="G810" t="str">
            <v>YCS CO.,LTD.</v>
          </cell>
          <cell r="H810" t="str">
            <v>E002685XXXX</v>
          </cell>
          <cell r="I810" t="str">
            <v>その他の事業</v>
          </cell>
          <cell r="J810" t="str">
            <v>Other Business</v>
          </cell>
          <cell r="K810" t="str">
            <v>JPY</v>
          </cell>
          <cell r="L810" t="str">
            <v>E002685XXXX</v>
          </cell>
          <cell r="M810" t="str">
            <v>M</v>
          </cell>
          <cell r="N810" t="str">
            <v>J</v>
          </cell>
          <cell r="W810" t="str">
            <v>郵船コーディアルサービス（株）</v>
          </cell>
          <cell r="Z810" t="str">
            <v/>
          </cell>
          <cell r="AA810" t="str">
            <v/>
          </cell>
          <cell r="AB810" t="str">
            <v>YUSEN FOOD SUPPLY CHAIN (THAILAND) CO., LTD.</v>
          </cell>
          <cell r="AC810" t="str">
            <v>単セグ</v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>
            <v>805</v>
          </cell>
          <cell r="AI810">
            <v>793</v>
          </cell>
          <cell r="AJ810" t="str">
            <v>YCS CO.,LTD.</v>
          </cell>
          <cell r="AK810" t="str">
            <v>YUSEN FOOD SUPPLY CHAIN (THAILAND) CO., LTD.</v>
          </cell>
          <cell r="AM810" t="str">
            <v>Other Business</v>
          </cell>
        </row>
        <row r="811">
          <cell r="D811" t="str">
            <v>E0B3026XXXX</v>
          </cell>
          <cell r="E811" t="str">
            <v>YEBISU SHIPPING LTD.</v>
          </cell>
          <cell r="F811" t="str">
            <v>YEBISU SHIPPING LTD.</v>
          </cell>
          <cell r="G811" t="str">
            <v>YEBISU SHIPPING LTD.</v>
          </cell>
          <cell r="H811" t="str">
            <v>E0B3026XXXX</v>
          </cell>
          <cell r="I811" t="str">
            <v>自動車</v>
          </cell>
          <cell r="J811" t="str">
            <v>Car Carrier</v>
          </cell>
          <cell r="K811" t="str">
            <v>USD</v>
          </cell>
          <cell r="L811" t="str">
            <v>E0B3026XXXX</v>
          </cell>
          <cell r="M811" t="str">
            <v>M</v>
          </cell>
          <cell r="N811" t="str">
            <v>E</v>
          </cell>
          <cell r="O811">
            <v>12</v>
          </cell>
          <cell r="W811" t="str">
            <v>YEBISU SHIPPING LTD.</v>
          </cell>
          <cell r="Z811" t="str">
            <v/>
          </cell>
          <cell r="AA811" t="str">
            <v/>
          </cell>
          <cell r="AB811" t="str">
            <v>YUSEN LOGISTICS GLOBAL MANAGEMENT (HONG KONG) LTD.</v>
          </cell>
          <cell r="AC811" t="str">
            <v>単セグ</v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>
            <v>806</v>
          </cell>
          <cell r="AI811">
            <v>794</v>
          </cell>
          <cell r="AJ811" t="str">
            <v>YEBISU SHIPPING LTD.</v>
          </cell>
          <cell r="AK811" t="str">
            <v>YUSEN LOGISTICS GLOBAL MANAGEMENT (HONG KONG) LTD.</v>
          </cell>
          <cell r="AM811" t="str">
            <v>Car Carrier</v>
          </cell>
        </row>
        <row r="812">
          <cell r="D812" t="str">
            <v>C0C0741XXXX</v>
          </cell>
          <cell r="E812" t="str">
            <v>YELLOWTAIL MARITIMA S.A.</v>
          </cell>
          <cell r="F812" t="str">
            <v>YELLOWTAIL MARITIMA S.A.</v>
          </cell>
          <cell r="G812" t="str">
            <v>YELLOWTAIL MARITIMA S.A.</v>
          </cell>
          <cell r="H812" t="str">
            <v>C0C0741XXXX</v>
          </cell>
          <cell r="I812" t="str">
            <v>ボックスシェイプ</v>
          </cell>
          <cell r="J812" t="str">
            <v>Box Shape</v>
          </cell>
          <cell r="K812" t="str">
            <v>USD</v>
          </cell>
          <cell r="L812" t="str">
            <v>C0C0741XXXX</v>
          </cell>
          <cell r="M812" t="str">
            <v>R</v>
          </cell>
          <cell r="N812" t="str">
            <v>J</v>
          </cell>
          <cell r="W812" t="str">
            <v>YELLOWTAIL MARITIMA S.A.</v>
          </cell>
          <cell r="Z812" t="str">
            <v/>
          </cell>
          <cell r="AA812" t="str">
            <v/>
          </cell>
          <cell r="AB812" t="str">
            <v>YUSEN LOGISTICS GLOBAL MANAGEMENT CO., LTD.</v>
          </cell>
          <cell r="AC812" t="str">
            <v>単セグ</v>
          </cell>
          <cell r="AD812">
            <v>807</v>
          </cell>
          <cell r="AE812">
            <v>561</v>
          </cell>
          <cell r="AF812" t="str">
            <v>YELLOWTAIL MARITIMA S.A.</v>
          </cell>
          <cell r="AG812" t="str">
            <v/>
          </cell>
          <cell r="AH812">
            <v>807</v>
          </cell>
          <cell r="AI812">
            <v>795</v>
          </cell>
          <cell r="AJ812" t="str">
            <v>YELLOWTAIL MARITIMA S.A.</v>
          </cell>
          <cell r="AK812" t="str">
            <v>YUSEN LOGISTICS GLOBAL MANAGEMENT CO., LTD.</v>
          </cell>
          <cell r="AM812" t="str">
            <v>Box Shape</v>
          </cell>
        </row>
        <row r="813">
          <cell r="D813" t="str">
            <v>E008115XXXX</v>
          </cell>
          <cell r="E813" t="str">
            <v>YJK SOLUTIONS CO.,LTD</v>
          </cell>
          <cell r="F813" t="str">
            <v>（株）YJK SOLUTIONS</v>
          </cell>
          <cell r="G813" t="str">
            <v>YJK SOLUTIONS CO.,LTD</v>
          </cell>
          <cell r="H813" t="str">
            <v>E008115XXXX</v>
          </cell>
          <cell r="I813" t="str">
            <v>船舶・技術事業</v>
          </cell>
          <cell r="J813" t="str">
            <v>Ship &amp; Technology Business</v>
          </cell>
          <cell r="K813" t="str">
            <v>JPY</v>
          </cell>
          <cell r="L813" t="str">
            <v>E008115XXXX</v>
          </cell>
          <cell r="M813" t="str">
            <v>M</v>
          </cell>
          <cell r="N813" t="str">
            <v>E</v>
          </cell>
          <cell r="W813" t="str">
            <v>（株）YJK SOLUTIONS</v>
          </cell>
          <cell r="Z813" t="str">
            <v/>
          </cell>
          <cell r="AA813" t="str">
            <v/>
          </cell>
          <cell r="AB813" t="str">
            <v>YUSEN INCI LOGISTICS SA</v>
          </cell>
          <cell r="AC813" t="str">
            <v>単セグ</v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>
            <v>808</v>
          </cell>
          <cell r="AI813">
            <v>796</v>
          </cell>
          <cell r="AJ813" t="str">
            <v>YJK SOLUTIONS CO.,LTD</v>
          </cell>
          <cell r="AK813" t="str">
            <v>YUSEN INCI LOGISTICS SA</v>
          </cell>
          <cell r="AM813" t="str">
            <v>Ship &amp; Technology Business</v>
          </cell>
        </row>
        <row r="814">
          <cell r="D814" t="str">
            <v>S0C0798XXXX</v>
          </cell>
          <cell r="E814" t="str">
            <v>YLTC SDN. BHD.</v>
          </cell>
          <cell r="F814" t="str">
            <v>YLTC SDN. BHD.</v>
          </cell>
          <cell r="G814" t="str">
            <v>YLTC SDN. BHD.</v>
          </cell>
          <cell r="H814" t="str">
            <v>S0C0798XXXX</v>
          </cell>
          <cell r="I814" t="str">
            <v>YLK</v>
          </cell>
          <cell r="J814" t="str">
            <v>YLK</v>
          </cell>
          <cell r="K814" t="str">
            <v>MYR</v>
          </cell>
          <cell r="L814" t="str">
            <v>S0C0798XXXX</v>
          </cell>
          <cell r="M814" t="str">
            <v>M</v>
          </cell>
          <cell r="N814" t="str">
            <v>J</v>
          </cell>
          <cell r="O814">
            <v>12</v>
          </cell>
          <cell r="W814" t="str">
            <v>YLTC SDN. BHD.</v>
          </cell>
          <cell r="Z814" t="str">
            <v/>
          </cell>
          <cell r="AA814" t="str">
            <v/>
          </cell>
          <cell r="AB814" t="str">
            <v>YUSEN KOUN CO., LTD.</v>
          </cell>
          <cell r="AC814" t="str">
            <v>単セグ</v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>
            <v>809</v>
          </cell>
          <cell r="AI814">
            <v>797</v>
          </cell>
          <cell r="AJ814" t="str">
            <v>YLTC SDN. BHD.</v>
          </cell>
          <cell r="AK814" t="str">
            <v>YUSEN KOUN CO., LTD.</v>
          </cell>
          <cell r="AM814" t="str">
            <v>YLK</v>
          </cell>
        </row>
        <row r="815">
          <cell r="D815" t="str">
            <v>C3A9143XXXX</v>
          </cell>
          <cell r="E815" t="str">
            <v>YOKOHAMA KYORITSU WAREHOUSE CO.,LTD.</v>
          </cell>
          <cell r="F815" t="str">
            <v>横浜共立倉庫（株）</v>
          </cell>
          <cell r="G815" t="str">
            <v>YOKOHAMA KYORITSU WAREHOUSE CO.,LTD.</v>
          </cell>
          <cell r="H815" t="str">
            <v>C3A9143XXXX</v>
          </cell>
          <cell r="I815" t="str">
            <v>YLK</v>
          </cell>
          <cell r="J815" t="str">
            <v>YLK</v>
          </cell>
          <cell r="K815" t="str">
            <v>JPY</v>
          </cell>
          <cell r="L815" t="str">
            <v>C3A9143XXXX</v>
          </cell>
          <cell r="M815" t="str">
            <v>R</v>
          </cell>
          <cell r="N815" t="str">
            <v>J</v>
          </cell>
          <cell r="W815" t="str">
            <v>横浜共立倉庫（株）</v>
          </cell>
          <cell r="Z815" t="str">
            <v/>
          </cell>
          <cell r="AA815" t="str">
            <v/>
          </cell>
          <cell r="AB815" t="str">
            <v>YUSEN LOGILINK CO., LTD.</v>
          </cell>
          <cell r="AC815" t="str">
            <v>単セグ</v>
          </cell>
          <cell r="AD815">
            <v>810</v>
          </cell>
          <cell r="AE815">
            <v>562</v>
          </cell>
          <cell r="AF815" t="str">
            <v>YOKOHAMA KYORITSU WAREHOUSE CO.,LTD.</v>
          </cell>
          <cell r="AG815" t="str">
            <v/>
          </cell>
          <cell r="AH815">
            <v>810</v>
          </cell>
          <cell r="AI815">
            <v>798</v>
          </cell>
          <cell r="AJ815" t="str">
            <v>YOKOHAMA KYORITSU WAREHOUSE CO.,LTD.</v>
          </cell>
          <cell r="AK815" t="str">
            <v>YUSEN LOGILINK CO., LTD.</v>
          </cell>
          <cell r="AM815" t="str">
            <v>YLK</v>
          </cell>
        </row>
        <row r="816">
          <cell r="D816" t="str">
            <v>C3A9107XXXX</v>
          </cell>
          <cell r="E816" t="str">
            <v>YOYO MARINE S.A.</v>
          </cell>
          <cell r="F816" t="str">
            <v>YOYO MARINE S.A.</v>
          </cell>
          <cell r="G816" t="str">
            <v>YOYO MARINE S.A.</v>
          </cell>
          <cell r="H816" t="str">
            <v>C3A9107XXXX</v>
          </cell>
          <cell r="I816" t="str">
            <v>バルク・プロジェクト貨物輸送</v>
          </cell>
          <cell r="J816" t="str">
            <v>BULK &amp; PROJECTS CARRIERS</v>
          </cell>
          <cell r="K816" t="str">
            <v>USD</v>
          </cell>
          <cell r="L816" t="str">
            <v>C3A9107XXXX</v>
          </cell>
          <cell r="M816" t="str">
            <v>R</v>
          </cell>
          <cell r="N816" t="str">
            <v>J</v>
          </cell>
          <cell r="W816" t="str">
            <v>YOYO MARINE S.A.</v>
          </cell>
          <cell r="Z816" t="str">
            <v/>
          </cell>
          <cell r="AA816" t="str">
            <v/>
          </cell>
          <cell r="AB816" t="str">
            <v>YUSEN LOGINET CO., LTD.</v>
          </cell>
          <cell r="AC816" t="str">
            <v>単セグ</v>
          </cell>
          <cell r="AD816">
            <v>811</v>
          </cell>
          <cell r="AE816">
            <v>563</v>
          </cell>
          <cell r="AF816" t="str">
            <v>YOYO MARINE S.A.</v>
          </cell>
          <cell r="AG816" t="str">
            <v/>
          </cell>
          <cell r="AH816">
            <v>811</v>
          </cell>
          <cell r="AI816">
            <v>799</v>
          </cell>
          <cell r="AJ816" t="str">
            <v>YOYO MARINE S.A.</v>
          </cell>
          <cell r="AK816" t="str">
            <v>YUSEN LOGINET CO., LTD.</v>
          </cell>
          <cell r="AM816" t="str">
            <v>BULK &amp; PROJECTS CARRIERS</v>
          </cell>
        </row>
        <row r="817">
          <cell r="D817" t="str">
            <v>C0C0026XXXX</v>
          </cell>
          <cell r="E817" t="str">
            <v>YUFUTSU SHIPPING PTE. LTD.</v>
          </cell>
          <cell r="F817" t="str">
            <v>YUFUTSU SHIPPING PTE. LTD.</v>
          </cell>
          <cell r="G817" t="str">
            <v>YUFUTSU SHIPPING PTE. LTD.</v>
          </cell>
          <cell r="H817" t="str">
            <v>C0C0026XXXX</v>
          </cell>
          <cell r="I817" t="str">
            <v>定航-その他</v>
          </cell>
          <cell r="J817" t="str">
            <v>Container-Others</v>
          </cell>
          <cell r="K817" t="str">
            <v>USD</v>
          </cell>
          <cell r="L817" t="str">
            <v>C0C0026XXXX</v>
          </cell>
          <cell r="M817" t="str">
            <v>R</v>
          </cell>
          <cell r="N817" t="str">
            <v>E</v>
          </cell>
          <cell r="W817" t="str">
            <v>YUFUTSU SHIPPING PTE. LTD.</v>
          </cell>
          <cell r="Z817" t="str">
            <v/>
          </cell>
          <cell r="AA817" t="str">
            <v/>
          </cell>
          <cell r="AB817" t="str">
            <v>YUSEN LOGISTICS &amp; KUSUHARA LANKA (PVT) LTD.</v>
          </cell>
          <cell r="AC817" t="str">
            <v>単セグ</v>
          </cell>
          <cell r="AD817">
            <v>812</v>
          </cell>
          <cell r="AE817">
            <v>564</v>
          </cell>
          <cell r="AF817" t="str">
            <v>YUFUTSU SHIPPING PTE. LTD.</v>
          </cell>
          <cell r="AG817" t="str">
            <v/>
          </cell>
          <cell r="AH817">
            <v>812</v>
          </cell>
          <cell r="AI817">
            <v>800</v>
          </cell>
          <cell r="AJ817" t="str">
            <v>YUFUTSU SHIPPING PTE. LTD.</v>
          </cell>
          <cell r="AK817" t="str">
            <v>YUSEN LOGISTICS &amp; KUSUHARA LANKA (PVT) LTD.</v>
          </cell>
          <cell r="AM817" t="str">
            <v>Container-Others</v>
          </cell>
        </row>
        <row r="818">
          <cell r="D818" t="str">
            <v>C0C0717XXXX</v>
          </cell>
          <cell r="E818" t="str">
            <v>YUKI MARITIMA S.A.</v>
          </cell>
          <cell r="F818" t="str">
            <v>YUKI MARITIMA S.A.</v>
          </cell>
          <cell r="G818" t="str">
            <v>YUKI MARITIMA S.A.</v>
          </cell>
          <cell r="H818" t="str">
            <v>C0C0717XXXX</v>
          </cell>
          <cell r="I818" t="str">
            <v>自動車</v>
          </cell>
          <cell r="J818" t="str">
            <v>Car Carrier</v>
          </cell>
          <cell r="K818" t="str">
            <v>USD</v>
          </cell>
          <cell r="L818" t="str">
            <v>C0C0717XXXX</v>
          </cell>
          <cell r="M818" t="str">
            <v>R</v>
          </cell>
          <cell r="N818" t="str">
            <v>J</v>
          </cell>
          <cell r="W818" t="str">
            <v>YUKI MARITIMA S.A.</v>
          </cell>
          <cell r="Z818" t="str">
            <v/>
          </cell>
          <cell r="AA818" t="str">
            <v/>
          </cell>
          <cell r="AB818" t="str">
            <v>YUSEN LOGISTICS (AMERICAS) INC.</v>
          </cell>
          <cell r="AC818" t="str">
            <v>単セグ</v>
          </cell>
          <cell r="AD818">
            <v>813</v>
          </cell>
          <cell r="AE818">
            <v>565</v>
          </cell>
          <cell r="AF818" t="str">
            <v>YUKI MARITIMA S.A.</v>
          </cell>
          <cell r="AG818" t="str">
            <v/>
          </cell>
          <cell r="AH818">
            <v>813</v>
          </cell>
          <cell r="AI818">
            <v>801</v>
          </cell>
          <cell r="AJ818" t="str">
            <v>YUKI MARITIMA S.A.</v>
          </cell>
          <cell r="AK818" t="str">
            <v>YUSEN LOGISTICS (AMERICAS) INC.</v>
          </cell>
          <cell r="AM818" t="str">
            <v>Car Carrier</v>
          </cell>
        </row>
        <row r="819">
          <cell r="D819" t="str">
            <v>C3A9109XXXX</v>
          </cell>
          <cell r="E819" t="str">
            <v>YUMEPIRIKA MARITIMA S.A.</v>
          </cell>
          <cell r="F819" t="str">
            <v>YUMEPIRIKA MARITIMA S.A.</v>
          </cell>
          <cell r="G819" t="str">
            <v>YUMEPIRIKA MARITIMA S.A.</v>
          </cell>
          <cell r="H819" t="str">
            <v>C3A9109XXXX</v>
          </cell>
          <cell r="I819" t="str">
            <v>自動車</v>
          </cell>
          <cell r="J819" t="str">
            <v>Car Carrier</v>
          </cell>
          <cell r="K819" t="str">
            <v>USD</v>
          </cell>
          <cell r="L819" t="str">
            <v>C3A9109XXXX</v>
          </cell>
          <cell r="M819" t="str">
            <v>R</v>
          </cell>
          <cell r="N819" t="str">
            <v>J</v>
          </cell>
          <cell r="W819" t="str">
            <v>YUMEPIRIKA MARITIMA S.A.</v>
          </cell>
          <cell r="Z819" t="str">
            <v/>
          </cell>
          <cell r="AA819" t="str">
            <v/>
          </cell>
          <cell r="AB819" t="str">
            <v>YUSEN LOGISTICS (ARGENTINA) S.A.</v>
          </cell>
          <cell r="AC819" t="str">
            <v>単セグ</v>
          </cell>
          <cell r="AD819">
            <v>814</v>
          </cell>
          <cell r="AE819">
            <v>566</v>
          </cell>
          <cell r="AF819" t="str">
            <v>YUMEPIRIKA MARITIMA S.A.</v>
          </cell>
          <cell r="AG819" t="str">
            <v/>
          </cell>
          <cell r="AH819">
            <v>814</v>
          </cell>
          <cell r="AI819">
            <v>802</v>
          </cell>
          <cell r="AJ819" t="str">
            <v>YUMEPIRIKA MARITIMA S.A.</v>
          </cell>
          <cell r="AK819" t="str">
            <v>YUSEN LOGISTICS (ARGENTINA) S.A.</v>
          </cell>
          <cell r="AM819" t="str">
            <v>Car Carrier</v>
          </cell>
        </row>
        <row r="820">
          <cell r="D820" t="str">
            <v>C3A9113XXXX</v>
          </cell>
          <cell r="E820" t="str">
            <v>YUMETSUKUSHI MARITIMA S.A.</v>
          </cell>
          <cell r="F820" t="str">
            <v>YUMETSUKUSHI MARITIMA S.A.</v>
          </cell>
          <cell r="G820" t="str">
            <v>YUMETSUKUSHI MARITIMA S.A.</v>
          </cell>
          <cell r="H820" t="str">
            <v>C3A9113XXXX</v>
          </cell>
          <cell r="I820" t="str">
            <v>自動車</v>
          </cell>
          <cell r="J820" t="str">
            <v>Car Carrier</v>
          </cell>
          <cell r="K820" t="str">
            <v>USD</v>
          </cell>
          <cell r="L820" t="str">
            <v>C3A9113XXXX</v>
          </cell>
          <cell r="M820" t="str">
            <v>R</v>
          </cell>
          <cell r="N820" t="str">
            <v>J</v>
          </cell>
          <cell r="W820" t="str">
            <v>YUMETSUKUSHI MARITIMA S.A.</v>
          </cell>
          <cell r="Z820" t="str">
            <v/>
          </cell>
          <cell r="AA820" t="str">
            <v/>
          </cell>
          <cell r="AB820" t="str">
            <v>YUSEN LOGISTICS (AUSTRALIA) PTY. LTD.</v>
          </cell>
          <cell r="AC820" t="str">
            <v>単セグ</v>
          </cell>
          <cell r="AD820">
            <v>815</v>
          </cell>
          <cell r="AE820">
            <v>567</v>
          </cell>
          <cell r="AF820" t="str">
            <v>YUMETSUKUSHI MARITIMA S.A.</v>
          </cell>
          <cell r="AG820" t="str">
            <v/>
          </cell>
          <cell r="AH820">
            <v>815</v>
          </cell>
          <cell r="AI820">
            <v>803</v>
          </cell>
          <cell r="AJ820" t="str">
            <v>YUMETSUKUSHI MARITIMA S.A.</v>
          </cell>
          <cell r="AK820" t="str">
            <v>YUSEN LOGISTICS (AUSTRALIA) PTY. LTD.</v>
          </cell>
          <cell r="AM820" t="str">
            <v>Car Carrier</v>
          </cell>
        </row>
        <row r="821">
          <cell r="D821" t="str">
            <v>C0C0069XXXX</v>
          </cell>
          <cell r="E821" t="str">
            <v>YUNNAN SHIPHOLDING S.A.</v>
          </cell>
          <cell r="F821" t="str">
            <v>YUNNAN SHIPHOLDING S.A.</v>
          </cell>
          <cell r="G821" t="str">
            <v>YUNNAN SHIPHOLDING S.A.</v>
          </cell>
          <cell r="H821" t="str">
            <v>C0C0069XXXX</v>
          </cell>
          <cell r="I821" t="str">
            <v>船主パナマックス</v>
          </cell>
          <cell r="J821" t="str">
            <v>Fleet Panamax</v>
          </cell>
          <cell r="K821" t="str">
            <v>USD</v>
          </cell>
          <cell r="L821" t="str">
            <v>C0C0069XXXX</v>
          </cell>
          <cell r="M821" t="str">
            <v>R</v>
          </cell>
          <cell r="N821" t="str">
            <v>J</v>
          </cell>
          <cell r="W821" t="str">
            <v>YUNNAN SHIPHOLDING S.A.</v>
          </cell>
          <cell r="Z821" t="str">
            <v/>
          </cell>
          <cell r="AA821" t="str">
            <v/>
          </cell>
          <cell r="AB821" t="str">
            <v>YUSEN LOGISTICS (BANGLADESH) LTD.</v>
          </cell>
          <cell r="AC821" t="str">
            <v>単セグ</v>
          </cell>
          <cell r="AD821">
            <v>816</v>
          </cell>
          <cell r="AE821">
            <v>568</v>
          </cell>
          <cell r="AF821" t="str">
            <v>YUNNAN SHIPHOLDING S.A.</v>
          </cell>
          <cell r="AG821" t="str">
            <v/>
          </cell>
          <cell r="AH821">
            <v>816</v>
          </cell>
          <cell r="AI821">
            <v>804</v>
          </cell>
          <cell r="AJ821" t="str">
            <v>YUNNAN SHIPHOLDING S.A.</v>
          </cell>
          <cell r="AK821" t="str">
            <v>YUSEN LOGISTICS (BANGLADESH) LTD.</v>
          </cell>
          <cell r="AM821" t="str">
            <v>Fleet Panamax</v>
          </cell>
        </row>
        <row r="822">
          <cell r="D822" t="str">
            <v>C3A9142XXXX</v>
          </cell>
          <cell r="E822" t="str">
            <v>YUSEN FOOD SUPPLY CHAIN (THAILAND) CO., LTD.</v>
          </cell>
          <cell r="F822" t="str">
            <v>YUSEN FOOD SUPPLY CHAIN (THAILAND) CO., LTD.</v>
          </cell>
          <cell r="G822" t="str">
            <v>YUSEN FOOD SUPPLY CHAIN (THAILAND) CO., LTD.</v>
          </cell>
          <cell r="H822" t="str">
            <v>C3A9142XXXX</v>
          </cell>
          <cell r="I822" t="str">
            <v>YLK</v>
          </cell>
          <cell r="J822" t="str">
            <v>YLK</v>
          </cell>
          <cell r="K822" t="str">
            <v>THB</v>
          </cell>
          <cell r="L822" t="str">
            <v>C3A9142XXXX</v>
          </cell>
          <cell r="M822" t="str">
            <v>R</v>
          </cell>
          <cell r="N822" t="str">
            <v>E</v>
          </cell>
          <cell r="W822" t="str">
            <v>YUSEN FOOD SUPPLY CHAIN (THAILAND) CO., LTD.</v>
          </cell>
          <cell r="Z822" t="str">
            <v/>
          </cell>
          <cell r="AA822" t="str">
            <v/>
          </cell>
          <cell r="AB822" t="str">
            <v>YUSEN LOGISTICS (BENELUX) B.V.</v>
          </cell>
          <cell r="AC822" t="str">
            <v>単セグ</v>
          </cell>
          <cell r="AD822">
            <v>817</v>
          </cell>
          <cell r="AE822">
            <v>569</v>
          </cell>
          <cell r="AF822" t="str">
            <v>YUSEN FOOD SUPPLY CHAIN (THAILAND) CO., LTD.</v>
          </cell>
          <cell r="AG822" t="str">
            <v/>
          </cell>
          <cell r="AH822">
            <v>817</v>
          </cell>
          <cell r="AI822">
            <v>805</v>
          </cell>
          <cell r="AJ822" t="str">
            <v>YUSEN FOOD SUPPLY CHAIN (THAILAND) CO., LTD.</v>
          </cell>
          <cell r="AK822" t="str">
            <v>YUSEN LOGISTICS (BENELUX) B.V.</v>
          </cell>
          <cell r="AM822" t="str">
            <v>YLK</v>
          </cell>
        </row>
        <row r="823">
          <cell r="D823" t="str">
            <v>C0A3755XXXX</v>
          </cell>
          <cell r="E823" t="str">
            <v>YUSEN LOGISTICS GLOBAL MANAGEMENT (HONG KONG) LTD.</v>
          </cell>
          <cell r="F823" t="str">
            <v>YUSEN LOGISTICS GLOBAL MANAGEMENT (HONG KONG) LTD.</v>
          </cell>
          <cell r="G823" t="str">
            <v>YUSEN LOGISTICS GLOBAL MANAGEMENT (HONG KONG) LTD.</v>
          </cell>
          <cell r="H823" t="str">
            <v>C0A3755XXXX</v>
          </cell>
          <cell r="I823" t="str">
            <v>YLK</v>
          </cell>
          <cell r="J823" t="str">
            <v>YLK</v>
          </cell>
          <cell r="K823" t="str">
            <v>HKD</v>
          </cell>
          <cell r="L823" t="str">
            <v>C0A3755XXXX</v>
          </cell>
          <cell r="M823" t="str">
            <v>R</v>
          </cell>
          <cell r="N823" t="str">
            <v>E</v>
          </cell>
          <cell r="W823" t="str">
            <v>YUSEN LOGISTICS GLOBAL MANAGEMENT (HONG KONG) LTD.</v>
          </cell>
          <cell r="Z823" t="str">
            <v/>
          </cell>
          <cell r="AA823" t="str">
            <v/>
          </cell>
          <cell r="AB823" t="str">
            <v>YUSEN LOGISTICS (CAMBODIA) CO., LTD.</v>
          </cell>
          <cell r="AC823" t="str">
            <v>単セグ</v>
          </cell>
          <cell r="AD823">
            <v>818</v>
          </cell>
          <cell r="AE823">
            <v>570</v>
          </cell>
          <cell r="AF823" t="str">
            <v>YUSEN LOGISTICS GLOBAL MANAGEMENT (HONG KONG) LTD.</v>
          </cell>
          <cell r="AG823" t="str">
            <v/>
          </cell>
          <cell r="AH823">
            <v>818</v>
          </cell>
          <cell r="AI823">
            <v>806</v>
          </cell>
          <cell r="AJ823" t="str">
            <v>YUSEN LOGISTICS GLOBAL MANAGEMENT (HONG KONG) LTD.</v>
          </cell>
          <cell r="AK823" t="str">
            <v>YUSEN LOGISTICS (CAMBODIA) CO., LTD.</v>
          </cell>
          <cell r="AM823" t="str">
            <v>YLK</v>
          </cell>
        </row>
        <row r="824">
          <cell r="D824" t="str">
            <v>C3A9449XXXX</v>
          </cell>
          <cell r="E824" t="str">
            <v>YUSEN LOGISTICS GLOBAL MANAGEMENT CO., LTD.</v>
          </cell>
          <cell r="F824" t="str">
            <v>郵船ロジスティクスグローバルマネジメント（株）</v>
          </cell>
          <cell r="G824" t="str">
            <v>YUSEN LOGISTICS GLOBAL MANAGEMENT CO., LTD.</v>
          </cell>
          <cell r="H824" t="str">
            <v>C3A9449XXXX</v>
          </cell>
          <cell r="I824" t="str">
            <v>YLK</v>
          </cell>
          <cell r="J824" t="str">
            <v>YLK</v>
          </cell>
          <cell r="K824" t="str">
            <v>JPY</v>
          </cell>
          <cell r="L824" t="str">
            <v>C3A9449XXXX</v>
          </cell>
          <cell r="M824" t="str">
            <v>R</v>
          </cell>
          <cell r="N824" t="str">
            <v>J</v>
          </cell>
          <cell r="P824" t="str">
            <v>○</v>
          </cell>
          <cell r="W824" t="str">
            <v>郵船ロジスティクスグローバルマネジメント（株）</v>
          </cell>
          <cell r="Z824" t="str">
            <v/>
          </cell>
          <cell r="AA824" t="str">
            <v/>
          </cell>
          <cell r="AB824" t="str">
            <v>YUSEN LOGISTICS (CANADA) INC.</v>
          </cell>
          <cell r="AC824" t="str">
            <v>単セグ</v>
          </cell>
          <cell r="AD824">
            <v>819</v>
          </cell>
          <cell r="AE824">
            <v>571</v>
          </cell>
          <cell r="AF824" t="str">
            <v>YUSEN LOGISTICS GLOBAL MANAGEMENT CO., LTD.</v>
          </cell>
          <cell r="AG824" t="str">
            <v/>
          </cell>
          <cell r="AH824">
            <v>819</v>
          </cell>
          <cell r="AI824">
            <v>807</v>
          </cell>
          <cell r="AJ824" t="str">
            <v>YUSEN LOGISTICS GLOBAL MANAGEMENT CO., LTD.</v>
          </cell>
          <cell r="AK824" t="str">
            <v>YUSEN LOGISTICS (CANADA) INC.</v>
          </cell>
          <cell r="AM824" t="str">
            <v>YLK</v>
          </cell>
        </row>
        <row r="825">
          <cell r="D825" t="str">
            <v>C0C0528XXXX</v>
          </cell>
          <cell r="E825" t="str">
            <v>YUSEN INCI LOGISTICS SA</v>
          </cell>
          <cell r="F825" t="str">
            <v>YUSEN INCI LOJISTIK VE TICARET A.S.</v>
          </cell>
          <cell r="G825" t="str">
            <v>YUSEN INCI LOGISTICS SA</v>
          </cell>
          <cell r="H825" t="str">
            <v>C0C0528XXXX</v>
          </cell>
          <cell r="I825" t="str">
            <v>YLK</v>
          </cell>
          <cell r="J825" t="str">
            <v>YLK</v>
          </cell>
          <cell r="K825" t="str">
            <v>TRY</v>
          </cell>
          <cell r="L825" t="str">
            <v>C0C0528XXXX</v>
          </cell>
          <cell r="M825" t="str">
            <v>R</v>
          </cell>
          <cell r="N825" t="str">
            <v>E</v>
          </cell>
          <cell r="W825" t="str">
            <v>YUSEN INCI LOJISTIK VE TICARET A.S.</v>
          </cell>
          <cell r="Z825" t="str">
            <v/>
          </cell>
          <cell r="AA825" t="str">
            <v/>
          </cell>
          <cell r="AB825" t="str">
            <v>YUSEN LOGISTICS (CHINA) CO., LTD.</v>
          </cell>
          <cell r="AC825" t="str">
            <v>単セグ</v>
          </cell>
          <cell r="AD825">
            <v>820</v>
          </cell>
          <cell r="AE825">
            <v>572</v>
          </cell>
          <cell r="AF825" t="str">
            <v>YUSEN INCI LOGISTICS SA</v>
          </cell>
          <cell r="AG825" t="str">
            <v/>
          </cell>
          <cell r="AH825">
            <v>820</v>
          </cell>
          <cell r="AI825">
            <v>808</v>
          </cell>
          <cell r="AJ825" t="str">
            <v>YUSEN INCI LOGISTICS SA</v>
          </cell>
          <cell r="AK825" t="str">
            <v>YUSEN LOGISTICS (CHINA) CO., LTD.</v>
          </cell>
          <cell r="AM825" t="str">
            <v>YLK</v>
          </cell>
        </row>
        <row r="826">
          <cell r="D826" t="str">
            <v>C004282XXXX</v>
          </cell>
          <cell r="E826" t="str">
            <v>YUSEN KOUN CO., LTD.</v>
          </cell>
          <cell r="F826" t="str">
            <v>郵船港運（株）</v>
          </cell>
          <cell r="G826" t="str">
            <v>YUSEN KOUN CO., LTD.</v>
          </cell>
          <cell r="H826" t="str">
            <v>C004282XXXX</v>
          </cell>
          <cell r="I826" t="str">
            <v>港湾-国内ターミナル</v>
          </cell>
          <cell r="J826" t="str">
            <v>Terminals-Japan-NYK Terminals</v>
          </cell>
          <cell r="K826" t="str">
            <v>JPY</v>
          </cell>
          <cell r="L826" t="str">
            <v>C004282XXXX</v>
          </cell>
          <cell r="M826" t="str">
            <v>R</v>
          </cell>
          <cell r="N826" t="str">
            <v>J</v>
          </cell>
          <cell r="W826" t="str">
            <v>郵船港運（株）</v>
          </cell>
          <cell r="Z826" t="str">
            <v/>
          </cell>
          <cell r="AA826" t="str">
            <v/>
          </cell>
          <cell r="AB826" t="str">
            <v>YUSEN LOGISTICS (CHUGOKU) CO., LTD.</v>
          </cell>
          <cell r="AC826" t="str">
            <v>単セグ</v>
          </cell>
          <cell r="AD826">
            <v>821</v>
          </cell>
          <cell r="AE826">
            <v>573</v>
          </cell>
          <cell r="AF826" t="str">
            <v>YUSEN KOUN CO., LTD.</v>
          </cell>
          <cell r="AG826" t="str">
            <v/>
          </cell>
          <cell r="AH826">
            <v>821</v>
          </cell>
          <cell r="AI826">
            <v>809</v>
          </cell>
          <cell r="AJ826" t="str">
            <v>YUSEN KOUN CO., LTD.</v>
          </cell>
          <cell r="AK826" t="str">
            <v>YUSEN LOGISTICS (CHUGOKU) CO., LTD.</v>
          </cell>
          <cell r="AM826" t="str">
            <v>Terminals-Japan-NYK Terminals</v>
          </cell>
        </row>
        <row r="827">
          <cell r="D827" t="str">
            <v>C007516XXXX</v>
          </cell>
          <cell r="E827" t="str">
            <v>YUSEN LOGILINK CO., LTD.</v>
          </cell>
          <cell r="F827" t="str">
            <v>郵船ロジリンク（株）</v>
          </cell>
          <cell r="G827" t="str">
            <v>YUSEN LOGILINK CO., LTD.</v>
          </cell>
          <cell r="H827" t="str">
            <v>C007516XXXX</v>
          </cell>
          <cell r="I827" t="str">
            <v>YLK</v>
          </cell>
          <cell r="J827" t="str">
            <v>YLK</v>
          </cell>
          <cell r="K827" t="str">
            <v>JPY</v>
          </cell>
          <cell r="L827" t="str">
            <v>C007516XXXX</v>
          </cell>
          <cell r="M827" t="str">
            <v>R</v>
          </cell>
          <cell r="N827" t="str">
            <v>J</v>
          </cell>
          <cell r="W827" t="str">
            <v>郵船ロジリンク（株）</v>
          </cell>
          <cell r="Z827" t="str">
            <v/>
          </cell>
          <cell r="AA827" t="str">
            <v/>
          </cell>
          <cell r="AB827" t="str">
            <v>YUSEN LOGISTICS (CZECH) S.R.O.</v>
          </cell>
          <cell r="AC827" t="str">
            <v>単セグ</v>
          </cell>
          <cell r="AD827">
            <v>822</v>
          </cell>
          <cell r="AE827">
            <v>574</v>
          </cell>
          <cell r="AF827" t="str">
            <v>YUSEN LOGILINK CO., LTD.</v>
          </cell>
          <cell r="AG827" t="str">
            <v/>
          </cell>
          <cell r="AH827">
            <v>822</v>
          </cell>
          <cell r="AI827">
            <v>810</v>
          </cell>
          <cell r="AJ827" t="str">
            <v>YUSEN LOGILINK CO., LTD.</v>
          </cell>
          <cell r="AK827" t="str">
            <v>YUSEN LOGISTICS (CZECH) S.R.O.</v>
          </cell>
          <cell r="AM827" t="str">
            <v>YLK</v>
          </cell>
        </row>
        <row r="828">
          <cell r="D828" t="str">
            <v>C0A3752XXXX</v>
          </cell>
          <cell r="E828" t="str">
            <v>YUSEN LOGINET CO., LTD.</v>
          </cell>
          <cell r="F828" t="str">
            <v>郵船ロジネット（株）</v>
          </cell>
          <cell r="G828" t="str">
            <v>YUSEN LOGINET CO., LTD.</v>
          </cell>
          <cell r="H828" t="str">
            <v>C0A3752XXXX</v>
          </cell>
          <cell r="I828" t="str">
            <v>YLK</v>
          </cell>
          <cell r="J828" t="str">
            <v>YLK</v>
          </cell>
          <cell r="K828" t="str">
            <v>JPY</v>
          </cell>
          <cell r="L828" t="str">
            <v>C0A3752XXXX</v>
          </cell>
          <cell r="M828" t="str">
            <v>R</v>
          </cell>
          <cell r="N828" t="str">
            <v>J</v>
          </cell>
          <cell r="W828" t="str">
            <v>郵船ロジネット（株）</v>
          </cell>
          <cell r="Z828" t="str">
            <v/>
          </cell>
          <cell r="AA828" t="str">
            <v/>
          </cell>
          <cell r="AB828" t="str">
            <v>YUSEN LOGISTICS (DEUTSCHLAND) GMBH</v>
          </cell>
          <cell r="AC828" t="str">
            <v>単セグ</v>
          </cell>
          <cell r="AD828">
            <v>823</v>
          </cell>
          <cell r="AE828">
            <v>575</v>
          </cell>
          <cell r="AF828" t="str">
            <v>YUSEN LOGINET CO., LTD.</v>
          </cell>
          <cell r="AG828" t="str">
            <v/>
          </cell>
          <cell r="AH828">
            <v>823</v>
          </cell>
          <cell r="AI828">
            <v>811</v>
          </cell>
          <cell r="AJ828" t="str">
            <v>YUSEN LOGINET CO., LTD.</v>
          </cell>
          <cell r="AK828" t="str">
            <v>YUSEN LOGISTICS (DEUTSCHLAND) GMBH</v>
          </cell>
          <cell r="AM828" t="str">
            <v>YLK</v>
          </cell>
        </row>
        <row r="829">
          <cell r="D829" t="str">
            <v>C00Y413XXXX</v>
          </cell>
          <cell r="E829" t="str">
            <v>YUSEN LOGISTICS &amp; KUSUHARA LANKA (PVT) LTD.</v>
          </cell>
          <cell r="F829" t="str">
            <v>YUSEN LOGISTICS &amp; KUSUHARA LANKA (PVT) LTD.</v>
          </cell>
          <cell r="G829" t="str">
            <v>YUSEN LOGISTICS &amp; KUSUHARA LANKA (PVT) LTD.</v>
          </cell>
          <cell r="H829" t="str">
            <v>C00Y413XXXX</v>
          </cell>
          <cell r="I829" t="str">
            <v>YLK</v>
          </cell>
          <cell r="J829" t="str">
            <v>YLK</v>
          </cell>
          <cell r="K829" t="str">
            <v>LKR</v>
          </cell>
          <cell r="L829" t="str">
            <v>C00Y413XXXX</v>
          </cell>
          <cell r="M829" t="str">
            <v>R</v>
          </cell>
          <cell r="N829" t="str">
            <v>E</v>
          </cell>
          <cell r="W829" t="str">
            <v>YUSEN LOGISTICS &amp; KUSUHARA LANKA (PVT) LTD.</v>
          </cell>
          <cell r="Z829" t="str">
            <v/>
          </cell>
          <cell r="AA829" t="str">
            <v/>
          </cell>
          <cell r="AB829" t="str">
            <v>YUSEN LOGISTICS (EDAM) B.V.</v>
          </cell>
          <cell r="AC829" t="str">
            <v>単セグ</v>
          </cell>
          <cell r="AD829">
            <v>824</v>
          </cell>
          <cell r="AE829">
            <v>576</v>
          </cell>
          <cell r="AF829" t="str">
            <v>YUSEN LOGISTICS &amp; KUSUHARA LANKA (PVT) LTD.</v>
          </cell>
          <cell r="AG829" t="str">
            <v/>
          </cell>
          <cell r="AH829">
            <v>824</v>
          </cell>
          <cell r="AI829">
            <v>812</v>
          </cell>
          <cell r="AJ829" t="str">
            <v>YUSEN LOGISTICS &amp; KUSUHARA LANKA (PVT) LTD.</v>
          </cell>
          <cell r="AK829" t="str">
            <v>YUSEN LOGISTICS (EDAM) B.V.</v>
          </cell>
          <cell r="AM829" t="str">
            <v>YLK</v>
          </cell>
        </row>
        <row r="830">
          <cell r="D830" t="str">
            <v>C008326XXXX</v>
          </cell>
          <cell r="E830" t="str">
            <v>YUSEN LOGISTICS (AMERICAS) INC.</v>
          </cell>
          <cell r="F830" t="str">
            <v>YUSEN LOGISTICS (AMERICAS) INC.</v>
          </cell>
          <cell r="G830" t="str">
            <v>YUSEN LOGISTICS (AMERICAS) INC.</v>
          </cell>
          <cell r="H830" t="str">
            <v>C008326XXXX</v>
          </cell>
          <cell r="I830" t="str">
            <v>YLK</v>
          </cell>
          <cell r="J830" t="str">
            <v>YLK</v>
          </cell>
          <cell r="K830" t="str">
            <v>USD</v>
          </cell>
          <cell r="L830" t="str">
            <v>C008326XXXX</v>
          </cell>
          <cell r="M830" t="str">
            <v>R</v>
          </cell>
          <cell r="N830" t="str">
            <v>E</v>
          </cell>
          <cell r="W830" t="str">
            <v>YUSEN LOGISTICS (AMERICAS) INC.</v>
          </cell>
          <cell r="Z830" t="str">
            <v/>
          </cell>
          <cell r="AA830" t="str">
            <v/>
          </cell>
          <cell r="AB830" t="str">
            <v>YUSEN LOGISTICS (EUROPE) B.V.</v>
          </cell>
          <cell r="AC830" t="str">
            <v>単セグ</v>
          </cell>
          <cell r="AD830">
            <v>825</v>
          </cell>
          <cell r="AE830">
            <v>577</v>
          </cell>
          <cell r="AF830" t="str">
            <v>YUSEN LOGISTICS (AMERICAS) INC.</v>
          </cell>
          <cell r="AG830" t="str">
            <v/>
          </cell>
          <cell r="AH830">
            <v>825</v>
          </cell>
          <cell r="AI830">
            <v>813</v>
          </cell>
          <cell r="AJ830" t="str">
            <v>YUSEN LOGISTICS (AMERICAS) INC.</v>
          </cell>
          <cell r="AK830" t="str">
            <v>YUSEN LOGISTICS (EUROPE) B.V.</v>
          </cell>
          <cell r="AM830" t="str">
            <v>YLK</v>
          </cell>
        </row>
        <row r="831">
          <cell r="D831" t="str">
            <v>C0C0147XXXX</v>
          </cell>
          <cell r="E831" t="str">
            <v>YUSEN LOGISTICS (ARGENTINA) S.A.</v>
          </cell>
          <cell r="F831" t="str">
            <v>YUSEN LOGISTICS (ARGENTINA) S.A.</v>
          </cell>
          <cell r="G831" t="str">
            <v>YUSEN LOGISTICS (ARGENTINA) S.A.</v>
          </cell>
          <cell r="H831" t="str">
            <v>C0C0147XXXX</v>
          </cell>
          <cell r="I831" t="str">
            <v>YLK</v>
          </cell>
          <cell r="J831" t="str">
            <v>YLK</v>
          </cell>
          <cell r="K831" t="str">
            <v>ARS</v>
          </cell>
          <cell r="L831" t="str">
            <v>C0C0147XXXX</v>
          </cell>
          <cell r="M831" t="str">
            <v>R</v>
          </cell>
          <cell r="N831" t="str">
            <v>E</v>
          </cell>
          <cell r="O831">
            <v>12</v>
          </cell>
          <cell r="W831" t="str">
            <v>YUSEN LOGISTICS (ARGENTINA) S.A.</v>
          </cell>
          <cell r="Z831" t="str">
            <v/>
          </cell>
          <cell r="AA831" t="str">
            <v/>
          </cell>
          <cell r="AB831" t="str">
            <v>YUSEN LOGISTICS (FRANCE) S.A.S.</v>
          </cell>
          <cell r="AC831" t="str">
            <v>単セグ</v>
          </cell>
          <cell r="AD831">
            <v>826</v>
          </cell>
          <cell r="AE831">
            <v>578</v>
          </cell>
          <cell r="AF831" t="str">
            <v>YUSEN LOGISTICS (ARGENTINA) S.A.</v>
          </cell>
          <cell r="AG831" t="str">
            <v/>
          </cell>
          <cell r="AH831">
            <v>826</v>
          </cell>
          <cell r="AI831">
            <v>814</v>
          </cell>
          <cell r="AJ831" t="str">
            <v>YUSEN LOGISTICS (ARGENTINA) S.A.</v>
          </cell>
          <cell r="AK831" t="str">
            <v>YUSEN LOGISTICS (FRANCE) S.A.S.</v>
          </cell>
          <cell r="AM831" t="str">
            <v>YLK</v>
          </cell>
        </row>
        <row r="832">
          <cell r="D832" t="str">
            <v>C008218XXXX</v>
          </cell>
          <cell r="E832" t="str">
            <v>YUSEN LOGISTICS (AUSTRALIA) PTY. LTD.</v>
          </cell>
          <cell r="F832" t="str">
            <v>YUSEN LOGISTICS (AUSTRALIA) PTY. LTD.</v>
          </cell>
          <cell r="G832" t="str">
            <v>YUSEN LOGISTICS (AUSTRALIA) PTY. LTD.</v>
          </cell>
          <cell r="H832" t="str">
            <v>C008218XXXX</v>
          </cell>
          <cell r="I832" t="str">
            <v>YLK</v>
          </cell>
          <cell r="J832" t="str">
            <v>YLK</v>
          </cell>
          <cell r="K832" t="str">
            <v>AUD</v>
          </cell>
          <cell r="L832" t="str">
            <v>C008218XXXX</v>
          </cell>
          <cell r="M832" t="str">
            <v>R</v>
          </cell>
          <cell r="N832" t="str">
            <v>E</v>
          </cell>
          <cell r="W832" t="str">
            <v>YUSEN LOGISTICS (AUSTRALIA) PTY. LTD.</v>
          </cell>
          <cell r="Z832" t="str">
            <v/>
          </cell>
          <cell r="AA832" t="str">
            <v/>
          </cell>
          <cell r="AB832" t="str">
            <v>YUSEN LOGISTICS (HOKURIKU) CO., LTD.</v>
          </cell>
          <cell r="AC832" t="str">
            <v>単セグ</v>
          </cell>
          <cell r="AD832">
            <v>827</v>
          </cell>
          <cell r="AE832">
            <v>579</v>
          </cell>
          <cell r="AF832" t="str">
            <v>YUSEN LOGISTICS (AUSTRALIA) PTY. LTD.</v>
          </cell>
          <cell r="AG832" t="str">
            <v/>
          </cell>
          <cell r="AH832">
            <v>827</v>
          </cell>
          <cell r="AI832">
            <v>815</v>
          </cell>
          <cell r="AJ832" t="str">
            <v>YUSEN LOGISTICS (AUSTRALIA) PTY. LTD.</v>
          </cell>
          <cell r="AK832" t="str">
            <v>YUSEN LOGISTICS (HOKURIKU) CO., LTD.</v>
          </cell>
          <cell r="AM832" t="str">
            <v>YLK</v>
          </cell>
        </row>
        <row r="833">
          <cell r="D833" t="str">
            <v>C0C0523XXXX</v>
          </cell>
          <cell r="E833" t="str">
            <v>YUSEN LOGISTICS (BANGLADESH) LTD.</v>
          </cell>
          <cell r="F833" t="str">
            <v>YUSEN LOGISTICS (BANGLADESH) LTD.</v>
          </cell>
          <cell r="G833" t="str">
            <v>YUSEN LOGISTICS (BANGLADESH) LTD.</v>
          </cell>
          <cell r="H833" t="str">
            <v>C0C0523XXXX</v>
          </cell>
          <cell r="I833" t="str">
            <v>YLK</v>
          </cell>
          <cell r="J833" t="str">
            <v>YLK</v>
          </cell>
          <cell r="K833" t="str">
            <v>BDT</v>
          </cell>
          <cell r="L833" t="str">
            <v>C0C0523XXXX</v>
          </cell>
          <cell r="M833" t="str">
            <v>R</v>
          </cell>
          <cell r="N833" t="str">
            <v>E</v>
          </cell>
          <cell r="W833" t="str">
            <v>YUSEN LOGISTICS (BANGLADESH) LTD.</v>
          </cell>
          <cell r="Z833" t="str">
            <v/>
          </cell>
          <cell r="AA833" t="str">
            <v/>
          </cell>
          <cell r="AB833" t="str">
            <v>YUSEN LOGISTICS (HONG KONG) LTD.</v>
          </cell>
          <cell r="AC833" t="str">
            <v>単セグ</v>
          </cell>
          <cell r="AD833">
            <v>828</v>
          </cell>
          <cell r="AE833">
            <v>580</v>
          </cell>
          <cell r="AF833" t="str">
            <v>YUSEN LOGISTICS (BANGLADESH) LTD.</v>
          </cell>
          <cell r="AG833" t="str">
            <v/>
          </cell>
          <cell r="AH833">
            <v>828</v>
          </cell>
          <cell r="AI833">
            <v>816</v>
          </cell>
          <cell r="AJ833" t="str">
            <v>YUSEN LOGISTICS (BANGLADESH) LTD.</v>
          </cell>
          <cell r="AK833" t="str">
            <v>YUSEN LOGISTICS (HONG KONG) LTD.</v>
          </cell>
          <cell r="AM833" t="str">
            <v>YLK</v>
          </cell>
        </row>
        <row r="834">
          <cell r="D834" t="str">
            <v>C0A5399XXXX</v>
          </cell>
          <cell r="E834" t="str">
            <v>YUSEN LOGISTICS (BENELUX) B.V.</v>
          </cell>
          <cell r="F834" t="str">
            <v>YUSEN LOGISTICS (BENELUX) B.V.</v>
          </cell>
          <cell r="G834" t="str">
            <v>YUSEN LOGISTICS (BENELUX) B.V.</v>
          </cell>
          <cell r="H834" t="str">
            <v>C0A5399XXXX</v>
          </cell>
          <cell r="I834" t="str">
            <v>YLK</v>
          </cell>
          <cell r="J834" t="str">
            <v>YLK</v>
          </cell>
          <cell r="K834" t="str">
            <v>EUR</v>
          </cell>
          <cell r="L834" t="str">
            <v>C0A5399XXXX</v>
          </cell>
          <cell r="M834" t="str">
            <v>R</v>
          </cell>
          <cell r="N834" t="str">
            <v>E</v>
          </cell>
          <cell r="W834" t="str">
            <v>YUSEN LOGISTICS (BENELUX) B.V.</v>
          </cell>
          <cell r="Z834" t="str">
            <v/>
          </cell>
          <cell r="AA834" t="str">
            <v/>
          </cell>
          <cell r="AB834" t="str">
            <v>YUSEN LOGISTICS (HUNGARY) KFT.</v>
          </cell>
          <cell r="AC834" t="str">
            <v>単セグ</v>
          </cell>
          <cell r="AD834">
            <v>829</v>
          </cell>
          <cell r="AE834">
            <v>581</v>
          </cell>
          <cell r="AF834" t="str">
            <v>YUSEN LOGISTICS (BENELUX) B.V.</v>
          </cell>
          <cell r="AG834" t="str">
            <v/>
          </cell>
          <cell r="AH834">
            <v>829</v>
          </cell>
          <cell r="AI834">
            <v>817</v>
          </cell>
          <cell r="AJ834" t="str">
            <v>YUSEN LOGISTICS (BENELUX) B.V.</v>
          </cell>
          <cell r="AK834" t="str">
            <v>YUSEN LOGISTICS (HUNGARY) KFT.</v>
          </cell>
          <cell r="AM834" t="str">
            <v>YLK</v>
          </cell>
        </row>
        <row r="835">
          <cell r="D835" t="str">
            <v>C0C0589XXXX</v>
          </cell>
          <cell r="E835" t="str">
            <v>YUSEN LOGISTICS (CAMBODIA) CO., LTD.</v>
          </cell>
          <cell r="F835" t="str">
            <v>YUSEN LOGISTICS (CAMBODIA) CO., LTD.</v>
          </cell>
          <cell r="G835" t="str">
            <v>YUSEN LOGISTICS (CAMBODIA) CO., LTD.</v>
          </cell>
          <cell r="H835" t="str">
            <v>C0C0589XXXX</v>
          </cell>
          <cell r="I835" t="str">
            <v>YLK</v>
          </cell>
          <cell r="J835" t="str">
            <v>YLK</v>
          </cell>
          <cell r="K835" t="str">
            <v>USD</v>
          </cell>
          <cell r="L835" t="str">
            <v>C0C0589XXXX</v>
          </cell>
          <cell r="M835" t="str">
            <v>R</v>
          </cell>
          <cell r="N835" t="str">
            <v>E</v>
          </cell>
          <cell r="W835" t="str">
            <v>YUSEN LOGISTICS (CAMBODIA) CO., LTD.</v>
          </cell>
          <cell r="Z835" t="str">
            <v/>
          </cell>
          <cell r="AA835" t="str">
            <v/>
          </cell>
          <cell r="AB835" t="str">
            <v>YUSEN LOGISTICS (IBERICA) S.A.</v>
          </cell>
          <cell r="AC835" t="str">
            <v>単セグ</v>
          </cell>
          <cell r="AD835">
            <v>830</v>
          </cell>
          <cell r="AE835">
            <v>582</v>
          </cell>
          <cell r="AF835" t="str">
            <v>YUSEN LOGISTICS (CAMBODIA) CO., LTD.</v>
          </cell>
          <cell r="AG835" t="str">
            <v/>
          </cell>
          <cell r="AH835">
            <v>830</v>
          </cell>
          <cell r="AI835">
            <v>818</v>
          </cell>
          <cell r="AJ835" t="str">
            <v>YUSEN LOGISTICS (CAMBODIA) CO., LTD.</v>
          </cell>
          <cell r="AK835" t="str">
            <v>YUSEN LOGISTICS (IBERICA) S.A.</v>
          </cell>
          <cell r="AM835" t="str">
            <v>YLK</v>
          </cell>
        </row>
        <row r="836">
          <cell r="D836" t="str">
            <v>C008260XXXX</v>
          </cell>
          <cell r="E836" t="str">
            <v>YUSEN LOGISTICS (CANADA) INC.</v>
          </cell>
          <cell r="F836" t="str">
            <v>YUSEN LOGISTICS (CANADA) INC.</v>
          </cell>
          <cell r="G836" t="str">
            <v>YUSEN LOGISTICS (CANADA) INC.</v>
          </cell>
          <cell r="H836" t="str">
            <v>C008260XXXX</v>
          </cell>
          <cell r="I836" t="str">
            <v>YLK</v>
          </cell>
          <cell r="J836" t="str">
            <v>YLK</v>
          </cell>
          <cell r="K836" t="str">
            <v>CAD</v>
          </cell>
          <cell r="L836" t="str">
            <v>C008260XXXX</v>
          </cell>
          <cell r="M836" t="str">
            <v>R</v>
          </cell>
          <cell r="N836" t="str">
            <v>E</v>
          </cell>
          <cell r="W836" t="str">
            <v>YUSEN LOGISTICS (CANADA) INC.</v>
          </cell>
          <cell r="Z836" t="str">
            <v/>
          </cell>
          <cell r="AA836" t="str">
            <v/>
          </cell>
          <cell r="AB836" t="str">
            <v>YUSEN LOGISTICS (INDIA) PTE. LTD.</v>
          </cell>
          <cell r="AC836" t="str">
            <v>単セグ</v>
          </cell>
          <cell r="AD836">
            <v>831</v>
          </cell>
          <cell r="AE836">
            <v>583</v>
          </cell>
          <cell r="AF836" t="str">
            <v>YUSEN LOGISTICS (CANADA) INC.</v>
          </cell>
          <cell r="AG836" t="str">
            <v/>
          </cell>
          <cell r="AH836">
            <v>831</v>
          </cell>
          <cell r="AI836">
            <v>819</v>
          </cell>
          <cell r="AJ836" t="str">
            <v>YUSEN LOGISTICS (CANADA) INC.</v>
          </cell>
          <cell r="AK836" t="str">
            <v>YUSEN LOGISTICS (INDIA) PTE. LTD.</v>
          </cell>
          <cell r="AM836" t="str">
            <v>YLK</v>
          </cell>
        </row>
        <row r="837">
          <cell r="D837" t="str">
            <v>C0A0909XXXX</v>
          </cell>
          <cell r="E837" t="str">
            <v>YUSEN LOGISTICS (CHINA) CO., LTD.</v>
          </cell>
          <cell r="F837" t="str">
            <v>YUSEN LOGISTICS (CHINA) CO., LTD.</v>
          </cell>
          <cell r="G837" t="str">
            <v>YUSEN LOGISTICS (CHINA) CO., LTD.</v>
          </cell>
          <cell r="H837" t="str">
            <v>C0A0909XXXX</v>
          </cell>
          <cell r="I837" t="str">
            <v>YLK</v>
          </cell>
          <cell r="J837" t="str">
            <v>YLK</v>
          </cell>
          <cell r="K837" t="str">
            <v>CNY</v>
          </cell>
          <cell r="L837" t="str">
            <v>C0A0909XXXX</v>
          </cell>
          <cell r="M837" t="str">
            <v>R</v>
          </cell>
          <cell r="N837" t="str">
            <v>E</v>
          </cell>
          <cell r="W837" t="str">
            <v>YUSEN LOGISTICS (CHINA) CO., LTD.</v>
          </cell>
          <cell r="Z837" t="str">
            <v/>
          </cell>
          <cell r="AA837" t="str">
            <v/>
          </cell>
          <cell r="AB837" t="str">
            <v>YUSEN LOGISTICS (ITALY) S.P.A.</v>
          </cell>
          <cell r="AC837" t="str">
            <v>単セグ</v>
          </cell>
          <cell r="AD837">
            <v>832</v>
          </cell>
          <cell r="AE837">
            <v>584</v>
          </cell>
          <cell r="AF837" t="str">
            <v>YUSEN LOGISTICS (CHINA) CO., LTD.</v>
          </cell>
          <cell r="AG837" t="str">
            <v/>
          </cell>
          <cell r="AH837">
            <v>832</v>
          </cell>
          <cell r="AI837">
            <v>820</v>
          </cell>
          <cell r="AJ837" t="str">
            <v>YUSEN LOGISTICS (CHINA) CO., LTD.</v>
          </cell>
          <cell r="AK837" t="str">
            <v>YUSEN LOGISTICS (ITALY) S.P.A.</v>
          </cell>
          <cell r="AM837" t="str">
            <v>YLK</v>
          </cell>
        </row>
        <row r="838">
          <cell r="D838" t="str">
            <v>C0A1843XXXX</v>
          </cell>
          <cell r="E838" t="str">
            <v>YUSEN LOGISTICS (CHUGOKU) CO., LTD.</v>
          </cell>
          <cell r="F838" t="str">
            <v>郵船ロジスティクス中国（株）</v>
          </cell>
          <cell r="G838" t="str">
            <v>YUSEN LOGISTICS (CHUGOKU) CO., LTD.</v>
          </cell>
          <cell r="H838" t="str">
            <v>C0A1843XXXX</v>
          </cell>
          <cell r="I838" t="str">
            <v>YLK</v>
          </cell>
          <cell r="J838" t="str">
            <v>YLK</v>
          </cell>
          <cell r="K838" t="str">
            <v>JPY</v>
          </cell>
          <cell r="L838" t="str">
            <v>C0A1843XXXX</v>
          </cell>
          <cell r="M838" t="str">
            <v>R</v>
          </cell>
          <cell r="N838" t="str">
            <v>J</v>
          </cell>
          <cell r="W838" t="str">
            <v>郵船ロジスティクス中国（株）</v>
          </cell>
          <cell r="Z838" t="str">
            <v/>
          </cell>
          <cell r="AA838" t="str">
            <v/>
          </cell>
          <cell r="AB838" t="str">
            <v>YUSEN LOGISTICS (KITAKANTO) CO., LTD.</v>
          </cell>
          <cell r="AC838" t="str">
            <v>単セグ</v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>
            <v>833</v>
          </cell>
          <cell r="AI838">
            <v>821</v>
          </cell>
          <cell r="AJ838" t="str">
            <v>YUSEN LOGISTICS (CHUGOKU) CO., LTD.</v>
          </cell>
          <cell r="AK838" t="str">
            <v>YUSEN LOGISTICS (KITAKANTO) CO., LTD.</v>
          </cell>
          <cell r="AM838" t="str">
            <v>YLK</v>
          </cell>
        </row>
        <row r="839">
          <cell r="D839" t="str">
            <v>C0A8566XXXX</v>
          </cell>
          <cell r="E839" t="str">
            <v>YUSEN LOGISTICS (CZECH) S.R.O.</v>
          </cell>
          <cell r="F839" t="str">
            <v>YUSEN LOGISTICS (CZECH) S.R.O.</v>
          </cell>
          <cell r="G839" t="str">
            <v>YUSEN LOGISTICS (CZECH) S.R.O.</v>
          </cell>
          <cell r="H839" t="str">
            <v>C0A8566XXXX</v>
          </cell>
          <cell r="I839" t="str">
            <v>YLK</v>
          </cell>
          <cell r="J839" t="str">
            <v>YLK</v>
          </cell>
          <cell r="K839" t="str">
            <v>CZK</v>
          </cell>
          <cell r="L839" t="str">
            <v>C0A8566XXXX</v>
          </cell>
          <cell r="M839" t="str">
            <v>R</v>
          </cell>
          <cell r="N839" t="str">
            <v>E</v>
          </cell>
          <cell r="W839" t="str">
            <v>YUSEN LOGISTICS (CZECH) S.R.O.</v>
          </cell>
          <cell r="Z839" t="str">
            <v/>
          </cell>
          <cell r="AA839" t="str">
            <v/>
          </cell>
          <cell r="AB839" t="str">
            <v>YUSEN LOGISTICS (KOREA) CO., LTD.</v>
          </cell>
          <cell r="AC839" t="str">
            <v>単セグ</v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>
            <v>834</v>
          </cell>
          <cell r="AI839">
            <v>822</v>
          </cell>
          <cell r="AJ839" t="str">
            <v>YUSEN LOGISTICS (CZECH) S.R.O.</v>
          </cell>
          <cell r="AK839" t="str">
            <v>YUSEN LOGISTICS (KOREA) CO., LTD.</v>
          </cell>
          <cell r="AM839" t="str">
            <v>YLK</v>
          </cell>
        </row>
        <row r="840">
          <cell r="D840" t="str">
            <v>C00Z893XXXX</v>
          </cell>
          <cell r="E840" t="str">
            <v>YUSEN LOGISTICS (DEUTSCHLAND) GMBH</v>
          </cell>
          <cell r="F840" t="str">
            <v>YUSEN LOGISTICS (DEUTSCHLAND) GMBH</v>
          </cell>
          <cell r="G840" t="str">
            <v>YUSEN LOGISTICS (DEUTSCHLAND) GMBH</v>
          </cell>
          <cell r="H840" t="str">
            <v>C00Z893XXXX</v>
          </cell>
          <cell r="I840" t="str">
            <v>YLK</v>
          </cell>
          <cell r="J840" t="str">
            <v>YLK</v>
          </cell>
          <cell r="K840" t="str">
            <v>EUR</v>
          </cell>
          <cell r="L840" t="str">
            <v>C00Z893XXXX</v>
          </cell>
          <cell r="M840" t="str">
            <v>R</v>
          </cell>
          <cell r="N840" t="str">
            <v>E</v>
          </cell>
          <cell r="W840" t="str">
            <v>YUSEN LOGISTICS (DEUTSCHLAND) GMBH</v>
          </cell>
          <cell r="Z840" t="str">
            <v/>
          </cell>
          <cell r="AA840" t="str">
            <v/>
          </cell>
          <cell r="AB840" t="str">
            <v>YUSEN LOGISTICS (KYUSHU) CO., LTD.</v>
          </cell>
          <cell r="AC840" t="str">
            <v>単セグ</v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>
            <v>835</v>
          </cell>
          <cell r="AI840">
            <v>823</v>
          </cell>
          <cell r="AJ840" t="str">
            <v>YUSEN LOGISTICS (DEUTSCHLAND) GMBH</v>
          </cell>
          <cell r="AK840" t="str">
            <v>YUSEN LOGISTICS (KYUSHU) CO., LTD.</v>
          </cell>
          <cell r="AM840" t="str">
            <v>YLK</v>
          </cell>
        </row>
        <row r="841">
          <cell r="D841" t="str">
            <v>C0A6564XXXX</v>
          </cell>
          <cell r="E841" t="str">
            <v>YUSEN LOGISTICS (EDAM) B.V.</v>
          </cell>
          <cell r="F841" t="str">
            <v>YUSEN LOGISTICS (EDAM) B.V.</v>
          </cell>
          <cell r="G841" t="str">
            <v>YUSEN LOGISTICS (EDAM) B.V.</v>
          </cell>
          <cell r="H841" t="str">
            <v>C0A6564XXXX</v>
          </cell>
          <cell r="I841" t="str">
            <v>YLK</v>
          </cell>
          <cell r="J841" t="str">
            <v>YLK</v>
          </cell>
          <cell r="K841" t="str">
            <v>EUR</v>
          </cell>
          <cell r="L841" t="str">
            <v>C0A6564XXXX</v>
          </cell>
          <cell r="M841" t="str">
            <v>R</v>
          </cell>
          <cell r="N841" t="str">
            <v>E</v>
          </cell>
          <cell r="W841" t="str">
            <v>YUSEN LOGISTICS (EDAM) B.V.</v>
          </cell>
          <cell r="Z841" t="str">
            <v/>
          </cell>
          <cell r="AA841" t="str">
            <v/>
          </cell>
          <cell r="AB841" t="str">
            <v>YUSEN LOGISTICS (LAO) CO., LTD.</v>
          </cell>
          <cell r="AC841" t="str">
            <v>単セグ</v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>
            <v>836</v>
          </cell>
          <cell r="AI841">
            <v>824</v>
          </cell>
          <cell r="AJ841" t="str">
            <v>YUSEN LOGISTICS (EDAM) B.V.</v>
          </cell>
          <cell r="AK841" t="str">
            <v>YUSEN LOGISTICS (LAO) CO., LTD.</v>
          </cell>
          <cell r="AM841" t="str">
            <v>YLK</v>
          </cell>
        </row>
        <row r="842">
          <cell r="D842" t="str">
            <v>C008191XXXX</v>
          </cell>
          <cell r="E842" t="str">
            <v>YUSEN LOGISTICS (EUROPE) B.V.</v>
          </cell>
          <cell r="F842" t="str">
            <v>YUSEN LOGISTICS (EUROPE) B.V.</v>
          </cell>
          <cell r="G842" t="str">
            <v>YUSEN LOGISTICS (EUROPE) B.V.</v>
          </cell>
          <cell r="H842" t="str">
            <v>C008191XXXX</v>
          </cell>
          <cell r="I842" t="str">
            <v>YLK</v>
          </cell>
          <cell r="J842" t="str">
            <v>YLK</v>
          </cell>
          <cell r="K842" t="str">
            <v>EUR</v>
          </cell>
          <cell r="L842" t="str">
            <v>C008191XXXX</v>
          </cell>
          <cell r="M842" t="str">
            <v>R</v>
          </cell>
          <cell r="N842" t="str">
            <v>E</v>
          </cell>
          <cell r="W842" t="str">
            <v>YUSEN LOGISTICS (EUROPE) B.V.</v>
          </cell>
          <cell r="Z842" t="str">
            <v/>
          </cell>
          <cell r="AA842" t="str">
            <v/>
          </cell>
          <cell r="AB842" t="str">
            <v>YUSEN LOGISTICS (MEXICO), S.A. DE C.V.</v>
          </cell>
          <cell r="AC842" t="str">
            <v>単セグ</v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>
            <v>837</v>
          </cell>
          <cell r="AI842">
            <v>825</v>
          </cell>
          <cell r="AJ842" t="str">
            <v>YUSEN LOGISTICS (EUROPE) B.V.</v>
          </cell>
          <cell r="AK842" t="str">
            <v>YUSEN LOGISTICS (MEXICO), S.A. DE C.V.</v>
          </cell>
          <cell r="AM842" t="str">
            <v>YLK</v>
          </cell>
        </row>
        <row r="843">
          <cell r="D843" t="str">
            <v>C0A1854XXXX</v>
          </cell>
          <cell r="E843" t="str">
            <v>YUSEN LOGISTICS (FRANCE) S.A.S.</v>
          </cell>
          <cell r="F843" t="str">
            <v>YUSEN LOGISTICS (FRANCE) S.A.S.</v>
          </cell>
          <cell r="G843" t="str">
            <v>YUSEN LOGISTICS (FRANCE) S.A.S.</v>
          </cell>
          <cell r="H843" t="str">
            <v>C0A1854XXXX</v>
          </cell>
          <cell r="I843" t="str">
            <v>YLK</v>
          </cell>
          <cell r="J843" t="str">
            <v>YLK</v>
          </cell>
          <cell r="K843" t="str">
            <v>EUR</v>
          </cell>
          <cell r="L843" t="str">
            <v>C0A1854XXXX</v>
          </cell>
          <cell r="M843" t="str">
            <v>R</v>
          </cell>
          <cell r="N843" t="str">
            <v>E</v>
          </cell>
          <cell r="P843" t="str">
            <v>○</v>
          </cell>
          <cell r="W843" t="str">
            <v>YUSEN LOGISTICS (FRANCE) S.A.S.</v>
          </cell>
          <cell r="Z843" t="str">
            <v/>
          </cell>
          <cell r="AA843" t="str">
            <v/>
          </cell>
          <cell r="AB843" t="str">
            <v>YUSEN LOGISTICS (MIDDLE EAST) L.L.C.</v>
          </cell>
          <cell r="AC843" t="str">
            <v>単セグ</v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>
            <v>838</v>
          </cell>
          <cell r="AI843">
            <v>826</v>
          </cell>
          <cell r="AJ843" t="str">
            <v>YUSEN LOGISTICS (FRANCE) S.A.S.</v>
          </cell>
          <cell r="AK843" t="str">
            <v>YUSEN LOGISTICS (MIDDLE EAST) L.L.C.</v>
          </cell>
          <cell r="AM843" t="str">
            <v>YLK</v>
          </cell>
        </row>
        <row r="844">
          <cell r="D844" t="str">
            <v>C00L687XXXX</v>
          </cell>
          <cell r="E844" t="str">
            <v>YUSEN LOGISTICS (HOKURIKU) CO., LTD.</v>
          </cell>
          <cell r="F844" t="str">
            <v>郵船ロジスティクス北陸（株）</v>
          </cell>
          <cell r="G844" t="str">
            <v>YUSEN LOGISTICS (HOKURIKU) CO., LTD.</v>
          </cell>
          <cell r="H844" t="str">
            <v>C00L687XXXX</v>
          </cell>
          <cell r="I844" t="str">
            <v>YLK</v>
          </cell>
          <cell r="J844" t="str">
            <v>YLK</v>
          </cell>
          <cell r="K844" t="str">
            <v>JPY</v>
          </cell>
          <cell r="L844" t="str">
            <v>C00L687XXXX</v>
          </cell>
          <cell r="M844" t="str">
            <v>R</v>
          </cell>
          <cell r="N844" t="str">
            <v>J</v>
          </cell>
          <cell r="W844" t="str">
            <v>郵船ロジスティクス北陸（株）</v>
          </cell>
          <cell r="Z844" t="str">
            <v/>
          </cell>
          <cell r="AA844" t="str">
            <v/>
          </cell>
          <cell r="AB844" t="str">
            <v>YUSEN LOGISTICS (MYANMAR) CO., LTD.</v>
          </cell>
          <cell r="AC844" t="str">
            <v>単セグ</v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>
            <v>839</v>
          </cell>
          <cell r="AI844">
            <v>827</v>
          </cell>
          <cell r="AJ844" t="str">
            <v>YUSEN LOGISTICS (HOKURIKU) CO., LTD.</v>
          </cell>
          <cell r="AK844" t="str">
            <v>YUSEN LOGISTICS (MYANMAR) CO., LTD.</v>
          </cell>
          <cell r="AM844" t="str">
            <v>YLK</v>
          </cell>
        </row>
        <row r="845">
          <cell r="D845" t="str">
            <v>C008327XXXX</v>
          </cell>
          <cell r="E845" t="str">
            <v>YUSEN LOGISTICS (HONG KONG) LTD.</v>
          </cell>
          <cell r="F845" t="str">
            <v>YUSEN LOGISTICS (HONG KONG) LTD.</v>
          </cell>
          <cell r="G845" t="str">
            <v>YUSEN LOGISTICS (HONG KONG) LTD.</v>
          </cell>
          <cell r="H845" t="str">
            <v>C008327XXXX</v>
          </cell>
          <cell r="I845" t="str">
            <v>YLK</v>
          </cell>
          <cell r="J845" t="str">
            <v>YLK</v>
          </cell>
          <cell r="K845" t="str">
            <v>HKD</v>
          </cell>
          <cell r="L845" t="str">
            <v>C008327XXXX</v>
          </cell>
          <cell r="M845" t="str">
            <v>R</v>
          </cell>
          <cell r="N845" t="str">
            <v>E</v>
          </cell>
          <cell r="W845" t="str">
            <v>YUSEN LOGISTICS (HONG KONG) LTD.</v>
          </cell>
          <cell r="Z845" t="str">
            <v/>
          </cell>
          <cell r="AA845" t="str">
            <v/>
          </cell>
          <cell r="AB845" t="str">
            <v>YUSEN LOGISTICS PHILIPPINES INC.</v>
          </cell>
          <cell r="AC845" t="str">
            <v>単セグ</v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>
            <v>840</v>
          </cell>
          <cell r="AI845">
            <v>828</v>
          </cell>
          <cell r="AJ845" t="str">
            <v>YUSEN LOGISTICS (HONG KONG) LTD.</v>
          </cell>
          <cell r="AK845" t="str">
            <v>YUSEN LOGISTICS PHILIPPINES INC.</v>
          </cell>
          <cell r="AM845" t="str">
            <v>YLK</v>
          </cell>
        </row>
        <row r="846">
          <cell r="D846" t="str">
            <v>C00Q926XXXX</v>
          </cell>
          <cell r="E846" t="str">
            <v>YUSEN LOGISTICS (HUNGARY) KFT.</v>
          </cell>
          <cell r="F846" t="str">
            <v>YUSEN LOGISTICS (HUNGARY) KFT.</v>
          </cell>
          <cell r="G846" t="str">
            <v>YUSEN LOGISTICS (HUNGARY) KFT.</v>
          </cell>
          <cell r="H846" t="str">
            <v>C00Q926XXXX</v>
          </cell>
          <cell r="I846" t="str">
            <v>YLK</v>
          </cell>
          <cell r="J846" t="str">
            <v>YLK</v>
          </cell>
          <cell r="K846" t="str">
            <v>HUF</v>
          </cell>
          <cell r="L846" t="str">
            <v>C00Q926XXXX</v>
          </cell>
          <cell r="M846" t="str">
            <v>R</v>
          </cell>
          <cell r="N846" t="str">
            <v>E</v>
          </cell>
          <cell r="W846" t="str">
            <v>YUSEN LOGISTICS (HUNGARY) KFT.</v>
          </cell>
          <cell r="Z846" t="str">
            <v/>
          </cell>
          <cell r="AA846" t="str">
            <v/>
          </cell>
          <cell r="AB846" t="str">
            <v>YUSEN LOGISTICS (POLSKA) SP.ZO.O.</v>
          </cell>
          <cell r="AC846" t="str">
            <v>単セグ</v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>
            <v>841</v>
          </cell>
          <cell r="AI846">
            <v>829</v>
          </cell>
          <cell r="AJ846" t="str">
            <v>YUSEN LOGISTICS (HUNGARY) KFT.</v>
          </cell>
          <cell r="AK846" t="str">
            <v>YUSEN LOGISTICS (POLSKA) SP.ZO.O.</v>
          </cell>
          <cell r="AM846" t="str">
            <v>YLK</v>
          </cell>
        </row>
        <row r="847">
          <cell r="D847" t="str">
            <v>C0A0619XXXX</v>
          </cell>
          <cell r="E847" t="str">
            <v>YUSEN LOGISTICS (IBERICA) S.A.</v>
          </cell>
          <cell r="F847" t="str">
            <v>YUSEN LOGISTICS (IBERICA) S.A.</v>
          </cell>
          <cell r="G847" t="str">
            <v>YUSEN LOGISTICS (IBERICA) S.A.</v>
          </cell>
          <cell r="H847" t="str">
            <v>C0A0619XXXX</v>
          </cell>
          <cell r="I847" t="str">
            <v>YLK</v>
          </cell>
          <cell r="J847" t="str">
            <v>YLK</v>
          </cell>
          <cell r="K847" t="str">
            <v>EUR</v>
          </cell>
          <cell r="L847" t="str">
            <v>C0A0619XXXX</v>
          </cell>
          <cell r="M847" t="str">
            <v>R</v>
          </cell>
          <cell r="N847" t="str">
            <v>E</v>
          </cell>
          <cell r="Q847" t="str">
            <v>○</v>
          </cell>
          <cell r="W847" t="str">
            <v>YUSEN LOGISTICS (IBERICA) S.A.</v>
          </cell>
          <cell r="Z847" t="str">
            <v/>
          </cell>
          <cell r="AA847" t="str">
            <v/>
          </cell>
          <cell r="AB847" t="str">
            <v>YUSEN LOGISTICS (ROMANIA) SRL</v>
          </cell>
          <cell r="AC847" t="str">
            <v>単セグ</v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>
            <v>842</v>
          </cell>
          <cell r="AI847">
            <v>830</v>
          </cell>
          <cell r="AJ847" t="str">
            <v>YUSEN LOGISTICS (IBERICA) S.A.</v>
          </cell>
          <cell r="AK847" t="str">
            <v>YUSEN LOGISTICS (ROMANIA) SRL</v>
          </cell>
          <cell r="AM847" t="str">
            <v>YLK</v>
          </cell>
        </row>
        <row r="848">
          <cell r="D848" t="str">
            <v>C00N824XXXX</v>
          </cell>
          <cell r="E848" t="str">
            <v>YUSEN LOGISTICS (INDIA) PTE. LTD.</v>
          </cell>
          <cell r="F848" t="str">
            <v>YUSEN LOGISTICS (INDIA) PTE. LTD.</v>
          </cell>
          <cell r="G848" t="str">
            <v>YUSEN LOGISTICS (INDIA) PTE. LTD.</v>
          </cell>
          <cell r="H848" t="str">
            <v>C00N824XXXX</v>
          </cell>
          <cell r="I848" t="str">
            <v>YLK</v>
          </cell>
          <cell r="J848" t="str">
            <v>YLK</v>
          </cell>
          <cell r="K848" t="str">
            <v>INR</v>
          </cell>
          <cell r="L848" t="str">
            <v>C00N824XXXX</v>
          </cell>
          <cell r="M848" t="str">
            <v>R</v>
          </cell>
          <cell r="N848" t="str">
            <v>E</v>
          </cell>
          <cell r="P848" t="str">
            <v>○</v>
          </cell>
          <cell r="W848" t="str">
            <v>YUSEN LOGISTICS (INDIA) PTE. LTD.</v>
          </cell>
          <cell r="Z848" t="str">
            <v/>
          </cell>
          <cell r="AA848" t="str">
            <v/>
          </cell>
          <cell r="AB848" t="str">
            <v>YUSEN LOGISTICS (SAO REGION) CO., LTD.</v>
          </cell>
          <cell r="AC848" t="str">
            <v>単セグ</v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>
            <v>843</v>
          </cell>
          <cell r="AI848">
            <v>831</v>
          </cell>
          <cell r="AJ848" t="str">
            <v>YUSEN LOGISTICS (INDIA) PTE. LTD.</v>
          </cell>
          <cell r="AK848" t="str">
            <v>YUSEN LOGISTICS (SAO REGION) CO., LTD.</v>
          </cell>
          <cell r="AM848" t="str">
            <v>YLK</v>
          </cell>
        </row>
        <row r="849">
          <cell r="D849" t="str">
            <v>C008484XXXX</v>
          </cell>
          <cell r="E849" t="str">
            <v>YUSEN LOGISTICS (ITALY) S.P.A.</v>
          </cell>
          <cell r="F849" t="str">
            <v>YUSEN LOGISTICS (ITALY) S.P.A.</v>
          </cell>
          <cell r="G849" t="str">
            <v>YUSEN LOGISTICS (ITALY) S.P.A.</v>
          </cell>
          <cell r="H849" t="str">
            <v>C008484XXXX</v>
          </cell>
          <cell r="I849" t="str">
            <v>YLK</v>
          </cell>
          <cell r="J849" t="str">
            <v>YLK</v>
          </cell>
          <cell r="K849" t="str">
            <v>EUR</v>
          </cell>
          <cell r="L849" t="str">
            <v>C008484XXXX</v>
          </cell>
          <cell r="M849" t="str">
            <v>R</v>
          </cell>
          <cell r="N849" t="str">
            <v>E</v>
          </cell>
          <cell r="W849" t="str">
            <v>YUSEN LOGISTICS (ITALY) S.P.A.</v>
          </cell>
          <cell r="Z849" t="str">
            <v/>
          </cell>
          <cell r="AA849" t="str">
            <v/>
          </cell>
          <cell r="AB849" t="str">
            <v>YUSEN LOGISTICS (SHENZHEN) CO., LTD.</v>
          </cell>
          <cell r="AC849" t="str">
            <v>単セグ</v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>
            <v>844</v>
          </cell>
          <cell r="AI849">
            <v>832</v>
          </cell>
          <cell r="AJ849" t="str">
            <v>YUSEN LOGISTICS (ITALY) S.P.A.</v>
          </cell>
          <cell r="AK849" t="str">
            <v>YUSEN LOGISTICS (SHENZHEN) CO., LTD.</v>
          </cell>
          <cell r="AM849" t="str">
            <v>YLK</v>
          </cell>
        </row>
        <row r="850">
          <cell r="D850" t="str">
            <v>C008533XXXX</v>
          </cell>
          <cell r="E850" t="str">
            <v>YUSEN LOGISTICS (KITAKANTO) CO., LTD.</v>
          </cell>
          <cell r="F850" t="str">
            <v>郵船ロジスティクス北関東（株）</v>
          </cell>
          <cell r="G850" t="str">
            <v>YUSEN LOGISTICS (KITAKANTO) CO., LTD.</v>
          </cell>
          <cell r="H850" t="str">
            <v>C008533XXXX</v>
          </cell>
          <cell r="I850" t="str">
            <v>YLK</v>
          </cell>
          <cell r="J850" t="str">
            <v>YLK</v>
          </cell>
          <cell r="K850" t="str">
            <v>JPY</v>
          </cell>
          <cell r="L850" t="str">
            <v>C008533XXXX</v>
          </cell>
          <cell r="M850" t="str">
            <v>R</v>
          </cell>
          <cell r="N850" t="str">
            <v>J</v>
          </cell>
          <cell r="W850" t="str">
            <v>郵船ロジスティクス北関東（株）</v>
          </cell>
          <cell r="Z850" t="str">
            <v/>
          </cell>
          <cell r="AA850" t="str">
            <v/>
          </cell>
          <cell r="AB850" t="str">
            <v>YUSEN LOGISTICS (SHINSHU) CO., LTD.</v>
          </cell>
          <cell r="AC850" t="str">
            <v>単セグ</v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>
            <v>845</v>
          </cell>
          <cell r="AI850">
            <v>833</v>
          </cell>
          <cell r="AJ850" t="str">
            <v>YUSEN LOGISTICS (KITAKANTO) CO., LTD.</v>
          </cell>
          <cell r="AK850" t="str">
            <v>YUSEN LOGISTICS (SHINSHU) CO., LTD.</v>
          </cell>
          <cell r="AM850" t="str">
            <v>YLK</v>
          </cell>
        </row>
        <row r="851">
          <cell r="D851" t="str">
            <v>C0A6476XXXX</v>
          </cell>
          <cell r="E851" t="str">
            <v>YUSEN LOGISTICS (KOREA) CO., LTD.</v>
          </cell>
          <cell r="F851" t="str">
            <v>YUSEN LOGISTICS (KOREA) CO., LTD.</v>
          </cell>
          <cell r="G851" t="str">
            <v>YUSEN LOGISTICS (KOREA) CO., LTD.</v>
          </cell>
          <cell r="H851" t="str">
            <v>C0A6476XXXX</v>
          </cell>
          <cell r="I851" t="str">
            <v>YLK</v>
          </cell>
          <cell r="J851" t="str">
            <v>YLK</v>
          </cell>
          <cell r="K851" t="str">
            <v>KRW</v>
          </cell>
          <cell r="L851" t="str">
            <v>C0A6476XXXX</v>
          </cell>
          <cell r="M851" t="str">
            <v>R</v>
          </cell>
          <cell r="N851" t="str">
            <v>E</v>
          </cell>
          <cell r="W851" t="str">
            <v>YUSEN LOGISTICS (KOREA) CO., LTD.</v>
          </cell>
          <cell r="Z851" t="str">
            <v/>
          </cell>
          <cell r="AA851" t="str">
            <v/>
          </cell>
          <cell r="AB851" t="str">
            <v>YUSEN LOGISTICS (SINGAPORE) PTE. LTD.</v>
          </cell>
          <cell r="AC851" t="str">
            <v>単セグ</v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>
            <v>846</v>
          </cell>
          <cell r="AI851">
            <v>834</v>
          </cell>
          <cell r="AJ851" t="str">
            <v>YUSEN LOGISTICS (KOREA) CO., LTD.</v>
          </cell>
          <cell r="AK851" t="str">
            <v>YUSEN LOGISTICS (SINGAPORE) PTE. LTD.</v>
          </cell>
          <cell r="AM851" t="str">
            <v>YLK</v>
          </cell>
        </row>
        <row r="852">
          <cell r="D852" t="str">
            <v>C00L688XXXX</v>
          </cell>
          <cell r="E852" t="str">
            <v>YUSEN LOGISTICS (KYUSHU) CO., LTD.</v>
          </cell>
          <cell r="F852" t="str">
            <v>郵船ロジスティクス九州（株）</v>
          </cell>
          <cell r="G852" t="str">
            <v>YUSEN LOGISTICS (KYUSHU) CO., LTD.</v>
          </cell>
          <cell r="H852" t="str">
            <v>C00L688XXXX</v>
          </cell>
          <cell r="I852" t="str">
            <v>YLK</v>
          </cell>
          <cell r="J852" t="str">
            <v>YLK</v>
          </cell>
          <cell r="K852" t="str">
            <v>JPY</v>
          </cell>
          <cell r="L852" t="str">
            <v>C00L688XXXX</v>
          </cell>
          <cell r="M852" t="str">
            <v>R</v>
          </cell>
          <cell r="N852" t="str">
            <v>J</v>
          </cell>
          <cell r="W852" t="str">
            <v>郵船ロジスティクス九州（株）</v>
          </cell>
          <cell r="Z852" t="str">
            <v/>
          </cell>
          <cell r="AA852" t="str">
            <v/>
          </cell>
          <cell r="AB852" t="str">
            <v>YUSEN LOGISTICS (TAIWAN) LTD.</v>
          </cell>
          <cell r="AC852" t="str">
            <v>単セグ</v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>
            <v>847</v>
          </cell>
          <cell r="AI852">
            <v>835</v>
          </cell>
          <cell r="AJ852" t="str">
            <v>YUSEN LOGISTICS (KYUSHU) CO., LTD.</v>
          </cell>
          <cell r="AK852" t="str">
            <v>YUSEN LOGISTICS (TAIWAN) LTD.</v>
          </cell>
          <cell r="AM852" t="str">
            <v>YLK</v>
          </cell>
        </row>
        <row r="853">
          <cell r="D853" t="str">
            <v>C0C0866XXXX</v>
          </cell>
          <cell r="E853" t="str">
            <v>YUSEN LOGISTICS (LAO) CO., LTD.</v>
          </cell>
          <cell r="F853" t="str">
            <v>YUSEN LOGISTICS (LAO) CO., LTD.</v>
          </cell>
          <cell r="G853" t="str">
            <v>YUSEN LOGISTICS (LAO) CO., LTD.</v>
          </cell>
          <cell r="H853" t="str">
            <v>C0C0866XXXX</v>
          </cell>
          <cell r="I853" t="str">
            <v>YLK</v>
          </cell>
          <cell r="J853" t="str">
            <v>YLK</v>
          </cell>
          <cell r="K853" t="str">
            <v>LAK</v>
          </cell>
          <cell r="L853" t="str">
            <v>C0C0866XXXX</v>
          </cell>
          <cell r="M853" t="str">
            <v>R</v>
          </cell>
          <cell r="N853" t="str">
            <v>E</v>
          </cell>
          <cell r="O853">
            <v>12</v>
          </cell>
          <cell r="W853" t="str">
            <v>YUSEN LOGISTICS (LAO) CO., LTD.</v>
          </cell>
          <cell r="Z853" t="str">
            <v/>
          </cell>
          <cell r="AA853" t="str">
            <v/>
          </cell>
          <cell r="AB853" t="str">
            <v>YUSEN LOGISTICS (THAILAND) CO., LTD.</v>
          </cell>
          <cell r="AC853" t="str">
            <v>単セグ</v>
          </cell>
          <cell r="AD853" t="str">
            <v/>
          </cell>
          <cell r="AE853" t="str">
            <v/>
          </cell>
          <cell r="AF853" t="str">
            <v/>
          </cell>
          <cell r="AG853" t="str">
            <v/>
          </cell>
          <cell r="AH853">
            <v>848</v>
          </cell>
          <cell r="AI853">
            <v>836</v>
          </cell>
          <cell r="AJ853" t="str">
            <v>YUSEN LOGISTICS (LAO) CO., LTD.</v>
          </cell>
          <cell r="AK853" t="str">
            <v>YUSEN LOGISTICS (THAILAND) CO., LTD.</v>
          </cell>
          <cell r="AM853" t="str">
            <v>YLK</v>
          </cell>
        </row>
        <row r="854">
          <cell r="D854" t="str">
            <v>C0C0311XXXX</v>
          </cell>
          <cell r="E854" t="str">
            <v>YUSEN LOGISTICS (MEXICO), S.A. DE C.V.</v>
          </cell>
          <cell r="F854" t="str">
            <v>YUSEN LOGISTICS (MEXICO), S.A. DE C.V.</v>
          </cell>
          <cell r="G854" t="str">
            <v>YUSEN LOGISTICS (MEXICO), S.A. DE C.V.</v>
          </cell>
          <cell r="H854" t="str">
            <v>C0C0311XXXX</v>
          </cell>
          <cell r="I854" t="str">
            <v>YLK</v>
          </cell>
          <cell r="J854" t="str">
            <v>YLK</v>
          </cell>
          <cell r="K854" t="str">
            <v>MXN</v>
          </cell>
          <cell r="L854" t="str">
            <v>C0C0311XXXX</v>
          </cell>
          <cell r="M854" t="str">
            <v>R</v>
          </cell>
          <cell r="N854" t="str">
            <v>E</v>
          </cell>
          <cell r="O854">
            <v>12</v>
          </cell>
          <cell r="W854" t="str">
            <v>YUSEN LOGISTICS (MEXICO), S.A. DE C.V.</v>
          </cell>
          <cell r="Z854" t="str">
            <v/>
          </cell>
          <cell r="AA854" t="str">
            <v/>
          </cell>
          <cell r="AB854" t="str">
            <v>YUSEN LOGISTICS (THILAWA) CO., LTD.</v>
          </cell>
          <cell r="AC854" t="str">
            <v>単セグ</v>
          </cell>
          <cell r="AD854" t="str">
            <v/>
          </cell>
          <cell r="AE854" t="str">
            <v/>
          </cell>
          <cell r="AF854" t="str">
            <v/>
          </cell>
          <cell r="AG854" t="str">
            <v/>
          </cell>
          <cell r="AH854">
            <v>849</v>
          </cell>
          <cell r="AI854">
            <v>837</v>
          </cell>
          <cell r="AJ854" t="str">
            <v>YUSEN LOGISTICS (MEXICO), S.A. DE C.V.</v>
          </cell>
          <cell r="AK854" t="str">
            <v>YUSEN LOGISTICS (THILAWA) CO., LTD.</v>
          </cell>
          <cell r="AM854" t="str">
            <v>YLK</v>
          </cell>
        </row>
        <row r="855">
          <cell r="D855" t="str">
            <v>C0A6175XXXX</v>
          </cell>
          <cell r="E855" t="str">
            <v>YUSEN LOGISTICS (MIDDLE EAST) L.L.C.</v>
          </cell>
          <cell r="F855" t="str">
            <v>YUSEN LOGISTICS (MIDDLE EAST) L.L.C.</v>
          </cell>
          <cell r="G855" t="str">
            <v>YUSEN LOGISTICS (MIDDLE EAST) L.L.C.</v>
          </cell>
          <cell r="H855" t="str">
            <v>C0A6175XXXX</v>
          </cell>
          <cell r="I855" t="str">
            <v>YLK</v>
          </cell>
          <cell r="J855" t="str">
            <v>YLK</v>
          </cell>
          <cell r="K855" t="str">
            <v>AED</v>
          </cell>
          <cell r="L855" t="str">
            <v>C0A6175XXXX</v>
          </cell>
          <cell r="M855" t="str">
            <v>R</v>
          </cell>
          <cell r="N855" t="str">
            <v>E</v>
          </cell>
          <cell r="W855" t="str">
            <v>YUSEN LOGISTICS (MIDDLE EAST) L.L.C.</v>
          </cell>
          <cell r="Z855" t="str">
            <v/>
          </cell>
          <cell r="AA855" t="str">
            <v/>
          </cell>
          <cell r="AB855" t="str">
            <v>YUSEN LOGISTICS (TOHOKU) CO., LTD.</v>
          </cell>
          <cell r="AC855" t="str">
            <v>単セグ</v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>
            <v>850</v>
          </cell>
          <cell r="AI855">
            <v>838</v>
          </cell>
          <cell r="AJ855" t="str">
            <v>YUSEN LOGISTICS (MIDDLE EAST) L.L.C.</v>
          </cell>
          <cell r="AK855" t="str">
            <v>YUSEN LOGISTICS (TOHOKU) CO., LTD.</v>
          </cell>
          <cell r="AM855" t="str">
            <v>YLK</v>
          </cell>
        </row>
        <row r="856">
          <cell r="D856" t="str">
            <v>C0C0606XXXX</v>
          </cell>
          <cell r="E856" t="str">
            <v>YUSEN LOGISTICS (MYANMAR) CO., LTD.</v>
          </cell>
          <cell r="F856" t="str">
            <v>YUSEN LOGISTICS (MYANMAR) CO., LTD.</v>
          </cell>
          <cell r="G856" t="str">
            <v>YUSEN LOGISTICS (MYANMAR) CO., LTD.</v>
          </cell>
          <cell r="H856" t="str">
            <v>C0C0606XXXX</v>
          </cell>
          <cell r="I856" t="str">
            <v>YLK</v>
          </cell>
          <cell r="J856" t="str">
            <v>YLK</v>
          </cell>
          <cell r="K856" t="str">
            <v>USD</v>
          </cell>
          <cell r="L856" t="str">
            <v>C0C0606XXXX</v>
          </cell>
          <cell r="M856" t="str">
            <v>R</v>
          </cell>
          <cell r="N856" t="str">
            <v>E</v>
          </cell>
          <cell r="W856" t="str">
            <v>YUSEN LOGISTICS (MYANMAR) CO., LTD.</v>
          </cell>
          <cell r="Z856" t="str">
            <v/>
          </cell>
          <cell r="AA856" t="str">
            <v/>
          </cell>
          <cell r="AB856" t="str">
            <v>YUSEN LOGISTICS (TSUKUBA) CO., LTD.</v>
          </cell>
          <cell r="AC856" t="str">
            <v>単セグ</v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>
            <v>851</v>
          </cell>
          <cell r="AI856">
            <v>839</v>
          </cell>
          <cell r="AJ856" t="str">
            <v>YUSEN LOGISTICS (MYANMAR) CO., LTD.</v>
          </cell>
          <cell r="AK856" t="str">
            <v>YUSEN LOGISTICS (TSUKUBA) CO., LTD.</v>
          </cell>
          <cell r="AM856" t="str">
            <v>YLK</v>
          </cell>
        </row>
        <row r="857">
          <cell r="D857" t="str">
            <v>C00W087XXXX</v>
          </cell>
          <cell r="E857" t="str">
            <v>YUSEN LOGISTICS PHILIPPINES INC.</v>
          </cell>
          <cell r="F857" t="str">
            <v>YUSEN LOGISTICS PHILIPPINES INC.</v>
          </cell>
          <cell r="G857" t="str">
            <v>YUSEN LOGISTICS PHILIPPINES INC.</v>
          </cell>
          <cell r="H857" t="str">
            <v>C00W087XXXX</v>
          </cell>
          <cell r="I857" t="str">
            <v>YLK</v>
          </cell>
          <cell r="J857" t="str">
            <v>YLK</v>
          </cell>
          <cell r="K857" t="str">
            <v>PHP</v>
          </cell>
          <cell r="L857" t="str">
            <v>C00W087XXXX</v>
          </cell>
          <cell r="M857" t="str">
            <v>R</v>
          </cell>
          <cell r="N857" t="str">
            <v>E</v>
          </cell>
          <cell r="W857" t="str">
            <v>YUSEN LOGISTICS PHILIPPINES INC.</v>
          </cell>
          <cell r="Z857" t="str">
            <v/>
          </cell>
          <cell r="AA857" t="str">
            <v/>
          </cell>
          <cell r="AB857" t="str">
            <v>YUSEN LOGISTICS (UK) LTD.</v>
          </cell>
          <cell r="AC857" t="str">
            <v>単セグ</v>
          </cell>
          <cell r="AD857" t="str">
            <v/>
          </cell>
          <cell r="AE857" t="str">
            <v/>
          </cell>
          <cell r="AF857" t="str">
            <v/>
          </cell>
          <cell r="AG857" t="str">
            <v/>
          </cell>
          <cell r="AH857">
            <v>852</v>
          </cell>
          <cell r="AI857">
            <v>840</v>
          </cell>
          <cell r="AJ857" t="str">
            <v>YUSEN LOGISTICS PHILIPPINES INC.</v>
          </cell>
          <cell r="AK857" t="str">
            <v>YUSEN LOGISTICS (UK) LTD.</v>
          </cell>
          <cell r="AM857" t="str">
            <v>YLK</v>
          </cell>
        </row>
        <row r="858">
          <cell r="D858" t="str">
            <v>C0A2725XXXX</v>
          </cell>
          <cell r="E858" t="str">
            <v>YUSEN LOGISTICS (POLSKA) SP.ZO.O.</v>
          </cell>
          <cell r="F858" t="str">
            <v>YUSEN LOGISTICS (POLSKA) SP.ZO.O.</v>
          </cell>
          <cell r="G858" t="str">
            <v>YUSEN LOGISTICS (POLSKA) SP.ZO.O.</v>
          </cell>
          <cell r="H858" t="str">
            <v>C0A2725XXXX</v>
          </cell>
          <cell r="I858" t="str">
            <v>YLK</v>
          </cell>
          <cell r="J858" t="str">
            <v>YLK</v>
          </cell>
          <cell r="K858" t="str">
            <v>PLN</v>
          </cell>
          <cell r="L858" t="str">
            <v>C0A2725XXXX</v>
          </cell>
          <cell r="M858" t="str">
            <v>R</v>
          </cell>
          <cell r="N858" t="str">
            <v>E</v>
          </cell>
          <cell r="W858" t="str">
            <v>YUSEN LOGISTICS (POLSKA) SP.ZO.O.</v>
          </cell>
          <cell r="Z858" t="str">
            <v/>
          </cell>
          <cell r="AA858" t="str">
            <v/>
          </cell>
          <cell r="AB858" t="str">
            <v>YUSEN LOGISTICS (VIETNAM) CO., LTD.</v>
          </cell>
          <cell r="AC858" t="str">
            <v>単セグ</v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>
            <v>853</v>
          </cell>
          <cell r="AI858">
            <v>841</v>
          </cell>
          <cell r="AJ858" t="str">
            <v>YUSEN LOGISTICS (POLSKA) SP.ZO.O.</v>
          </cell>
          <cell r="AK858" t="str">
            <v>YUSEN LOGISTICS (VIETNAM) CO., LTD.</v>
          </cell>
          <cell r="AM858" t="str">
            <v>YLK</v>
          </cell>
        </row>
        <row r="859">
          <cell r="D859" t="str">
            <v>C0C0801XXXX</v>
          </cell>
          <cell r="E859" t="str">
            <v>YUSEN LOGISTICS (ROMANIA) SRL</v>
          </cell>
          <cell r="F859" t="str">
            <v>YUSEN LOGISTICS (ROMANIA) SRL</v>
          </cell>
          <cell r="G859" t="str">
            <v>YUSEN LOGISTICS (ROMANIA) SRL</v>
          </cell>
          <cell r="H859" t="str">
            <v>C0C0801XXXX</v>
          </cell>
          <cell r="I859" t="str">
            <v>YLK</v>
          </cell>
          <cell r="J859" t="str">
            <v>YLK</v>
          </cell>
          <cell r="K859" t="str">
            <v>RON</v>
          </cell>
          <cell r="L859" t="str">
            <v>C0C0801XXXX</v>
          </cell>
          <cell r="M859" t="str">
            <v>R</v>
          </cell>
          <cell r="N859" t="str">
            <v>E</v>
          </cell>
          <cell r="W859" t="str">
            <v>YUSEN LOGISTICS (ROMANIA) SRL</v>
          </cell>
          <cell r="Z859" t="str">
            <v/>
          </cell>
          <cell r="AA859" t="str">
            <v/>
          </cell>
          <cell r="AB859" t="str">
            <v>YUSEN LOGISTICS AND TRANSPORTATION (VIETNAM) CO., LTD.</v>
          </cell>
          <cell r="AC859" t="str">
            <v>単セグ</v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>
            <v>854</v>
          </cell>
          <cell r="AI859">
            <v>842</v>
          </cell>
          <cell r="AJ859" t="str">
            <v>YUSEN LOGISTICS (ROMANIA) SRL</v>
          </cell>
          <cell r="AK859" t="str">
            <v>YUSEN LOGISTICS AND TRANSPORTATION (VIETNAM) CO., LTD.</v>
          </cell>
          <cell r="AM859" t="str">
            <v>YLK</v>
          </cell>
        </row>
        <row r="860">
          <cell r="D860" t="str">
            <v>C0A5677XXXX</v>
          </cell>
          <cell r="E860" t="str">
            <v>YUSEN LOGISTICS (SAO REGION) CO., LTD.</v>
          </cell>
          <cell r="F860" t="str">
            <v>YUSEN LOGISTICS (SAO REGION) CO., LTD.</v>
          </cell>
          <cell r="G860" t="str">
            <v>YUSEN LOGISTICS (SAO REGION) CO., LTD.</v>
          </cell>
          <cell r="H860" t="str">
            <v>C0A5677XXXX</v>
          </cell>
          <cell r="I860" t="str">
            <v>YLK</v>
          </cell>
          <cell r="J860" t="str">
            <v>YLK</v>
          </cell>
          <cell r="K860" t="str">
            <v>THB</v>
          </cell>
          <cell r="L860" t="str">
            <v>C0A5677XXXX</v>
          </cell>
          <cell r="M860" t="str">
            <v>R</v>
          </cell>
          <cell r="N860" t="str">
            <v>E</v>
          </cell>
          <cell r="W860" t="str">
            <v>YUSEN LOGISTICS (SAO REGION) CO., LTD.</v>
          </cell>
          <cell r="Z860" t="str">
            <v/>
          </cell>
          <cell r="AA860" t="str">
            <v/>
          </cell>
          <cell r="AB860" t="str">
            <v>YUSEN LOGISTICS CENTER, INC.</v>
          </cell>
          <cell r="AC860" t="str">
            <v>単セグ</v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>
            <v>855</v>
          </cell>
          <cell r="AI860">
            <v>843</v>
          </cell>
          <cell r="AJ860" t="str">
            <v>YUSEN LOGISTICS (SAO REGION) CO., LTD.</v>
          </cell>
          <cell r="AK860" t="str">
            <v>YUSEN LOGISTICS CENTER, INC.</v>
          </cell>
          <cell r="AM860" t="str">
            <v>YLK</v>
          </cell>
        </row>
        <row r="861">
          <cell r="D861" t="str">
            <v>C0B2418XXXX</v>
          </cell>
          <cell r="E861" t="str">
            <v>YUSEN LOGISTICS (SHENZHEN) CO., LTD.</v>
          </cell>
          <cell r="F861" t="str">
            <v>YUSEN LOGISTICS (SHENZHEN) CO., LTD.</v>
          </cell>
          <cell r="G861" t="str">
            <v>YUSEN LOGISTICS (SHENZHEN) CO., LTD.</v>
          </cell>
          <cell r="H861" t="str">
            <v>C0B2418XXXX</v>
          </cell>
          <cell r="I861" t="str">
            <v>YLK</v>
          </cell>
          <cell r="J861" t="str">
            <v>YLK</v>
          </cell>
          <cell r="K861" t="str">
            <v>CNY</v>
          </cell>
          <cell r="L861" t="str">
            <v>C0B2418XXXX</v>
          </cell>
          <cell r="M861" t="str">
            <v>R</v>
          </cell>
          <cell r="N861" t="str">
            <v>E</v>
          </cell>
          <cell r="W861" t="str">
            <v>YUSEN LOGISTICS (SHENZHEN) CO., LTD.</v>
          </cell>
          <cell r="Z861" t="str">
            <v/>
          </cell>
          <cell r="AA861" t="str">
            <v/>
          </cell>
          <cell r="AB861" t="str">
            <v>YUSEN LOGISTICS CO., LTD.</v>
          </cell>
          <cell r="AC861" t="str">
            <v>単セグ</v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>
            <v>856</v>
          </cell>
          <cell r="AI861">
            <v>844</v>
          </cell>
          <cell r="AJ861" t="str">
            <v>YUSEN LOGISTICS (SHENZHEN) CO., LTD.</v>
          </cell>
          <cell r="AK861" t="str">
            <v>YUSEN LOGISTICS CO., LTD.</v>
          </cell>
          <cell r="AM861" t="str">
            <v>YLK</v>
          </cell>
        </row>
        <row r="862">
          <cell r="D862" t="str">
            <v>C00H108XXXX</v>
          </cell>
          <cell r="E862" t="str">
            <v>YUSEN LOGISTICS (SHINSHU) CO., LTD.</v>
          </cell>
          <cell r="F862" t="str">
            <v>郵船ロジスティクス信州（株）</v>
          </cell>
          <cell r="G862" t="str">
            <v>YUSEN LOGISTICS (SHINSHU) CO., LTD.</v>
          </cell>
          <cell r="H862" t="str">
            <v>C00H108XXXX</v>
          </cell>
          <cell r="I862" t="str">
            <v>YLK</v>
          </cell>
          <cell r="J862" t="str">
            <v>YLK</v>
          </cell>
          <cell r="K862" t="str">
            <v>JPY</v>
          </cell>
          <cell r="L862" t="str">
            <v>C00H108XXXX</v>
          </cell>
          <cell r="M862" t="str">
            <v>R</v>
          </cell>
          <cell r="N862" t="str">
            <v>J</v>
          </cell>
          <cell r="W862" t="str">
            <v>郵船ロジスティクス信州（株）</v>
          </cell>
          <cell r="Z862" t="str">
            <v/>
          </cell>
          <cell r="AA862" t="str">
            <v/>
          </cell>
          <cell r="AB862" t="str">
            <v>YUSEN LOGISTICS DO BRASIL LTDA.</v>
          </cell>
          <cell r="AC862" t="str">
            <v>単セグ</v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>
            <v>857</v>
          </cell>
          <cell r="AI862">
            <v>845</v>
          </cell>
          <cell r="AJ862" t="str">
            <v>YUSEN LOGISTICS (SHINSHU) CO., LTD.</v>
          </cell>
          <cell r="AK862" t="str">
            <v>YUSEN LOGISTICS DO BRASIL LTDA.</v>
          </cell>
          <cell r="AM862" t="str">
            <v>YLK</v>
          </cell>
        </row>
        <row r="863">
          <cell r="D863" t="str">
            <v>C008388XXXX</v>
          </cell>
          <cell r="E863" t="str">
            <v>YUSEN LOGISTICS (SINGAPORE) PTE. LTD.</v>
          </cell>
          <cell r="F863" t="str">
            <v>YUSEN LOGISTICS (SINGAPORE) PTE. LTD.</v>
          </cell>
          <cell r="G863" t="str">
            <v>YUSEN LOGISTICS (SINGAPORE) PTE. LTD.</v>
          </cell>
          <cell r="H863" t="str">
            <v>C008388XXXX</v>
          </cell>
          <cell r="I863" t="str">
            <v>YLK</v>
          </cell>
          <cell r="J863" t="str">
            <v>YLK</v>
          </cell>
          <cell r="K863" t="str">
            <v>SGD</v>
          </cell>
          <cell r="L863" t="str">
            <v>C008388XXXX</v>
          </cell>
          <cell r="M863" t="str">
            <v>R</v>
          </cell>
          <cell r="N863" t="str">
            <v>E</v>
          </cell>
          <cell r="W863" t="str">
            <v>YUSEN LOGISTICS (SINGAPORE) PTE. LTD.</v>
          </cell>
          <cell r="Z863" t="str">
            <v/>
          </cell>
          <cell r="AA863" t="str">
            <v/>
          </cell>
          <cell r="AB863" t="str">
            <v>YUSEN LOGISTICS INTERNATIONAL (VIETNAM) CO., LTD.</v>
          </cell>
          <cell r="AC863" t="str">
            <v>単セグ</v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>
            <v>858</v>
          </cell>
          <cell r="AI863">
            <v>846</v>
          </cell>
          <cell r="AJ863" t="str">
            <v>YUSEN LOGISTICS (SINGAPORE) PTE. LTD.</v>
          </cell>
          <cell r="AK863" t="str">
            <v>YUSEN LOGISTICS INTERNATIONAL (VIETNAM) CO., LTD.</v>
          </cell>
          <cell r="AM863" t="str">
            <v>YLK</v>
          </cell>
        </row>
        <row r="864">
          <cell r="D864" t="str">
            <v>C008453XXXX</v>
          </cell>
          <cell r="E864" t="str">
            <v>YUSEN LOGISTICS (TAIWAN) LTD.</v>
          </cell>
          <cell r="F864" t="str">
            <v>YUSEN LOGISTICS (TAIWAN) LTD.</v>
          </cell>
          <cell r="G864" t="str">
            <v>YUSEN LOGISTICS (TAIWAN) LTD.</v>
          </cell>
          <cell r="H864" t="str">
            <v>C008453XXXX</v>
          </cell>
          <cell r="I864" t="str">
            <v>YLK</v>
          </cell>
          <cell r="J864" t="str">
            <v>YLK</v>
          </cell>
          <cell r="K864" t="str">
            <v>TWD</v>
          </cell>
          <cell r="L864" t="str">
            <v>C008453XXXX</v>
          </cell>
          <cell r="M864" t="str">
            <v>R</v>
          </cell>
          <cell r="N864" t="str">
            <v>E</v>
          </cell>
          <cell r="W864" t="str">
            <v>YUSEN LOGISTICS (TAIWAN) LTD.</v>
          </cell>
          <cell r="Z864" t="str">
            <v/>
          </cell>
          <cell r="AA864" t="str">
            <v/>
          </cell>
          <cell r="AB864" t="str">
            <v>YUSEN LOGISTICS PAKISTAN PTE. LTD.</v>
          </cell>
          <cell r="AC864" t="str">
            <v>単セグ</v>
          </cell>
          <cell r="AD864" t="str">
            <v/>
          </cell>
          <cell r="AE864" t="str">
            <v/>
          </cell>
          <cell r="AF864" t="str">
            <v/>
          </cell>
          <cell r="AG864" t="str">
            <v/>
          </cell>
          <cell r="AH864">
            <v>859</v>
          </cell>
          <cell r="AI864">
            <v>847</v>
          </cell>
          <cell r="AJ864" t="str">
            <v>YUSEN LOGISTICS (TAIWAN) LTD.</v>
          </cell>
          <cell r="AK864" t="str">
            <v>YUSEN LOGISTICS PAKISTAN PTE. LTD.</v>
          </cell>
          <cell r="AM864" t="str">
            <v>YLK</v>
          </cell>
        </row>
        <row r="865">
          <cell r="D865" t="str">
            <v>C004686XXXX</v>
          </cell>
          <cell r="E865" t="str">
            <v>YUSEN LOGISTICS (THAILAND) CO., LTD.</v>
          </cell>
          <cell r="F865" t="str">
            <v>YUSEN LOGISTICS (THAILAND) CO., LTD.</v>
          </cell>
          <cell r="G865" t="str">
            <v>YUSEN LOGISTICS (THAILAND) CO., LTD.</v>
          </cell>
          <cell r="H865" t="str">
            <v>C004686XXXX</v>
          </cell>
          <cell r="I865" t="str">
            <v>YLK</v>
          </cell>
          <cell r="J865" t="str">
            <v>YLK</v>
          </cell>
          <cell r="K865" t="str">
            <v>THB</v>
          </cell>
          <cell r="L865" t="str">
            <v>C004686XXXX</v>
          </cell>
          <cell r="M865" t="str">
            <v>R</v>
          </cell>
          <cell r="N865" t="str">
            <v>E</v>
          </cell>
          <cell r="W865" t="str">
            <v>YUSEN LOGISTICS (THAILAND) CO., LTD.</v>
          </cell>
          <cell r="Z865" t="str">
            <v/>
          </cell>
          <cell r="AA865" t="str">
            <v/>
          </cell>
          <cell r="AB865" t="str">
            <v>YUSEN REAL ESTATE(HAI PHONG)CO., LTD.</v>
          </cell>
          <cell r="AC865" t="str">
            <v>単セグ</v>
          </cell>
          <cell r="AD865" t="str">
            <v/>
          </cell>
          <cell r="AE865" t="str">
            <v/>
          </cell>
          <cell r="AF865" t="str">
            <v/>
          </cell>
          <cell r="AG865" t="str">
            <v/>
          </cell>
          <cell r="AH865">
            <v>860</v>
          </cell>
          <cell r="AI865">
            <v>848</v>
          </cell>
          <cell r="AJ865" t="str">
            <v>YUSEN LOGISTICS (THAILAND) CO., LTD.</v>
          </cell>
          <cell r="AK865" t="str">
            <v>YUSEN REAL ESTATE(HAI PHONG)CO., LTD.</v>
          </cell>
          <cell r="AM865" t="str">
            <v>YLK</v>
          </cell>
        </row>
        <row r="866">
          <cell r="D866" t="str">
            <v>C0C0737XXXX</v>
          </cell>
          <cell r="E866" t="str">
            <v>YUSEN LOGISTICS (THILAWA) CO., LTD.</v>
          </cell>
          <cell r="F866" t="str">
            <v>YUSEN LOGISTICS (THILAWA) CO., LTD.</v>
          </cell>
          <cell r="G866" t="str">
            <v>YUSEN LOGISTICS (THILAWA) CO., LTD.</v>
          </cell>
          <cell r="H866" t="str">
            <v>C0C0737XXXX</v>
          </cell>
          <cell r="I866" t="str">
            <v>YLK</v>
          </cell>
          <cell r="J866" t="str">
            <v>YLK</v>
          </cell>
          <cell r="K866" t="str">
            <v>USD</v>
          </cell>
          <cell r="L866" t="str">
            <v>C0C0737XXXX</v>
          </cell>
          <cell r="M866" t="str">
            <v>R</v>
          </cell>
          <cell r="N866" t="str">
            <v>E</v>
          </cell>
          <cell r="W866" t="str">
            <v>YUSEN LOGISTICS (THILAWA) CO., LTD.</v>
          </cell>
          <cell r="Z866" t="str">
            <v/>
          </cell>
          <cell r="AA866" t="str">
            <v/>
          </cell>
          <cell r="AB866" t="str">
            <v>YUSEN TRAVEL (HONG KONG) LTD.</v>
          </cell>
          <cell r="AC866" t="str">
            <v>単セグ</v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>
            <v>861</v>
          </cell>
          <cell r="AI866">
            <v>849</v>
          </cell>
          <cell r="AJ866" t="str">
            <v>YUSEN LOGISTICS (THILAWA) CO., LTD.</v>
          </cell>
          <cell r="AK866" t="str">
            <v>YUSEN TRAVEL (HONG KONG) LTD.</v>
          </cell>
          <cell r="AM866" t="str">
            <v>YLK</v>
          </cell>
        </row>
        <row r="867">
          <cell r="D867" t="str">
            <v>C00J918XXXX</v>
          </cell>
          <cell r="E867" t="str">
            <v>YUSEN LOGISTICS (TOHOKU) CO., LTD.</v>
          </cell>
          <cell r="F867" t="str">
            <v>郵船ロジスティクス東北（株）</v>
          </cell>
          <cell r="G867" t="str">
            <v>YUSEN LOGISTICS (TOHOKU) CO., LTD.</v>
          </cell>
          <cell r="H867" t="str">
            <v>C00J918XXXX</v>
          </cell>
          <cell r="I867" t="str">
            <v>YLK</v>
          </cell>
          <cell r="J867" t="str">
            <v>YLK</v>
          </cell>
          <cell r="K867" t="str">
            <v>JPY</v>
          </cell>
          <cell r="L867" t="str">
            <v>C00J918XXXX</v>
          </cell>
          <cell r="M867" t="str">
            <v>R</v>
          </cell>
          <cell r="N867" t="str">
            <v>J</v>
          </cell>
          <cell r="W867" t="str">
            <v>郵船ロジスティクス東北（株）</v>
          </cell>
          <cell r="Z867" t="str">
            <v/>
          </cell>
          <cell r="AA867" t="str">
            <v/>
          </cell>
          <cell r="AB867" t="str">
            <v>YUSEN TRAVEL (SINGAPORE) PTE. LTD.</v>
          </cell>
          <cell r="AC867" t="str">
            <v>単セグ</v>
          </cell>
          <cell r="AD867" t="str">
            <v/>
          </cell>
          <cell r="AE867" t="str">
            <v/>
          </cell>
          <cell r="AF867" t="str">
            <v/>
          </cell>
          <cell r="AG867" t="str">
            <v/>
          </cell>
          <cell r="AH867">
            <v>862</v>
          </cell>
          <cell r="AI867">
            <v>850</v>
          </cell>
          <cell r="AJ867" t="str">
            <v>YUSEN LOGISTICS (TOHOKU) CO., LTD.</v>
          </cell>
          <cell r="AK867" t="str">
            <v>YUSEN TRAVEL (SINGAPORE) PTE. LTD.</v>
          </cell>
          <cell r="AM867" t="str">
            <v>YLK</v>
          </cell>
        </row>
        <row r="868">
          <cell r="D868" t="str">
            <v>C00W091XXXX</v>
          </cell>
          <cell r="E868" t="str">
            <v>YUSEN LOGISTICS (TSUKUBA) CO., LTD.</v>
          </cell>
          <cell r="F868" t="str">
            <v>郵船ロジスティクスつくば（株）</v>
          </cell>
          <cell r="G868" t="str">
            <v>YUSEN LOGISTICS (TSUKUBA) CO., LTD.</v>
          </cell>
          <cell r="H868" t="str">
            <v>C00W091XXXX</v>
          </cell>
          <cell r="I868" t="str">
            <v>YLK</v>
          </cell>
          <cell r="J868" t="str">
            <v>YLK</v>
          </cell>
          <cell r="K868" t="str">
            <v>JPY</v>
          </cell>
          <cell r="L868" t="str">
            <v>C00W091XXXX</v>
          </cell>
          <cell r="M868" t="str">
            <v>R</v>
          </cell>
          <cell r="N868" t="str">
            <v>J</v>
          </cell>
          <cell r="W868" t="str">
            <v>郵船ロジスティクスつくば（株）</v>
          </cell>
          <cell r="Z868" t="str">
            <v/>
          </cell>
          <cell r="AA868" t="str">
            <v/>
          </cell>
          <cell r="AB868" t="str">
            <v>YUSEN TRAVEL (U.S.A.) INC.</v>
          </cell>
          <cell r="AC868" t="str">
            <v>単セグ</v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>
            <v>863</v>
          </cell>
          <cell r="AI868">
            <v>851</v>
          </cell>
          <cell r="AJ868" t="str">
            <v>YUSEN LOGISTICS (TSUKUBA) CO., LTD.</v>
          </cell>
          <cell r="AK868" t="str">
            <v>YUSEN TRAVEL (U.S.A.) INC.</v>
          </cell>
          <cell r="AM868" t="str">
            <v>YLK</v>
          </cell>
        </row>
        <row r="869">
          <cell r="D869" t="str">
            <v>C008558XXXX</v>
          </cell>
          <cell r="E869" t="str">
            <v>YUSEN LOGISTICS (UK) LTD.</v>
          </cell>
          <cell r="F869" t="str">
            <v>YUSEN LOGISTICS (UK) LTD.</v>
          </cell>
          <cell r="G869" t="str">
            <v>YUSEN LOGISTICS (UK) LTD.</v>
          </cell>
          <cell r="H869" t="str">
            <v>C008558XXXX</v>
          </cell>
          <cell r="I869" t="str">
            <v>YLK</v>
          </cell>
          <cell r="J869" t="str">
            <v>YLK</v>
          </cell>
          <cell r="K869" t="str">
            <v>GBP</v>
          </cell>
          <cell r="L869" t="str">
            <v>C008558XXXX</v>
          </cell>
          <cell r="M869" t="str">
            <v>R</v>
          </cell>
          <cell r="N869" t="str">
            <v>E</v>
          </cell>
          <cell r="W869" t="str">
            <v>YUSEN LOGISTICS (UK) LTD.</v>
          </cell>
          <cell r="Z869" t="str">
            <v/>
          </cell>
          <cell r="AA869" t="str">
            <v/>
          </cell>
          <cell r="AB869" t="str">
            <v>YUSEN TRAVEL CO., LTD.</v>
          </cell>
          <cell r="AC869" t="str">
            <v>単セグ</v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>
            <v>864</v>
          </cell>
          <cell r="AI869">
            <v>852</v>
          </cell>
          <cell r="AJ869" t="str">
            <v>YUSEN LOGISTICS (UK) LTD.</v>
          </cell>
          <cell r="AK869" t="str">
            <v>YUSEN TRAVEL CO., LTD.</v>
          </cell>
          <cell r="AM869" t="str">
            <v>YLK</v>
          </cell>
        </row>
        <row r="870">
          <cell r="D870" t="str">
            <v>C0C0105XXXX</v>
          </cell>
          <cell r="E870" t="str">
            <v>YUSEN LOGISTICS (VIETNAM) CO., LTD.</v>
          </cell>
          <cell r="F870" t="str">
            <v>YUSEN LOGISTICS (VIETNAM) CO., LTD.</v>
          </cell>
          <cell r="G870" t="str">
            <v>YUSEN LOGISTICS (VIETNAM) CO., LTD.</v>
          </cell>
          <cell r="H870" t="str">
            <v>C0C0105XXXX</v>
          </cell>
          <cell r="I870" t="str">
            <v>YLK</v>
          </cell>
          <cell r="J870" t="str">
            <v>YLK</v>
          </cell>
          <cell r="K870" t="str">
            <v>VND</v>
          </cell>
          <cell r="L870" t="str">
            <v>C0C0105XXXX</v>
          </cell>
          <cell r="M870" t="str">
            <v>R</v>
          </cell>
          <cell r="N870" t="str">
            <v>E</v>
          </cell>
          <cell r="W870" t="str">
            <v>YUSEN LOGISTICS (VIETNAM) CO., LTD.</v>
          </cell>
          <cell r="Z870" t="str">
            <v/>
          </cell>
          <cell r="AA870" t="str">
            <v/>
          </cell>
          <cell r="AB870" t="str">
            <v>YUSHIP CO., LTD.</v>
          </cell>
          <cell r="AC870" t="str">
            <v>単セグ</v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>
            <v>865</v>
          </cell>
          <cell r="AI870">
            <v>853</v>
          </cell>
          <cell r="AJ870" t="str">
            <v>YUSEN LOGISTICS (VIETNAM) CO., LTD.</v>
          </cell>
          <cell r="AK870" t="str">
            <v>YUSHIP CO., LTD.</v>
          </cell>
          <cell r="AM870" t="str">
            <v>YLK</v>
          </cell>
        </row>
        <row r="871">
          <cell r="D871" t="str">
            <v>C0C0601XXXX</v>
          </cell>
          <cell r="E871" t="str">
            <v>YUSEN LOGISTICS AND TRANSPORTATION (VIETNAM) CO., LTD.</v>
          </cell>
          <cell r="F871" t="str">
            <v>YUSEN LOGISTICS AND TRANSPORTATION (VIETNAM) CO., LTD.</v>
          </cell>
          <cell r="G871" t="str">
            <v>YUSEN LOGISTICS AND TRANSPORTATION (VIETNAM) CO., LTD.</v>
          </cell>
          <cell r="H871" t="str">
            <v>C0C0601XXXX</v>
          </cell>
          <cell r="I871" t="str">
            <v>YLK</v>
          </cell>
          <cell r="J871" t="str">
            <v>YLK</v>
          </cell>
          <cell r="K871" t="str">
            <v>VND</v>
          </cell>
          <cell r="L871" t="str">
            <v>C0C0601XXXX</v>
          </cell>
          <cell r="M871" t="str">
            <v>R</v>
          </cell>
          <cell r="N871" t="str">
            <v>E</v>
          </cell>
          <cell r="W871" t="str">
            <v>YUSEN LOGISTICS AND TRANSPORTATION (VIETNAM) CO., LTD.</v>
          </cell>
          <cell r="Z871" t="str">
            <v/>
          </cell>
          <cell r="AA871" t="str">
            <v/>
          </cell>
          <cell r="AB871" t="str">
            <v>ZEBRA MARINE S.A.</v>
          </cell>
          <cell r="AC871" t="str">
            <v>単セグ</v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>
            <v>866</v>
          </cell>
          <cell r="AI871">
            <v>854</v>
          </cell>
          <cell r="AJ871" t="str">
            <v>YUSEN LOGISTICS AND TRANSPORTATION (VIETNAM) CO., LTD.</v>
          </cell>
          <cell r="AK871" t="str">
            <v>ZEBRA MARINE S.A.</v>
          </cell>
          <cell r="AM871" t="str">
            <v>YLK</v>
          </cell>
        </row>
        <row r="872">
          <cell r="D872" t="str">
            <v>S0C0042XXXX</v>
          </cell>
          <cell r="E872" t="str">
            <v>YUSEN LOGISTICS CENTER, INC.</v>
          </cell>
          <cell r="F872" t="str">
            <v>YUSEN LOGISTICS CENTER, INC.</v>
          </cell>
          <cell r="G872" t="str">
            <v>YUSEN LOGISTICS CENTER, INC.</v>
          </cell>
          <cell r="H872" t="str">
            <v>S0C0042XXXX</v>
          </cell>
          <cell r="I872" t="str">
            <v>YLK</v>
          </cell>
          <cell r="J872" t="str">
            <v>YLK</v>
          </cell>
          <cell r="K872" t="str">
            <v>PHP</v>
          </cell>
          <cell r="L872" t="str">
            <v>S0C0042XXXX</v>
          </cell>
          <cell r="M872" t="str">
            <v>R</v>
          </cell>
          <cell r="N872" t="str">
            <v>J</v>
          </cell>
          <cell r="W872" t="str">
            <v>YUSEN LOGISTICS CENTER, INC.</v>
          </cell>
          <cell r="Z872" t="str">
            <v/>
          </cell>
          <cell r="AA872" t="str">
            <v/>
          </cell>
          <cell r="AB872" t="str">
            <v>ZUIJIN SHIPHOLDING S.A.</v>
          </cell>
          <cell r="AC872" t="str">
            <v>単セグ</v>
          </cell>
          <cell r="AD872" t="str">
            <v/>
          </cell>
          <cell r="AE872" t="str">
            <v/>
          </cell>
          <cell r="AF872" t="str">
            <v/>
          </cell>
          <cell r="AG872" t="str">
            <v/>
          </cell>
          <cell r="AH872">
            <v>867</v>
          </cell>
          <cell r="AI872">
            <v>855</v>
          </cell>
          <cell r="AJ872" t="str">
            <v>YUSEN LOGISTICS CENTER, INC.</v>
          </cell>
          <cell r="AK872" t="str">
            <v>ZUIJIN SHIPHOLDING S.A.</v>
          </cell>
          <cell r="AM872" t="str">
            <v>YLK</v>
          </cell>
        </row>
        <row r="873">
          <cell r="D873" t="str">
            <v>C008109XXXX</v>
          </cell>
          <cell r="E873" t="str">
            <v>YUSEN LOGISTICS CO., LTD.</v>
          </cell>
          <cell r="F873" t="str">
            <v>郵船ロジスティクス（株）</v>
          </cell>
          <cell r="G873" t="str">
            <v>YUSEN LOGISTICS CO., LTD.</v>
          </cell>
          <cell r="H873" t="str">
            <v>C008109XXXX</v>
          </cell>
          <cell r="I873" t="str">
            <v>YLK</v>
          </cell>
          <cell r="J873" t="str">
            <v>YLK</v>
          </cell>
          <cell r="K873" t="str">
            <v>JPY</v>
          </cell>
          <cell r="L873" t="str">
            <v>C008109XXXX</v>
          </cell>
          <cell r="M873" t="str">
            <v>R</v>
          </cell>
          <cell r="N873" t="str">
            <v>J</v>
          </cell>
          <cell r="W873" t="str">
            <v>郵船ロジスティクス（株）</v>
          </cell>
          <cell r="Z873" t="str">
            <v/>
          </cell>
          <cell r="AA873" t="str">
            <v/>
          </cell>
          <cell r="AB873" t="str">
            <v>4J NO.1 AL ZUBARAH LTD.</v>
          </cell>
          <cell r="AC873" t="str">
            <v>単セグ</v>
          </cell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>
            <v>868</v>
          </cell>
          <cell r="AI873">
            <v>856</v>
          </cell>
          <cell r="AJ873" t="str">
            <v>YUSEN LOGISTICS CO., LTD.</v>
          </cell>
          <cell r="AK873" t="str">
            <v>4J NO.1 AL ZUBARAH LTD.</v>
          </cell>
          <cell r="AM873" t="str">
            <v>YLK</v>
          </cell>
        </row>
        <row r="874">
          <cell r="D874" t="str">
            <v>C0A8194XXXX</v>
          </cell>
          <cell r="E874" t="str">
            <v>YUSEN LOGISTICS DO BRASIL LTDA.</v>
          </cell>
          <cell r="F874" t="str">
            <v>YUSEN LOGISTICS DO BRASIL LTDA.</v>
          </cell>
          <cell r="G874" t="str">
            <v>YUSEN LOGISTICS DO BRASIL LTDA.</v>
          </cell>
          <cell r="H874" t="str">
            <v>C0A8194XXXX</v>
          </cell>
          <cell r="I874" t="str">
            <v>YLK</v>
          </cell>
          <cell r="J874" t="str">
            <v>YLK</v>
          </cell>
          <cell r="K874" t="str">
            <v>BRL</v>
          </cell>
          <cell r="L874" t="str">
            <v>C0A8194XXXX</v>
          </cell>
          <cell r="M874" t="str">
            <v>R</v>
          </cell>
          <cell r="N874" t="str">
            <v>E</v>
          </cell>
          <cell r="W874" t="str">
            <v>YUSEN LOGISTICS DO BRASIL LTDA.</v>
          </cell>
          <cell r="Z874" t="str">
            <v/>
          </cell>
          <cell r="AA874" t="str">
            <v/>
          </cell>
          <cell r="AB874" t="str">
            <v>4J NO.3 AL RAYYAN LTD.</v>
          </cell>
          <cell r="AC874" t="str">
            <v>単セグ</v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>
            <v>869</v>
          </cell>
          <cell r="AI874">
            <v>857</v>
          </cell>
          <cell r="AJ874" t="str">
            <v>YUSEN LOGISTICS DO BRASIL LTDA.</v>
          </cell>
          <cell r="AK874" t="str">
            <v>4J NO.3 AL RAYYAN LTD.</v>
          </cell>
          <cell r="AM874" t="str">
            <v>YLK</v>
          </cell>
        </row>
        <row r="875">
          <cell r="D875" t="str">
            <v>C0B1128XXXX</v>
          </cell>
          <cell r="E875" t="str">
            <v>YUSEN LOGISTICS INTERNATIONAL (VIETNAM) CO., LTD.</v>
          </cell>
          <cell r="F875" t="str">
            <v>YUSEN LOGISTICS INTERNATIONAL (VIETNAM) CO., LTD.</v>
          </cell>
          <cell r="G875" t="str">
            <v>YUSEN LOGISTICS INTERNATIONAL (VIETNAM) CO., LTD.</v>
          </cell>
          <cell r="H875" t="str">
            <v>C0B1128XXXX</v>
          </cell>
          <cell r="I875" t="str">
            <v>YLK</v>
          </cell>
          <cell r="J875" t="str">
            <v>YLK</v>
          </cell>
          <cell r="K875" t="str">
            <v>USD</v>
          </cell>
          <cell r="L875" t="str">
            <v>C0B1128XXXX</v>
          </cell>
          <cell r="M875" t="str">
            <v>R</v>
          </cell>
          <cell r="N875" t="str">
            <v>E</v>
          </cell>
          <cell r="W875" t="str">
            <v>YUSEN LOGISTICS INTERNATIONAL (VIETNAM) CO., LTD.</v>
          </cell>
          <cell r="Z875" t="str">
            <v/>
          </cell>
          <cell r="AA875" t="str">
            <v/>
          </cell>
          <cell r="AB875" t="str">
            <v>4J NO.5 BROOG LTD.</v>
          </cell>
          <cell r="AC875" t="str">
            <v>単セグ</v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>
            <v>870</v>
          </cell>
          <cell r="AI875">
            <v>858</v>
          </cell>
          <cell r="AJ875" t="str">
            <v>YUSEN LOGISTICS INTERNATIONAL (VIETNAM) CO., LTD.</v>
          </cell>
          <cell r="AK875" t="str">
            <v>4J NO.5 BROOG LTD.</v>
          </cell>
          <cell r="AM875" t="str">
            <v>YLK</v>
          </cell>
        </row>
        <row r="876">
          <cell r="D876" t="str">
            <v>C0C0708XXXX</v>
          </cell>
          <cell r="E876" t="str">
            <v>YUSEN LOGISTICS PAKISTAN PTE. LTD.</v>
          </cell>
          <cell r="F876" t="str">
            <v>YUSEN LOGISTICS PAKISTAN PTE. LTD.</v>
          </cell>
          <cell r="G876" t="str">
            <v>YUSEN LOGISTICS PAKISTAN PTE. LTD.</v>
          </cell>
          <cell r="H876" t="str">
            <v>C0C0708XXXX</v>
          </cell>
          <cell r="I876" t="str">
            <v>YLK</v>
          </cell>
          <cell r="J876" t="str">
            <v>YLK</v>
          </cell>
          <cell r="K876" t="str">
            <v>PKR</v>
          </cell>
          <cell r="L876" t="str">
            <v>C0C0708XXXX</v>
          </cell>
          <cell r="M876" t="str">
            <v>R</v>
          </cell>
          <cell r="N876" t="str">
            <v>E</v>
          </cell>
          <cell r="W876" t="str">
            <v>YUSEN LOGISTICS PAKISTAN PTE. LTD.</v>
          </cell>
          <cell r="Z876" t="str">
            <v/>
          </cell>
          <cell r="AA876" t="str">
            <v/>
          </cell>
          <cell r="AB876" t="str">
            <v>4J NO.7 DOHA LTD.</v>
          </cell>
          <cell r="AC876" t="str">
            <v>単セグ</v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>
            <v>871</v>
          </cell>
          <cell r="AI876">
            <v>859</v>
          </cell>
          <cell r="AJ876" t="str">
            <v>YUSEN LOGISTICS PAKISTAN PTE. LTD.</v>
          </cell>
          <cell r="AK876" t="str">
            <v>4J NO.7 DOHA LTD.</v>
          </cell>
          <cell r="AM876" t="str">
            <v>YLK</v>
          </cell>
        </row>
        <row r="877">
          <cell r="D877" t="str">
            <v>C0C0588XXXX</v>
          </cell>
          <cell r="E877" t="str">
            <v>YUSEN REAL ESTATE(HAI PHONG)CO., LTD.</v>
          </cell>
          <cell r="F877" t="str">
            <v>YUSEN REAL ESTATE(HAI PHONG)CO., LTD.</v>
          </cell>
          <cell r="G877" t="str">
            <v>YUSEN REAL ESTATE(HAI PHONG)CO., LTD.</v>
          </cell>
          <cell r="H877" t="str">
            <v>C0C0588XXXX</v>
          </cell>
          <cell r="I877" t="str">
            <v>YLK</v>
          </cell>
          <cell r="J877" t="str">
            <v>YLK</v>
          </cell>
          <cell r="K877" t="str">
            <v>VND</v>
          </cell>
          <cell r="L877" t="str">
            <v>C0C0588XXXX</v>
          </cell>
          <cell r="M877" t="str">
            <v>R</v>
          </cell>
          <cell r="N877" t="str">
            <v>E</v>
          </cell>
          <cell r="W877" t="str">
            <v>YUSEN REAL ESTATE(HAI PHONG)CO., LTD.</v>
          </cell>
          <cell r="Z877" t="str">
            <v/>
          </cell>
          <cell r="AA877" t="str">
            <v/>
          </cell>
          <cell r="AB877" t="str">
            <v>4J NO.8 ZEKREET LTD.</v>
          </cell>
          <cell r="AC877" t="str">
            <v>単セグ</v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>
            <v>872</v>
          </cell>
          <cell r="AI877">
            <v>860</v>
          </cell>
          <cell r="AJ877" t="str">
            <v>YUSEN REAL ESTATE(HAI PHONG)CO., LTD.</v>
          </cell>
          <cell r="AK877" t="str">
            <v>4J NO.8 ZEKREET LTD.</v>
          </cell>
          <cell r="AM877" t="str">
            <v>YLK</v>
          </cell>
        </row>
        <row r="878">
          <cell r="D878" t="str">
            <v>E008475XXXX</v>
          </cell>
          <cell r="E878" t="str">
            <v>YUSEN TRAVEL (HONG KONG) LTD.</v>
          </cell>
          <cell r="F878" t="str">
            <v>YUSEN TRAVEL (HONG KONG) LTD.</v>
          </cell>
          <cell r="G878" t="str">
            <v>YUSEN TRAVEL (HONG KONG) LTD.</v>
          </cell>
          <cell r="H878" t="str">
            <v>E008475XXXX</v>
          </cell>
          <cell r="I878" t="str">
            <v>YLK</v>
          </cell>
          <cell r="J878" t="str">
            <v>YLK</v>
          </cell>
          <cell r="K878" t="str">
            <v>HKD</v>
          </cell>
          <cell r="L878" t="str">
            <v>E008475XXXX</v>
          </cell>
          <cell r="M878" t="str">
            <v>M</v>
          </cell>
          <cell r="N878" t="str">
            <v>E</v>
          </cell>
          <cell r="O878">
            <v>12</v>
          </cell>
          <cell r="W878" t="str">
            <v>YUSEN TRAVEL (HONG KONG) LTD.</v>
          </cell>
          <cell r="Z878" t="str">
            <v/>
          </cell>
          <cell r="AA878" t="str">
            <v/>
          </cell>
          <cell r="AB878" t="str">
            <v>4J NO.2 AL KHOR LTD.</v>
          </cell>
          <cell r="AC878" t="str">
            <v>単セグ</v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>
            <v>873</v>
          </cell>
          <cell r="AI878">
            <v>861</v>
          </cell>
          <cell r="AJ878" t="str">
            <v>YUSEN TRAVEL (HONG KONG) LTD.</v>
          </cell>
          <cell r="AK878" t="str">
            <v>4J NO.2 AL KHOR LTD.</v>
          </cell>
          <cell r="AM878" t="str">
            <v>YLK</v>
          </cell>
        </row>
        <row r="879">
          <cell r="D879" t="str">
            <v>E007939XXXX</v>
          </cell>
          <cell r="E879" t="str">
            <v>YUSEN TRAVEL (SINGAPORE) PTE. LTD.</v>
          </cell>
          <cell r="F879" t="str">
            <v>YUSEN TRAVEL (SINGAPORE) PTE. LTD.</v>
          </cell>
          <cell r="G879" t="str">
            <v>YUSEN TRAVEL (SINGAPORE) PTE. LTD.</v>
          </cell>
          <cell r="H879" t="str">
            <v>E007939XXXX</v>
          </cell>
          <cell r="I879" t="str">
            <v>YLK</v>
          </cell>
          <cell r="J879" t="str">
            <v>YLK</v>
          </cell>
          <cell r="K879" t="str">
            <v>SGD</v>
          </cell>
          <cell r="L879" t="str">
            <v>E007939XXXX</v>
          </cell>
          <cell r="M879" t="str">
            <v>M</v>
          </cell>
          <cell r="N879" t="str">
            <v>E</v>
          </cell>
          <cell r="O879">
            <v>12</v>
          </cell>
          <cell r="W879" t="str">
            <v>YUSEN TRAVEL (SINGAPORE) PTE. LTD.</v>
          </cell>
          <cell r="Z879" t="str">
            <v/>
          </cell>
          <cell r="AA879" t="str">
            <v/>
          </cell>
          <cell r="AB879" t="str">
            <v>4J NO.4 AL WAJBAH LTD.</v>
          </cell>
          <cell r="AC879" t="str">
            <v>単セグ</v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>
            <v>874</v>
          </cell>
          <cell r="AI879">
            <v>862</v>
          </cell>
          <cell r="AJ879" t="str">
            <v>YUSEN TRAVEL (SINGAPORE) PTE. LTD.</v>
          </cell>
          <cell r="AK879" t="str">
            <v>4J NO.4 AL WAJBAH LTD.</v>
          </cell>
          <cell r="AM879" t="str">
            <v>YLK</v>
          </cell>
        </row>
        <row r="880">
          <cell r="D880" t="str">
            <v>E00N788XXXX</v>
          </cell>
          <cell r="E880" t="str">
            <v>YUSEN TRAVEL (U.S.A.) INC.</v>
          </cell>
          <cell r="F880" t="str">
            <v>YUSEN TRAVEL (U.S.A.) INC.</v>
          </cell>
          <cell r="G880" t="str">
            <v>YUSEN TRAVEL (U.S.A.) INC.</v>
          </cell>
          <cell r="H880" t="str">
            <v>E00N788XXXX</v>
          </cell>
          <cell r="I880" t="str">
            <v>YLK</v>
          </cell>
          <cell r="J880" t="str">
            <v>YLK</v>
          </cell>
          <cell r="K880" t="str">
            <v>USD</v>
          </cell>
          <cell r="L880" t="str">
            <v>E00N788XXXX</v>
          </cell>
          <cell r="M880" t="str">
            <v>M</v>
          </cell>
          <cell r="N880" t="str">
            <v>E</v>
          </cell>
          <cell r="O880">
            <v>12</v>
          </cell>
          <cell r="W880" t="str">
            <v>YUSEN TRAVEL (U.S.A.) INC.</v>
          </cell>
          <cell r="Z880" t="str">
            <v/>
          </cell>
          <cell r="AA880" t="str">
            <v/>
          </cell>
          <cell r="AB880" t="str">
            <v>4J NO.6 AL WAKRAH LTD.</v>
          </cell>
          <cell r="AC880" t="str">
            <v>単セグ</v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>
            <v>875</v>
          </cell>
          <cell r="AI880">
            <v>863</v>
          </cell>
          <cell r="AJ880" t="str">
            <v>YUSEN TRAVEL (U.S.A.) INC.</v>
          </cell>
          <cell r="AK880" t="str">
            <v>4J NO.6 AL WAKRAH LTD.</v>
          </cell>
          <cell r="AM880" t="str">
            <v>YLK</v>
          </cell>
        </row>
        <row r="881">
          <cell r="D881" t="str">
            <v>C00E166XXXX</v>
          </cell>
          <cell r="E881" t="str">
            <v>YUSEN TRAVEL CO., LTD.</v>
          </cell>
          <cell r="F881" t="str">
            <v>郵船トラベル（株）</v>
          </cell>
          <cell r="G881" t="str">
            <v>YUSEN TRAVEL CO., LTD.</v>
          </cell>
          <cell r="H881" t="str">
            <v>C00E166XXXX</v>
          </cell>
          <cell r="I881" t="str">
            <v>YLK</v>
          </cell>
          <cell r="J881" t="str">
            <v>YLK</v>
          </cell>
          <cell r="K881" t="str">
            <v>JPY</v>
          </cell>
          <cell r="L881" t="str">
            <v>C00E166XXXX</v>
          </cell>
          <cell r="M881" t="str">
            <v>R</v>
          </cell>
          <cell r="N881" t="str">
            <v>J</v>
          </cell>
          <cell r="W881" t="str">
            <v>郵船トラベル（株）</v>
          </cell>
          <cell r="Z881" t="str">
            <v/>
          </cell>
          <cell r="AA881" t="str">
            <v/>
          </cell>
          <cell r="AB881" t="str">
            <v>4J NO.9 AL BIDDA LTD.</v>
          </cell>
          <cell r="AC881" t="str">
            <v>単セグ</v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>
            <v>876</v>
          </cell>
          <cell r="AI881">
            <v>864</v>
          </cell>
          <cell r="AJ881" t="str">
            <v>YUSEN TRAVEL CO., LTD.</v>
          </cell>
          <cell r="AK881" t="str">
            <v>4J NO.9 AL BIDDA LTD.</v>
          </cell>
          <cell r="AM881" t="str">
            <v>YLK</v>
          </cell>
        </row>
        <row r="882">
          <cell r="D882" t="str">
            <v>E0C0141XXXX</v>
          </cell>
          <cell r="E882" t="str">
            <v>YUSHIP CO., LTD.</v>
          </cell>
          <cell r="F882" t="str">
            <v>YUSHIP CO., LTD.</v>
          </cell>
          <cell r="G882" t="str">
            <v>YUSHIP CO., LTD.</v>
          </cell>
          <cell r="H882" t="str">
            <v>E0C0141XXXX</v>
          </cell>
          <cell r="I882" t="str">
            <v>船主パナマックス</v>
          </cell>
          <cell r="J882" t="str">
            <v>Fleet Panamax</v>
          </cell>
          <cell r="K882" t="str">
            <v>USD</v>
          </cell>
          <cell r="L882" t="str">
            <v>E0C0141XXXX</v>
          </cell>
          <cell r="M882" t="str">
            <v>M</v>
          </cell>
          <cell r="N882" t="str">
            <v>E</v>
          </cell>
          <cell r="Q882" t="str">
            <v>○</v>
          </cell>
          <cell r="W882" t="str">
            <v>YUSHIP CO., LTD.</v>
          </cell>
          <cell r="Z882" t="str">
            <v/>
          </cell>
          <cell r="AA882" t="str">
            <v/>
          </cell>
          <cell r="AB882" t="str">
            <v>4J NO.10 AL JASRA LTD.</v>
          </cell>
          <cell r="AC882" t="str">
            <v>単セグ</v>
          </cell>
          <cell r="AD882" t="str">
            <v/>
          </cell>
          <cell r="AE882" t="str">
            <v/>
          </cell>
          <cell r="AF882" t="str">
            <v/>
          </cell>
          <cell r="AG882" t="str">
            <v/>
          </cell>
          <cell r="AH882">
            <v>877</v>
          </cell>
          <cell r="AI882">
            <v>865</v>
          </cell>
          <cell r="AJ882" t="str">
            <v>YUSHIP CO., LTD.</v>
          </cell>
          <cell r="AK882" t="str">
            <v>4J NO.10 AL JASRA LTD.</v>
          </cell>
          <cell r="AM882" t="str">
            <v>Fleet Panamax</v>
          </cell>
        </row>
        <row r="883">
          <cell r="D883" t="str">
            <v>C3A9144XXXX</v>
          </cell>
          <cell r="E883" t="str">
            <v>ZEBRA MARINE S.A.</v>
          </cell>
          <cell r="F883" t="str">
            <v>ZEBRA MARINE S.A.</v>
          </cell>
          <cell r="G883" t="str">
            <v>ZEBRA MARINE S.A.</v>
          </cell>
          <cell r="H883" t="str">
            <v>C3A9144XXXX</v>
          </cell>
          <cell r="I883" t="str">
            <v>バルク・プロジェクト貨物輸送</v>
          </cell>
          <cell r="J883" t="str">
            <v>BULK &amp; PROJECTS CARRIERS</v>
          </cell>
          <cell r="K883" t="str">
            <v>USD</v>
          </cell>
          <cell r="L883" t="str">
            <v>C3A9144XXXX</v>
          </cell>
          <cell r="M883" t="str">
            <v>R</v>
          </cell>
          <cell r="N883" t="str">
            <v>J</v>
          </cell>
          <cell r="W883" t="str">
            <v>ZEBRA MARINE S.A.</v>
          </cell>
          <cell r="Z883" t="str">
            <v/>
          </cell>
          <cell r="AA883" t="str">
            <v/>
          </cell>
          <cell r="AB883" t="str">
            <v/>
          </cell>
          <cell r="AC883" t="str">
            <v>単セグ</v>
          </cell>
          <cell r="AD883" t="str">
            <v/>
          </cell>
          <cell r="AE883" t="str">
            <v/>
          </cell>
          <cell r="AF883" t="str">
            <v/>
          </cell>
          <cell r="AG883" t="str">
            <v/>
          </cell>
          <cell r="AH883">
            <v>878</v>
          </cell>
          <cell r="AI883">
            <v>866</v>
          </cell>
          <cell r="AJ883" t="str">
            <v>ZEBRA MARINE S.A.</v>
          </cell>
          <cell r="AK883" t="str">
            <v/>
          </cell>
          <cell r="AM883" t="str">
            <v>BULK &amp; PROJECTS CARRIERS</v>
          </cell>
        </row>
        <row r="884">
          <cell r="D884" t="str">
            <v>C0A5946XXXX</v>
          </cell>
          <cell r="E884" t="str">
            <v>ZUIJIN SHIPHOLDING S.A.</v>
          </cell>
          <cell r="F884" t="str">
            <v>ZUIJIN SHIPHOLDING S.A.</v>
          </cell>
          <cell r="G884" t="str">
            <v>ZUIJIN SHIPHOLDING S.A.</v>
          </cell>
          <cell r="H884" t="str">
            <v>C0A5946XXXX</v>
          </cell>
          <cell r="I884" t="str">
            <v>自動車</v>
          </cell>
          <cell r="J884" t="str">
            <v>Car Carrier</v>
          </cell>
          <cell r="K884" t="str">
            <v>USD</v>
          </cell>
          <cell r="L884" t="str">
            <v>C0A5946XXXX</v>
          </cell>
          <cell r="M884" t="str">
            <v>R</v>
          </cell>
          <cell r="N884" t="str">
            <v>J</v>
          </cell>
          <cell r="W884" t="str">
            <v>ZUIJIN SHIPHOLDING S.A.</v>
          </cell>
          <cell r="Z884" t="str">
            <v/>
          </cell>
          <cell r="AA884" t="str">
            <v/>
          </cell>
          <cell r="AB884" t="str">
            <v/>
          </cell>
          <cell r="AC884" t="str">
            <v>単セグ</v>
          </cell>
          <cell r="AD884" t="str">
            <v/>
          </cell>
          <cell r="AE884" t="str">
            <v/>
          </cell>
          <cell r="AF884" t="str">
            <v/>
          </cell>
          <cell r="AG884" t="str">
            <v/>
          </cell>
          <cell r="AH884">
            <v>879</v>
          </cell>
          <cell r="AI884">
            <v>867</v>
          </cell>
          <cell r="AJ884" t="str">
            <v>ZUIJIN SHIPHOLDING S.A.</v>
          </cell>
          <cell r="AK884" t="str">
            <v/>
          </cell>
          <cell r="AM884" t="str">
            <v>Car Carrier</v>
          </cell>
        </row>
        <row r="885">
          <cell r="D885" t="str">
            <v>E3A9221XXXX</v>
          </cell>
          <cell r="E885" t="str">
            <v>4J NO.1 AL ZUBARAH LTD.</v>
          </cell>
          <cell r="F885" t="str">
            <v>4J NO.1 AL ZUBARAH LTD.</v>
          </cell>
          <cell r="G885" t="str">
            <v>4J NO.1 AL ZUBARAH LTD.</v>
          </cell>
          <cell r="H885" t="str">
            <v>E3A9221XXXX</v>
          </cell>
          <cell r="I885" t="str">
            <v>LNG</v>
          </cell>
          <cell r="J885" t="str">
            <v>LNG</v>
          </cell>
          <cell r="K885" t="str">
            <v>USD</v>
          </cell>
          <cell r="L885" t="str">
            <v>E3A9221XXXX</v>
          </cell>
          <cell r="M885" t="str">
            <v>M</v>
          </cell>
          <cell r="N885" t="str">
            <v>E</v>
          </cell>
          <cell r="O885">
            <v>12</v>
          </cell>
          <cell r="W885" t="str">
            <v>4J NO.1 AL ZUBARAH LTD.</v>
          </cell>
          <cell r="Z885" t="str">
            <v/>
          </cell>
          <cell r="AA885" t="str">
            <v/>
          </cell>
          <cell r="AB885" t="str">
            <v/>
          </cell>
          <cell r="AC885" t="str">
            <v>単セグ</v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>
            <v>880</v>
          </cell>
          <cell r="AI885">
            <v>868</v>
          </cell>
          <cell r="AJ885" t="str">
            <v>4J NO.1 AL ZUBARAH LTD.</v>
          </cell>
          <cell r="AK885" t="str">
            <v/>
          </cell>
          <cell r="AM885" t="str">
            <v>LNG</v>
          </cell>
        </row>
        <row r="886">
          <cell r="D886" t="str">
            <v>E3A9225XXXX</v>
          </cell>
          <cell r="E886" t="str">
            <v>4J NO.3 AL RAYYAN LTD.</v>
          </cell>
          <cell r="F886" t="str">
            <v>4J NO.3 AL RAYYAN LTD.</v>
          </cell>
          <cell r="G886" t="str">
            <v>4J NO.3 AL RAYYAN LTD.</v>
          </cell>
          <cell r="H886" t="str">
            <v>E3A9225XXXX</v>
          </cell>
          <cell r="I886" t="str">
            <v>LNG</v>
          </cell>
          <cell r="J886" t="str">
            <v>LNG</v>
          </cell>
          <cell r="K886" t="str">
            <v>USD</v>
          </cell>
          <cell r="L886" t="str">
            <v>E3A9225XXXX</v>
          </cell>
          <cell r="M886" t="str">
            <v>M</v>
          </cell>
          <cell r="N886" t="str">
            <v>E</v>
          </cell>
          <cell r="O886">
            <v>12</v>
          </cell>
          <cell r="W886" t="str">
            <v>4J NO.3 AL RAYYAN LTD.</v>
          </cell>
          <cell r="Z886" t="str">
            <v/>
          </cell>
          <cell r="AA886" t="str">
            <v/>
          </cell>
          <cell r="AB886" t="str">
            <v/>
          </cell>
          <cell r="AC886" t="str">
            <v>単セグ</v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>
            <v>881</v>
          </cell>
          <cell r="AI886">
            <v>869</v>
          </cell>
          <cell r="AJ886" t="str">
            <v>4J NO.3 AL RAYYAN LTD.</v>
          </cell>
          <cell r="AK886" t="str">
            <v/>
          </cell>
          <cell r="AM886" t="str">
            <v>LNG</v>
          </cell>
        </row>
        <row r="887">
          <cell r="D887" t="str">
            <v>E3A9229XXXX</v>
          </cell>
          <cell r="E887" t="str">
            <v>4J NO.5 BROOG LTD.</v>
          </cell>
          <cell r="F887" t="str">
            <v>4J NO.5 BROOG LTD.</v>
          </cell>
          <cell r="G887" t="str">
            <v>4J NO.5 BROOG LTD.</v>
          </cell>
          <cell r="H887" t="str">
            <v>E3A9229XXXX</v>
          </cell>
          <cell r="I887" t="str">
            <v>LNG</v>
          </cell>
          <cell r="J887" t="str">
            <v>LNG</v>
          </cell>
          <cell r="K887" t="str">
            <v>USD</v>
          </cell>
          <cell r="L887" t="str">
            <v>E3A9229XXXX</v>
          </cell>
          <cell r="M887" t="str">
            <v>M</v>
          </cell>
          <cell r="N887" t="str">
            <v>E</v>
          </cell>
          <cell r="O887">
            <v>12</v>
          </cell>
          <cell r="W887" t="str">
            <v>4J NO.5 BROOG LTD.</v>
          </cell>
          <cell r="Z887" t="str">
            <v/>
          </cell>
          <cell r="AA887" t="str">
            <v/>
          </cell>
          <cell r="AB887" t="str">
            <v/>
          </cell>
          <cell r="AC887" t="str">
            <v>単セグ</v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>
            <v>882</v>
          </cell>
          <cell r="AI887">
            <v>870</v>
          </cell>
          <cell r="AJ887" t="str">
            <v>4J NO.5 BROOG LTD.</v>
          </cell>
          <cell r="AK887" t="str">
            <v/>
          </cell>
          <cell r="AM887" t="str">
            <v>LNG</v>
          </cell>
        </row>
        <row r="888">
          <cell r="D888" t="str">
            <v>E3A9222XXXX</v>
          </cell>
          <cell r="E888" t="str">
            <v>4J NO.7 DOHA LTD.</v>
          </cell>
          <cell r="F888" t="str">
            <v>4J NO.7 DOHA LTD.</v>
          </cell>
          <cell r="G888" t="str">
            <v>4J NO.7 DOHA LTD.</v>
          </cell>
          <cell r="H888" t="str">
            <v>E3A9222XXXX</v>
          </cell>
          <cell r="I888" t="str">
            <v>LNG</v>
          </cell>
          <cell r="J888" t="str">
            <v>LNG</v>
          </cell>
          <cell r="K888" t="str">
            <v>USD</v>
          </cell>
          <cell r="L888" t="str">
            <v>E3A9222XXXX</v>
          </cell>
          <cell r="M888" t="str">
            <v>M</v>
          </cell>
          <cell r="N888" t="str">
            <v>E</v>
          </cell>
          <cell r="O888">
            <v>12</v>
          </cell>
          <cell r="W888" t="str">
            <v>4J NO.7 DOHA LTD.</v>
          </cell>
          <cell r="Z888" t="str">
            <v/>
          </cell>
          <cell r="AA888" t="str">
            <v/>
          </cell>
          <cell r="AB888" t="str">
            <v/>
          </cell>
          <cell r="AC888" t="str">
            <v>単セグ</v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>
            <v>883</v>
          </cell>
          <cell r="AI888">
            <v>871</v>
          </cell>
          <cell r="AJ888" t="str">
            <v>4J NO.7 DOHA LTD.</v>
          </cell>
          <cell r="AK888" t="str">
            <v/>
          </cell>
          <cell r="AM888" t="str">
            <v>LNG</v>
          </cell>
        </row>
        <row r="889">
          <cell r="D889" t="str">
            <v>E3A9224XXXX</v>
          </cell>
          <cell r="E889" t="str">
            <v>4J NO.8 ZEKREET LTD.</v>
          </cell>
          <cell r="F889" t="str">
            <v>4J NO.8 ZEKREET LTD.</v>
          </cell>
          <cell r="G889" t="str">
            <v>4J NO.8 ZEKREET LTD.</v>
          </cell>
          <cell r="H889" t="str">
            <v>E3A9224XXXX</v>
          </cell>
          <cell r="I889" t="str">
            <v>LNG</v>
          </cell>
          <cell r="J889" t="str">
            <v>LNG</v>
          </cell>
          <cell r="K889" t="str">
            <v>USD</v>
          </cell>
          <cell r="L889" t="str">
            <v>E3A9224XXXX</v>
          </cell>
          <cell r="M889" t="str">
            <v>M</v>
          </cell>
          <cell r="N889" t="str">
            <v>E</v>
          </cell>
          <cell r="O889">
            <v>12</v>
          </cell>
          <cell r="W889" t="str">
            <v>4J NO.8 ZEKREET LTD.</v>
          </cell>
          <cell r="Z889" t="str">
            <v/>
          </cell>
          <cell r="AA889" t="str">
            <v/>
          </cell>
          <cell r="AB889" t="str">
            <v/>
          </cell>
          <cell r="AC889" t="str">
            <v>単セグ</v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>
            <v>884</v>
          </cell>
          <cell r="AI889">
            <v>872</v>
          </cell>
          <cell r="AJ889" t="str">
            <v>4J NO.8 ZEKREET LTD.</v>
          </cell>
          <cell r="AK889" t="str">
            <v/>
          </cell>
          <cell r="AM889" t="str">
            <v>LNG</v>
          </cell>
        </row>
        <row r="890">
          <cell r="D890" t="str">
            <v>E3A9223XXXX</v>
          </cell>
          <cell r="E890" t="str">
            <v>4J NO.2 AL KHOR LTD.</v>
          </cell>
          <cell r="F890" t="str">
            <v>4J NO.2 AL KHOR LTD.</v>
          </cell>
          <cell r="G890" t="str">
            <v>4J NO.2 AL KHOR LTD.</v>
          </cell>
          <cell r="H890" t="str">
            <v>E3A9223XXXX</v>
          </cell>
          <cell r="I890" t="str">
            <v>LNG</v>
          </cell>
          <cell r="J890" t="str">
            <v>LNG</v>
          </cell>
          <cell r="K890" t="str">
            <v>USD</v>
          </cell>
          <cell r="L890" t="str">
            <v>E3A9223XXXX</v>
          </cell>
          <cell r="M890" t="str">
            <v>M</v>
          </cell>
          <cell r="N890" t="str">
            <v>E</v>
          </cell>
          <cell r="O890">
            <v>12</v>
          </cell>
          <cell r="W890" t="str">
            <v>4J NO.2 AL KHOR LTD.</v>
          </cell>
          <cell r="Z890" t="str">
            <v/>
          </cell>
          <cell r="AA890" t="str">
            <v/>
          </cell>
          <cell r="AB890" t="str">
            <v/>
          </cell>
          <cell r="AC890" t="str">
            <v>単セグ</v>
          </cell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>
            <v>885</v>
          </cell>
          <cell r="AI890">
            <v>873</v>
          </cell>
          <cell r="AJ890" t="str">
            <v>4J NO.2 AL KHOR LTD.</v>
          </cell>
          <cell r="AK890" t="str">
            <v/>
          </cell>
          <cell r="AM890" t="str">
            <v>LNG</v>
          </cell>
        </row>
        <row r="891">
          <cell r="D891" t="str">
            <v>E3A9228XXXX</v>
          </cell>
          <cell r="E891" t="str">
            <v>4J NO.4 AL WAJBAH LTD.</v>
          </cell>
          <cell r="F891" t="str">
            <v>4J NO.4 AL WAJBAH LTD.</v>
          </cell>
          <cell r="G891" t="str">
            <v>4J NO.4 AL WAJBAH LTD.</v>
          </cell>
          <cell r="H891" t="str">
            <v>E3A9228XXXX</v>
          </cell>
          <cell r="I891" t="str">
            <v>LNG</v>
          </cell>
          <cell r="J891" t="str">
            <v>LNG</v>
          </cell>
          <cell r="K891" t="str">
            <v>USD</v>
          </cell>
          <cell r="L891" t="str">
            <v>E3A9228XXXX</v>
          </cell>
          <cell r="M891" t="str">
            <v>M</v>
          </cell>
          <cell r="N891" t="str">
            <v>E</v>
          </cell>
          <cell r="O891">
            <v>12</v>
          </cell>
          <cell r="W891" t="str">
            <v>4J NO.4 AL WAJBAH LTD.</v>
          </cell>
          <cell r="Z891" t="str">
            <v/>
          </cell>
          <cell r="AA891" t="str">
            <v/>
          </cell>
          <cell r="AB891" t="str">
            <v/>
          </cell>
          <cell r="AC891" t="str">
            <v>単セグ</v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>
            <v>886</v>
          </cell>
          <cell r="AI891">
            <v>874</v>
          </cell>
          <cell r="AJ891" t="str">
            <v>4J NO.4 AL WAJBAH LTD.</v>
          </cell>
          <cell r="AK891" t="str">
            <v/>
          </cell>
          <cell r="AM891" t="str">
            <v>LNG</v>
          </cell>
        </row>
        <row r="892">
          <cell r="D892" t="str">
            <v>E3A9220XXXX</v>
          </cell>
          <cell r="E892" t="str">
            <v>4J NO.6 AL WAKRAH LTD.</v>
          </cell>
          <cell r="F892" t="str">
            <v>4J NO.6 AL WAKRAH LTD.</v>
          </cell>
          <cell r="G892" t="str">
            <v>4J NO.6 AL WAKRAH LTD.</v>
          </cell>
          <cell r="H892" t="str">
            <v>E3A9220XXXX</v>
          </cell>
          <cell r="I892" t="str">
            <v>LNG</v>
          </cell>
          <cell r="J892" t="str">
            <v>LNG</v>
          </cell>
          <cell r="K892" t="str">
            <v>USD</v>
          </cell>
          <cell r="L892" t="str">
            <v>E3A9220XXXX</v>
          </cell>
          <cell r="M892" t="str">
            <v>M</v>
          </cell>
          <cell r="N892" t="str">
            <v>E</v>
          </cell>
          <cell r="O892">
            <v>12</v>
          </cell>
          <cell r="W892" t="str">
            <v>4J NO.6 AL WAKRAH LTD.</v>
          </cell>
          <cell r="Z892" t="str">
            <v/>
          </cell>
          <cell r="AA892" t="str">
            <v/>
          </cell>
          <cell r="AB892" t="str">
            <v/>
          </cell>
          <cell r="AC892" t="str">
            <v>単セグ</v>
          </cell>
          <cell r="AD892" t="str">
            <v/>
          </cell>
          <cell r="AE892" t="str">
            <v/>
          </cell>
          <cell r="AF892" t="str">
            <v/>
          </cell>
          <cell r="AG892" t="str">
            <v/>
          </cell>
          <cell r="AH892">
            <v>887</v>
          </cell>
          <cell r="AI892">
            <v>875</v>
          </cell>
          <cell r="AJ892" t="str">
            <v>4J NO.6 AL WAKRAH LTD.</v>
          </cell>
          <cell r="AK892" t="str">
            <v/>
          </cell>
          <cell r="AM892" t="str">
            <v>LNG</v>
          </cell>
        </row>
        <row r="893">
          <cell r="D893" t="str">
            <v>E3A9226XXXX</v>
          </cell>
          <cell r="E893" t="str">
            <v>4J NO.9 AL BIDDA LTD.</v>
          </cell>
          <cell r="F893" t="str">
            <v>4J NO.9 AL BIDDA LTD.</v>
          </cell>
          <cell r="G893" t="str">
            <v>4J NO.9 AL BIDDA LTD.</v>
          </cell>
          <cell r="H893" t="str">
            <v>E3A9226XXXX</v>
          </cell>
          <cell r="I893" t="str">
            <v>LNG</v>
          </cell>
          <cell r="J893" t="str">
            <v>LNG</v>
          </cell>
          <cell r="K893" t="str">
            <v>USD</v>
          </cell>
          <cell r="L893" t="str">
            <v>E3A9226XXXX</v>
          </cell>
          <cell r="M893" t="str">
            <v>M</v>
          </cell>
          <cell r="N893" t="str">
            <v>E</v>
          </cell>
          <cell r="O893">
            <v>12</v>
          </cell>
          <cell r="W893" t="str">
            <v>4J NO.9 AL BIDDA LTD.</v>
          </cell>
          <cell r="Z893" t="str">
            <v/>
          </cell>
          <cell r="AA893" t="str">
            <v/>
          </cell>
          <cell r="AB893" t="str">
            <v/>
          </cell>
          <cell r="AC893" t="str">
            <v>単セグ</v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>
            <v>888</v>
          </cell>
          <cell r="AI893">
            <v>876</v>
          </cell>
          <cell r="AJ893" t="str">
            <v>4J NO.9 AL BIDDA LTD.</v>
          </cell>
          <cell r="AK893" t="str">
            <v/>
          </cell>
          <cell r="AM893" t="str">
            <v>LNG</v>
          </cell>
        </row>
        <row r="894">
          <cell r="D894" t="str">
            <v>E3A9227XXXX</v>
          </cell>
          <cell r="E894" t="str">
            <v>4J NO.10 AL JASRA LTD.</v>
          </cell>
          <cell r="F894" t="str">
            <v>4J NO.10 AL JASRA LTD.</v>
          </cell>
          <cell r="G894" t="str">
            <v>4J NO.10 AL JASRA LTD.</v>
          </cell>
          <cell r="H894" t="str">
            <v>E3A9227XXXX</v>
          </cell>
          <cell r="I894" t="str">
            <v>LNG</v>
          </cell>
          <cell r="J894" t="str">
            <v>LNG</v>
          </cell>
          <cell r="K894" t="str">
            <v>USD</v>
          </cell>
          <cell r="L894" t="str">
            <v>E3A9227XXXX</v>
          </cell>
          <cell r="M894" t="str">
            <v>M</v>
          </cell>
          <cell r="N894" t="str">
            <v>E</v>
          </cell>
          <cell r="O894">
            <v>12</v>
          </cell>
          <cell r="W894" t="str">
            <v>4J NO.10 AL JASRA LTD.</v>
          </cell>
          <cell r="Z894" t="str">
            <v/>
          </cell>
          <cell r="AA894" t="str">
            <v/>
          </cell>
          <cell r="AB894" t="str">
            <v/>
          </cell>
          <cell r="AC894" t="str">
            <v>単セグ</v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>
            <v>889</v>
          </cell>
          <cell r="AI894">
            <v>877</v>
          </cell>
          <cell r="AJ894" t="str">
            <v>4J NO.10 AL JASRA LTD.</v>
          </cell>
          <cell r="AK894" t="str">
            <v/>
          </cell>
          <cell r="AM894" t="str">
            <v>LNG</v>
          </cell>
        </row>
        <row r="895">
          <cell r="E895" t="str">
            <v/>
          </cell>
          <cell r="H895">
            <v>0</v>
          </cell>
          <cell r="L895">
            <v>0</v>
          </cell>
          <cell r="W895">
            <v>0</v>
          </cell>
          <cell r="Z895" t="str">
            <v/>
          </cell>
          <cell r="AA895" t="str">
            <v/>
          </cell>
          <cell r="AB895" t="str">
            <v/>
          </cell>
          <cell r="AC895" t="str">
            <v>単セグ</v>
          </cell>
          <cell r="AD895" t="str">
            <v/>
          </cell>
          <cell r="AE895" t="str">
            <v/>
          </cell>
          <cell r="AF895" t="str">
            <v/>
          </cell>
          <cell r="AG895" t="str">
            <v/>
          </cell>
          <cell r="AH895">
            <v>890</v>
          </cell>
          <cell r="AI895">
            <v>878</v>
          </cell>
          <cell r="AJ895" t="str">
            <v/>
          </cell>
          <cell r="AK895" t="str">
            <v/>
          </cell>
          <cell r="AM895" t="str">
            <v/>
          </cell>
        </row>
        <row r="896">
          <cell r="E896" t="str">
            <v/>
          </cell>
          <cell r="H896">
            <v>0</v>
          </cell>
          <cell r="L896">
            <v>0</v>
          </cell>
          <cell r="W896">
            <v>0</v>
          </cell>
          <cell r="Z896" t="str">
            <v/>
          </cell>
          <cell r="AA896" t="str">
            <v/>
          </cell>
          <cell r="AB896" t="str">
            <v/>
          </cell>
          <cell r="AC896" t="str">
            <v>単セグ</v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>
            <v>891</v>
          </cell>
          <cell r="AI896">
            <v>879</v>
          </cell>
          <cell r="AJ896" t="str">
            <v/>
          </cell>
          <cell r="AK896" t="str">
            <v/>
          </cell>
          <cell r="AM896" t="str">
            <v/>
          </cell>
        </row>
        <row r="897">
          <cell r="E897" t="str">
            <v/>
          </cell>
          <cell r="H897">
            <v>0</v>
          </cell>
          <cell r="L897">
            <v>0</v>
          </cell>
          <cell r="W897">
            <v>0</v>
          </cell>
          <cell r="Z897" t="str">
            <v/>
          </cell>
          <cell r="AA897" t="str">
            <v/>
          </cell>
          <cell r="AB897" t="str">
            <v/>
          </cell>
          <cell r="AC897" t="str">
            <v>単セグ</v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>
            <v>892</v>
          </cell>
          <cell r="AI897">
            <v>880</v>
          </cell>
          <cell r="AJ897" t="str">
            <v/>
          </cell>
          <cell r="AK897" t="str">
            <v/>
          </cell>
          <cell r="AM897" t="str">
            <v/>
          </cell>
        </row>
        <row r="898">
          <cell r="E898" t="str">
            <v/>
          </cell>
          <cell r="H898">
            <v>0</v>
          </cell>
          <cell r="L898">
            <v>0</v>
          </cell>
          <cell r="W898">
            <v>0</v>
          </cell>
          <cell r="Z898" t="str">
            <v/>
          </cell>
          <cell r="AA898" t="str">
            <v/>
          </cell>
          <cell r="AB898" t="str">
            <v/>
          </cell>
          <cell r="AC898" t="str">
            <v>単セグ</v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>
            <v>893</v>
          </cell>
          <cell r="AI898">
            <v>881</v>
          </cell>
          <cell r="AJ898" t="str">
            <v/>
          </cell>
          <cell r="AK898" t="str">
            <v/>
          </cell>
          <cell r="AM898" t="str">
            <v/>
          </cell>
        </row>
        <row r="899">
          <cell r="E899" t="str">
            <v/>
          </cell>
          <cell r="H899">
            <v>0</v>
          </cell>
          <cell r="L899">
            <v>0</v>
          </cell>
          <cell r="W899">
            <v>0</v>
          </cell>
          <cell r="Z899" t="str">
            <v/>
          </cell>
          <cell r="AA899" t="str">
            <v/>
          </cell>
          <cell r="AB899" t="str">
            <v/>
          </cell>
          <cell r="AC899" t="str">
            <v>単セグ</v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>
            <v>894</v>
          </cell>
          <cell r="AI899">
            <v>882</v>
          </cell>
          <cell r="AJ899" t="str">
            <v/>
          </cell>
          <cell r="AK899" t="str">
            <v/>
          </cell>
          <cell r="AM899" t="str">
            <v/>
          </cell>
        </row>
        <row r="900">
          <cell r="E900" t="str">
            <v/>
          </cell>
          <cell r="H900">
            <v>0</v>
          </cell>
          <cell r="L900">
            <v>0</v>
          </cell>
          <cell r="W900">
            <v>0</v>
          </cell>
          <cell r="Z900" t="str">
            <v/>
          </cell>
          <cell r="AA900" t="str">
            <v/>
          </cell>
          <cell r="AB900" t="str">
            <v/>
          </cell>
          <cell r="AC900" t="str">
            <v>単セグ</v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>
            <v>895</v>
          </cell>
          <cell r="AI900">
            <v>883</v>
          </cell>
          <cell r="AJ900" t="str">
            <v/>
          </cell>
          <cell r="AK900" t="str">
            <v/>
          </cell>
          <cell r="AM900" t="str">
            <v/>
          </cell>
        </row>
        <row r="901">
          <cell r="E901" t="str">
            <v/>
          </cell>
          <cell r="H901">
            <v>0</v>
          </cell>
          <cell r="L901">
            <v>0</v>
          </cell>
          <cell r="W901">
            <v>0</v>
          </cell>
          <cell r="Z901" t="str">
            <v/>
          </cell>
          <cell r="AA901" t="str">
            <v/>
          </cell>
          <cell r="AB901" t="str">
            <v/>
          </cell>
          <cell r="AC901" t="str">
            <v>単セグ</v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>
            <v>896</v>
          </cell>
          <cell r="AI901">
            <v>884</v>
          </cell>
          <cell r="AJ901" t="str">
            <v/>
          </cell>
          <cell r="AK901" t="str">
            <v/>
          </cell>
          <cell r="AM901" t="str">
            <v/>
          </cell>
        </row>
        <row r="902">
          <cell r="E902" t="str">
            <v/>
          </cell>
          <cell r="H902">
            <v>0</v>
          </cell>
          <cell r="L902">
            <v>0</v>
          </cell>
          <cell r="W902">
            <v>0</v>
          </cell>
          <cell r="Z902" t="str">
            <v/>
          </cell>
          <cell r="AA902" t="str">
            <v/>
          </cell>
          <cell r="AB902" t="str">
            <v/>
          </cell>
          <cell r="AC902" t="str">
            <v>単セグ</v>
          </cell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>
            <v>897</v>
          </cell>
          <cell r="AI902">
            <v>885</v>
          </cell>
          <cell r="AJ902" t="str">
            <v/>
          </cell>
          <cell r="AK902" t="str">
            <v/>
          </cell>
          <cell r="AM902" t="str">
            <v/>
          </cell>
        </row>
        <row r="903">
          <cell r="E903" t="str">
            <v/>
          </cell>
          <cell r="H903">
            <v>0</v>
          </cell>
          <cell r="L903">
            <v>0</v>
          </cell>
          <cell r="W903">
            <v>0</v>
          </cell>
          <cell r="Z903" t="str">
            <v/>
          </cell>
          <cell r="AA903" t="str">
            <v/>
          </cell>
          <cell r="AB903" t="str">
            <v/>
          </cell>
          <cell r="AC903" t="str">
            <v>単セグ</v>
          </cell>
          <cell r="AD903" t="str">
            <v/>
          </cell>
          <cell r="AE903" t="str">
            <v/>
          </cell>
          <cell r="AF903" t="str">
            <v/>
          </cell>
          <cell r="AG903" t="str">
            <v/>
          </cell>
          <cell r="AH903">
            <v>898</v>
          </cell>
          <cell r="AI903">
            <v>886</v>
          </cell>
          <cell r="AJ903" t="str">
            <v/>
          </cell>
          <cell r="AK903" t="str">
            <v/>
          </cell>
          <cell r="AM903" t="str">
            <v/>
          </cell>
        </row>
        <row r="904">
          <cell r="E904" t="str">
            <v/>
          </cell>
          <cell r="H904">
            <v>0</v>
          </cell>
          <cell r="L904">
            <v>0</v>
          </cell>
          <cell r="W904">
            <v>0</v>
          </cell>
          <cell r="Z904" t="str">
            <v/>
          </cell>
          <cell r="AA904" t="str">
            <v/>
          </cell>
          <cell r="AB904" t="str">
            <v/>
          </cell>
          <cell r="AC904" t="str">
            <v>単セグ</v>
          </cell>
          <cell r="AD904" t="str">
            <v/>
          </cell>
          <cell r="AE904" t="str">
            <v/>
          </cell>
          <cell r="AF904" t="str">
            <v/>
          </cell>
          <cell r="AG904" t="str">
            <v/>
          </cell>
          <cell r="AH904">
            <v>899</v>
          </cell>
          <cell r="AI904">
            <v>887</v>
          </cell>
          <cell r="AJ904" t="str">
            <v/>
          </cell>
          <cell r="AK904" t="str">
            <v/>
          </cell>
          <cell r="AM904" t="str">
            <v/>
          </cell>
        </row>
        <row r="905">
          <cell r="E905" t="str">
            <v/>
          </cell>
          <cell r="H905">
            <v>0</v>
          </cell>
          <cell r="L905">
            <v>0</v>
          </cell>
          <cell r="W905">
            <v>0</v>
          </cell>
          <cell r="Z905" t="str">
            <v/>
          </cell>
          <cell r="AA905" t="str">
            <v/>
          </cell>
          <cell r="AB905" t="str">
            <v/>
          </cell>
          <cell r="AC905" t="str">
            <v>単セグ</v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>
            <v>900</v>
          </cell>
          <cell r="AI905">
            <v>888</v>
          </cell>
          <cell r="AJ905" t="str">
            <v/>
          </cell>
          <cell r="AK905" t="str">
            <v/>
          </cell>
          <cell r="AM905" t="str">
            <v/>
          </cell>
        </row>
        <row r="906">
          <cell r="E906" t="str">
            <v/>
          </cell>
          <cell r="H906">
            <v>0</v>
          </cell>
          <cell r="L906">
            <v>0</v>
          </cell>
          <cell r="W906">
            <v>0</v>
          </cell>
          <cell r="Z906" t="str">
            <v/>
          </cell>
          <cell r="AA906" t="str">
            <v/>
          </cell>
          <cell r="AB906" t="str">
            <v/>
          </cell>
          <cell r="AC906" t="str">
            <v>単セグ</v>
          </cell>
          <cell r="AD906" t="str">
            <v/>
          </cell>
          <cell r="AE906" t="str">
            <v/>
          </cell>
          <cell r="AF906" t="str">
            <v/>
          </cell>
          <cell r="AG906" t="str">
            <v/>
          </cell>
          <cell r="AH906">
            <v>901</v>
          </cell>
          <cell r="AI906">
            <v>889</v>
          </cell>
          <cell r="AJ906" t="str">
            <v/>
          </cell>
          <cell r="AK906" t="str">
            <v/>
          </cell>
          <cell r="AM906" t="str">
            <v/>
          </cell>
        </row>
        <row r="907">
          <cell r="E907" t="str">
            <v/>
          </cell>
          <cell r="H907">
            <v>0</v>
          </cell>
          <cell r="L907">
            <v>0</v>
          </cell>
          <cell r="W907">
            <v>0</v>
          </cell>
          <cell r="Z907" t="str">
            <v/>
          </cell>
          <cell r="AA907" t="str">
            <v/>
          </cell>
          <cell r="AB907" t="str">
            <v/>
          </cell>
          <cell r="AC907" t="str">
            <v>単セグ</v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>
            <v>902</v>
          </cell>
          <cell r="AI907">
            <v>890</v>
          </cell>
          <cell r="AJ907" t="str">
            <v/>
          </cell>
          <cell r="AK907" t="str">
            <v/>
          </cell>
          <cell r="AM907" t="str">
            <v/>
          </cell>
        </row>
        <row r="908">
          <cell r="E908" t="str">
            <v/>
          </cell>
          <cell r="H908">
            <v>0</v>
          </cell>
          <cell r="L908">
            <v>0</v>
          </cell>
          <cell r="W908">
            <v>0</v>
          </cell>
          <cell r="Z908" t="str">
            <v/>
          </cell>
          <cell r="AA908" t="str">
            <v/>
          </cell>
          <cell r="AB908" t="str">
            <v/>
          </cell>
          <cell r="AC908" t="str">
            <v>単セグ</v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>
            <v>903</v>
          </cell>
          <cell r="AI908">
            <v>891</v>
          </cell>
          <cell r="AJ908" t="str">
            <v/>
          </cell>
          <cell r="AK908" t="str">
            <v/>
          </cell>
          <cell r="AM908" t="str">
            <v/>
          </cell>
        </row>
        <row r="909">
          <cell r="E909" t="str">
            <v/>
          </cell>
          <cell r="H909">
            <v>0</v>
          </cell>
          <cell r="L909">
            <v>0</v>
          </cell>
          <cell r="W909">
            <v>0</v>
          </cell>
          <cell r="Z909" t="str">
            <v/>
          </cell>
          <cell r="AA909" t="str">
            <v/>
          </cell>
          <cell r="AB909" t="str">
            <v/>
          </cell>
          <cell r="AC909" t="str">
            <v>単セグ</v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>
            <v>904</v>
          </cell>
          <cell r="AI909">
            <v>892</v>
          </cell>
          <cell r="AJ909" t="str">
            <v/>
          </cell>
          <cell r="AK909" t="str">
            <v/>
          </cell>
          <cell r="AM909" t="str">
            <v/>
          </cell>
        </row>
        <row r="910">
          <cell r="E910" t="str">
            <v/>
          </cell>
          <cell r="H910">
            <v>0</v>
          </cell>
          <cell r="L910">
            <v>0</v>
          </cell>
          <cell r="W910">
            <v>0</v>
          </cell>
          <cell r="Z910" t="str">
            <v/>
          </cell>
          <cell r="AA910" t="str">
            <v/>
          </cell>
          <cell r="AB910" t="str">
            <v/>
          </cell>
          <cell r="AC910" t="str">
            <v>単セグ</v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>
            <v>905</v>
          </cell>
          <cell r="AI910">
            <v>893</v>
          </cell>
          <cell r="AJ910" t="str">
            <v/>
          </cell>
          <cell r="AK910" t="str">
            <v/>
          </cell>
          <cell r="AM910" t="str">
            <v/>
          </cell>
        </row>
        <row r="911">
          <cell r="E911" t="str">
            <v/>
          </cell>
          <cell r="H911">
            <v>0</v>
          </cell>
          <cell r="L911">
            <v>0</v>
          </cell>
          <cell r="W911">
            <v>0</v>
          </cell>
          <cell r="Z911" t="str">
            <v/>
          </cell>
          <cell r="AA911" t="str">
            <v/>
          </cell>
          <cell r="AB911" t="str">
            <v/>
          </cell>
          <cell r="AC911" t="str">
            <v>単セグ</v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>
            <v>906</v>
          </cell>
          <cell r="AI911">
            <v>894</v>
          </cell>
          <cell r="AJ911" t="str">
            <v/>
          </cell>
          <cell r="AK911" t="str">
            <v/>
          </cell>
          <cell r="AM911" t="str">
            <v/>
          </cell>
        </row>
        <row r="912">
          <cell r="E912" t="str">
            <v/>
          </cell>
          <cell r="H912">
            <v>0</v>
          </cell>
          <cell r="L912">
            <v>0</v>
          </cell>
          <cell r="W912">
            <v>0</v>
          </cell>
          <cell r="Z912" t="str">
            <v/>
          </cell>
          <cell r="AA912" t="str">
            <v/>
          </cell>
          <cell r="AB912" t="str">
            <v/>
          </cell>
          <cell r="AC912" t="str">
            <v>単セグ</v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>
            <v>907</v>
          </cell>
          <cell r="AI912">
            <v>895</v>
          </cell>
          <cell r="AJ912" t="str">
            <v/>
          </cell>
          <cell r="AK912" t="str">
            <v/>
          </cell>
          <cell r="AM912" t="str">
            <v/>
          </cell>
        </row>
        <row r="913">
          <cell r="E913" t="str">
            <v/>
          </cell>
          <cell r="H913">
            <v>0</v>
          </cell>
          <cell r="L913">
            <v>0</v>
          </cell>
          <cell r="W913">
            <v>0</v>
          </cell>
          <cell r="Z913" t="str">
            <v/>
          </cell>
          <cell r="AA913" t="str">
            <v/>
          </cell>
          <cell r="AB913" t="str">
            <v/>
          </cell>
          <cell r="AC913" t="str">
            <v>単セグ</v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908</v>
          </cell>
          <cell r="AI913">
            <v>896</v>
          </cell>
          <cell r="AJ913" t="str">
            <v/>
          </cell>
          <cell r="AK913" t="str">
            <v/>
          </cell>
          <cell r="AM913" t="str">
            <v/>
          </cell>
        </row>
        <row r="914">
          <cell r="E914" t="str">
            <v/>
          </cell>
          <cell r="H914">
            <v>0</v>
          </cell>
          <cell r="L914">
            <v>0</v>
          </cell>
          <cell r="W914">
            <v>0</v>
          </cell>
          <cell r="Z914" t="str">
            <v/>
          </cell>
          <cell r="AA914" t="str">
            <v/>
          </cell>
          <cell r="AB914" t="str">
            <v/>
          </cell>
          <cell r="AC914" t="str">
            <v>単セグ</v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>
            <v>909</v>
          </cell>
          <cell r="AI914">
            <v>897</v>
          </cell>
          <cell r="AJ914" t="str">
            <v/>
          </cell>
          <cell r="AK914" t="str">
            <v/>
          </cell>
          <cell r="AM914" t="str">
            <v/>
          </cell>
        </row>
        <row r="915">
          <cell r="E915" t="str">
            <v/>
          </cell>
          <cell r="H915">
            <v>0</v>
          </cell>
          <cell r="L915">
            <v>0</v>
          </cell>
          <cell r="W915">
            <v>0</v>
          </cell>
          <cell r="Z915" t="str">
            <v/>
          </cell>
          <cell r="AA915" t="str">
            <v/>
          </cell>
          <cell r="AB915" t="str">
            <v/>
          </cell>
          <cell r="AC915" t="str">
            <v>単セグ</v>
          </cell>
          <cell r="AD915" t="str">
            <v/>
          </cell>
          <cell r="AE915" t="str">
            <v/>
          </cell>
          <cell r="AF915" t="str">
            <v/>
          </cell>
          <cell r="AG915" t="str">
            <v/>
          </cell>
          <cell r="AH915">
            <v>910</v>
          </cell>
          <cell r="AI915">
            <v>898</v>
          </cell>
          <cell r="AJ915" t="str">
            <v/>
          </cell>
          <cell r="AK915" t="str">
            <v/>
          </cell>
          <cell r="AM915" t="str">
            <v/>
          </cell>
        </row>
        <row r="916">
          <cell r="E916" t="str">
            <v/>
          </cell>
          <cell r="H916">
            <v>0</v>
          </cell>
          <cell r="L916">
            <v>0</v>
          </cell>
          <cell r="W916">
            <v>0</v>
          </cell>
          <cell r="Z916" t="str">
            <v/>
          </cell>
          <cell r="AA916" t="str">
            <v/>
          </cell>
          <cell r="AB916" t="str">
            <v/>
          </cell>
          <cell r="AC916" t="str">
            <v>単セグ</v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>
            <v>911</v>
          </cell>
          <cell r="AI916">
            <v>899</v>
          </cell>
          <cell r="AJ916" t="str">
            <v/>
          </cell>
          <cell r="AK916" t="str">
            <v/>
          </cell>
          <cell r="AM916" t="str">
            <v/>
          </cell>
        </row>
        <row r="917">
          <cell r="E917" t="str">
            <v/>
          </cell>
          <cell r="H917">
            <v>0</v>
          </cell>
          <cell r="L917">
            <v>0</v>
          </cell>
          <cell r="W917">
            <v>0</v>
          </cell>
          <cell r="Z917" t="str">
            <v/>
          </cell>
          <cell r="AA917" t="str">
            <v/>
          </cell>
          <cell r="AB917" t="str">
            <v/>
          </cell>
          <cell r="AC917" t="str">
            <v>単セグ</v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>
            <v>912</v>
          </cell>
          <cell r="AI917">
            <v>900</v>
          </cell>
          <cell r="AJ917" t="str">
            <v/>
          </cell>
          <cell r="AK917" t="str">
            <v/>
          </cell>
          <cell r="AM917" t="str">
            <v/>
          </cell>
        </row>
        <row r="918">
          <cell r="E918" t="str">
            <v/>
          </cell>
          <cell r="H918">
            <v>0</v>
          </cell>
          <cell r="L918">
            <v>0</v>
          </cell>
          <cell r="W918">
            <v>0</v>
          </cell>
          <cell r="Z918" t="str">
            <v/>
          </cell>
          <cell r="AA918" t="str">
            <v/>
          </cell>
          <cell r="AB918" t="str">
            <v/>
          </cell>
          <cell r="AC918" t="str">
            <v>単セグ</v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>
            <v>913</v>
          </cell>
          <cell r="AI918">
            <v>901</v>
          </cell>
          <cell r="AJ918" t="str">
            <v/>
          </cell>
          <cell r="AK918" t="str">
            <v/>
          </cell>
          <cell r="AM918" t="str">
            <v/>
          </cell>
        </row>
        <row r="919">
          <cell r="E919" t="str">
            <v/>
          </cell>
          <cell r="H919">
            <v>0</v>
          </cell>
          <cell r="L919">
            <v>0</v>
          </cell>
          <cell r="W919">
            <v>0</v>
          </cell>
          <cell r="Z919" t="str">
            <v/>
          </cell>
          <cell r="AA919" t="str">
            <v/>
          </cell>
          <cell r="AB919" t="str">
            <v/>
          </cell>
          <cell r="AC919" t="str">
            <v>単セグ</v>
          </cell>
          <cell r="AD919" t="str">
            <v/>
          </cell>
          <cell r="AE919" t="str">
            <v/>
          </cell>
          <cell r="AF919" t="str">
            <v/>
          </cell>
          <cell r="AG919" t="str">
            <v/>
          </cell>
          <cell r="AH919">
            <v>914</v>
          </cell>
          <cell r="AI919">
            <v>902</v>
          </cell>
          <cell r="AJ919" t="str">
            <v/>
          </cell>
          <cell r="AK919" t="str">
            <v/>
          </cell>
          <cell r="AM919" t="str">
            <v/>
          </cell>
        </row>
        <row r="920">
          <cell r="E920" t="str">
            <v/>
          </cell>
          <cell r="H920">
            <v>0</v>
          </cell>
          <cell r="L920">
            <v>0</v>
          </cell>
          <cell r="W920">
            <v>0</v>
          </cell>
          <cell r="Z920" t="str">
            <v/>
          </cell>
          <cell r="AA920" t="str">
            <v/>
          </cell>
          <cell r="AB920" t="str">
            <v/>
          </cell>
          <cell r="AC920" t="str">
            <v>単セグ</v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>
            <v>915</v>
          </cell>
          <cell r="AI920">
            <v>903</v>
          </cell>
          <cell r="AJ920" t="str">
            <v/>
          </cell>
          <cell r="AK920" t="str">
            <v/>
          </cell>
          <cell r="AM920" t="str">
            <v/>
          </cell>
        </row>
        <row r="921">
          <cell r="E921" t="str">
            <v/>
          </cell>
          <cell r="H921">
            <v>0</v>
          </cell>
          <cell r="L921">
            <v>0</v>
          </cell>
          <cell r="W921">
            <v>0</v>
          </cell>
          <cell r="Z921" t="str">
            <v/>
          </cell>
          <cell r="AA921" t="str">
            <v/>
          </cell>
          <cell r="AB921" t="str">
            <v/>
          </cell>
          <cell r="AC921" t="str">
            <v>単セグ</v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>
            <v>916</v>
          </cell>
          <cell r="AI921">
            <v>904</v>
          </cell>
          <cell r="AJ921" t="str">
            <v/>
          </cell>
          <cell r="AK921" t="str">
            <v/>
          </cell>
          <cell r="AM921" t="str">
            <v/>
          </cell>
        </row>
        <row r="922">
          <cell r="E922" t="str">
            <v/>
          </cell>
          <cell r="H922">
            <v>0</v>
          </cell>
          <cell r="L922">
            <v>0</v>
          </cell>
          <cell r="W922">
            <v>0</v>
          </cell>
          <cell r="Z922" t="str">
            <v/>
          </cell>
          <cell r="AA922" t="str">
            <v/>
          </cell>
          <cell r="AB922" t="str">
            <v/>
          </cell>
          <cell r="AC922" t="str">
            <v>単セグ</v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>
            <v>917</v>
          </cell>
          <cell r="AI922">
            <v>905</v>
          </cell>
          <cell r="AJ922" t="str">
            <v/>
          </cell>
          <cell r="AK922" t="str">
            <v/>
          </cell>
          <cell r="AM922" t="str">
            <v/>
          </cell>
        </row>
        <row r="923">
          <cell r="E923" t="str">
            <v/>
          </cell>
          <cell r="H923">
            <v>0</v>
          </cell>
          <cell r="L923">
            <v>0</v>
          </cell>
          <cell r="W923">
            <v>0</v>
          </cell>
          <cell r="Z923" t="str">
            <v/>
          </cell>
          <cell r="AA923" t="str">
            <v/>
          </cell>
          <cell r="AB923" t="str">
            <v/>
          </cell>
          <cell r="AC923" t="str">
            <v>単セグ</v>
          </cell>
          <cell r="AD923" t="str">
            <v/>
          </cell>
          <cell r="AE923" t="str">
            <v/>
          </cell>
          <cell r="AF923" t="str">
            <v/>
          </cell>
          <cell r="AG923" t="str">
            <v/>
          </cell>
          <cell r="AH923">
            <v>918</v>
          </cell>
          <cell r="AI923">
            <v>906</v>
          </cell>
          <cell r="AJ923" t="str">
            <v/>
          </cell>
          <cell r="AK923" t="str">
            <v/>
          </cell>
          <cell r="AM923" t="str">
            <v/>
          </cell>
        </row>
        <row r="924">
          <cell r="E924" t="str">
            <v/>
          </cell>
          <cell r="H924">
            <v>0</v>
          </cell>
          <cell r="L924">
            <v>0</v>
          </cell>
          <cell r="W924">
            <v>0</v>
          </cell>
          <cell r="Z924" t="str">
            <v/>
          </cell>
          <cell r="AA924" t="str">
            <v/>
          </cell>
          <cell r="AB924" t="str">
            <v/>
          </cell>
          <cell r="AC924" t="str">
            <v>単セグ</v>
          </cell>
          <cell r="AD924" t="str">
            <v/>
          </cell>
          <cell r="AE924" t="str">
            <v/>
          </cell>
          <cell r="AF924" t="str">
            <v/>
          </cell>
          <cell r="AG924" t="str">
            <v/>
          </cell>
          <cell r="AH924">
            <v>919</v>
          </cell>
          <cell r="AI924">
            <v>907</v>
          </cell>
          <cell r="AJ924" t="str">
            <v/>
          </cell>
          <cell r="AK924" t="str">
            <v/>
          </cell>
          <cell r="AM924" t="str">
            <v/>
          </cell>
        </row>
        <row r="925">
          <cell r="E925" t="str">
            <v/>
          </cell>
          <cell r="H925">
            <v>0</v>
          </cell>
          <cell r="L925">
            <v>0</v>
          </cell>
          <cell r="W925">
            <v>0</v>
          </cell>
          <cell r="Z925" t="str">
            <v/>
          </cell>
          <cell r="AA925" t="str">
            <v/>
          </cell>
          <cell r="AB925" t="str">
            <v/>
          </cell>
          <cell r="AC925" t="str">
            <v>単セグ</v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>
            <v>920</v>
          </cell>
          <cell r="AI925">
            <v>908</v>
          </cell>
          <cell r="AJ925" t="str">
            <v/>
          </cell>
          <cell r="AK925" t="str">
            <v/>
          </cell>
          <cell r="AM925" t="str">
            <v/>
          </cell>
        </row>
        <row r="926">
          <cell r="E926" t="str">
            <v/>
          </cell>
          <cell r="H926">
            <v>0</v>
          </cell>
          <cell r="L926">
            <v>0</v>
          </cell>
          <cell r="W926">
            <v>0</v>
          </cell>
          <cell r="Z926" t="str">
            <v/>
          </cell>
          <cell r="AA926" t="str">
            <v/>
          </cell>
          <cell r="AB926" t="str">
            <v/>
          </cell>
          <cell r="AC926" t="str">
            <v>単セグ</v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>
            <v>921</v>
          </cell>
          <cell r="AI926">
            <v>909</v>
          </cell>
          <cell r="AJ926" t="str">
            <v/>
          </cell>
          <cell r="AK926" t="str">
            <v/>
          </cell>
          <cell r="AM926" t="str">
            <v/>
          </cell>
        </row>
        <row r="927">
          <cell r="E927" t="str">
            <v/>
          </cell>
          <cell r="H927">
            <v>0</v>
          </cell>
          <cell r="L927">
            <v>0</v>
          </cell>
          <cell r="W927">
            <v>0</v>
          </cell>
          <cell r="Z927" t="str">
            <v/>
          </cell>
          <cell r="AA927" t="str">
            <v/>
          </cell>
          <cell r="AB927" t="str">
            <v/>
          </cell>
          <cell r="AC927" t="str">
            <v>単セグ</v>
          </cell>
          <cell r="AD927" t="str">
            <v/>
          </cell>
          <cell r="AE927" t="str">
            <v/>
          </cell>
          <cell r="AF927" t="str">
            <v/>
          </cell>
          <cell r="AG927" t="str">
            <v/>
          </cell>
          <cell r="AH927">
            <v>922</v>
          </cell>
          <cell r="AI927">
            <v>910</v>
          </cell>
          <cell r="AJ927" t="str">
            <v/>
          </cell>
          <cell r="AK927" t="str">
            <v/>
          </cell>
          <cell r="AM927" t="str">
            <v/>
          </cell>
        </row>
        <row r="928">
          <cell r="E928" t="str">
            <v/>
          </cell>
          <cell r="H928">
            <v>0</v>
          </cell>
          <cell r="L928">
            <v>0</v>
          </cell>
          <cell r="W928">
            <v>0</v>
          </cell>
          <cell r="Z928" t="str">
            <v/>
          </cell>
          <cell r="AA928" t="str">
            <v/>
          </cell>
          <cell r="AB928" t="str">
            <v/>
          </cell>
          <cell r="AC928" t="str">
            <v>単セグ</v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>
            <v>923</v>
          </cell>
          <cell r="AI928">
            <v>911</v>
          </cell>
          <cell r="AJ928" t="str">
            <v/>
          </cell>
          <cell r="AK928" t="str">
            <v/>
          </cell>
          <cell r="AM928" t="str">
            <v/>
          </cell>
        </row>
        <row r="929">
          <cell r="E929" t="str">
            <v/>
          </cell>
          <cell r="H929">
            <v>0</v>
          </cell>
          <cell r="L929">
            <v>0</v>
          </cell>
          <cell r="W929">
            <v>0</v>
          </cell>
          <cell r="Z929" t="str">
            <v/>
          </cell>
          <cell r="AA929" t="str">
            <v/>
          </cell>
          <cell r="AB929" t="str">
            <v/>
          </cell>
          <cell r="AC929" t="str">
            <v>単セグ</v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>
            <v>924</v>
          </cell>
          <cell r="AI929">
            <v>912</v>
          </cell>
          <cell r="AJ929" t="str">
            <v/>
          </cell>
          <cell r="AK929" t="str">
            <v/>
          </cell>
          <cell r="AM929" t="str">
            <v/>
          </cell>
        </row>
        <row r="930">
          <cell r="E930" t="str">
            <v/>
          </cell>
          <cell r="H930">
            <v>0</v>
          </cell>
          <cell r="L930">
            <v>0</v>
          </cell>
          <cell r="W930">
            <v>0</v>
          </cell>
          <cell r="Z930" t="str">
            <v/>
          </cell>
          <cell r="AA930" t="str">
            <v/>
          </cell>
          <cell r="AB930" t="str">
            <v/>
          </cell>
          <cell r="AC930" t="str">
            <v>単セグ</v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>
            <v>925</v>
          </cell>
          <cell r="AI930">
            <v>913</v>
          </cell>
          <cell r="AJ930" t="str">
            <v/>
          </cell>
          <cell r="AK930" t="str">
            <v/>
          </cell>
          <cell r="AM930" t="str">
            <v/>
          </cell>
        </row>
        <row r="931">
          <cell r="E931" t="str">
            <v/>
          </cell>
          <cell r="H931">
            <v>0</v>
          </cell>
          <cell r="L931">
            <v>0</v>
          </cell>
          <cell r="W931">
            <v>0</v>
          </cell>
          <cell r="Z931" t="str">
            <v/>
          </cell>
          <cell r="AA931" t="str">
            <v/>
          </cell>
          <cell r="AB931" t="str">
            <v/>
          </cell>
          <cell r="AC931" t="str">
            <v>単セグ</v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>
            <v>926</v>
          </cell>
          <cell r="AI931">
            <v>914</v>
          </cell>
          <cell r="AJ931" t="str">
            <v/>
          </cell>
          <cell r="AK931" t="str">
            <v/>
          </cell>
          <cell r="AM931" t="str">
            <v/>
          </cell>
        </row>
        <row r="932">
          <cell r="E932" t="str">
            <v/>
          </cell>
          <cell r="H932">
            <v>0</v>
          </cell>
          <cell r="L932">
            <v>0</v>
          </cell>
          <cell r="W932">
            <v>0</v>
          </cell>
          <cell r="Z932" t="str">
            <v/>
          </cell>
          <cell r="AA932" t="str">
            <v/>
          </cell>
          <cell r="AB932" t="str">
            <v/>
          </cell>
          <cell r="AC932" t="str">
            <v>単セグ</v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>
            <v>927</v>
          </cell>
          <cell r="AI932">
            <v>915</v>
          </cell>
          <cell r="AJ932" t="str">
            <v/>
          </cell>
          <cell r="AK932" t="str">
            <v/>
          </cell>
          <cell r="AM932" t="str">
            <v/>
          </cell>
        </row>
        <row r="933">
          <cell r="E933" t="str">
            <v/>
          </cell>
          <cell r="H933">
            <v>0</v>
          </cell>
          <cell r="L933">
            <v>0</v>
          </cell>
          <cell r="W933">
            <v>0</v>
          </cell>
          <cell r="Z933" t="str">
            <v/>
          </cell>
          <cell r="AA933" t="str">
            <v/>
          </cell>
          <cell r="AB933" t="str">
            <v/>
          </cell>
          <cell r="AC933" t="str">
            <v>単セグ</v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>
            <v>928</v>
          </cell>
          <cell r="AI933">
            <v>916</v>
          </cell>
          <cell r="AJ933" t="str">
            <v/>
          </cell>
          <cell r="AK933" t="str">
            <v/>
          </cell>
          <cell r="AM933" t="str">
            <v/>
          </cell>
        </row>
        <row r="934">
          <cell r="E934" t="str">
            <v/>
          </cell>
          <cell r="H934">
            <v>0</v>
          </cell>
          <cell r="L934">
            <v>0</v>
          </cell>
          <cell r="W934">
            <v>0</v>
          </cell>
          <cell r="Z934" t="str">
            <v/>
          </cell>
          <cell r="AA934" t="str">
            <v/>
          </cell>
          <cell r="AB934" t="str">
            <v/>
          </cell>
          <cell r="AC934" t="str">
            <v>単セグ</v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>
            <v>929</v>
          </cell>
          <cell r="AI934">
            <v>917</v>
          </cell>
          <cell r="AJ934" t="str">
            <v/>
          </cell>
          <cell r="AK934" t="str">
            <v/>
          </cell>
          <cell r="AM934" t="str">
            <v/>
          </cell>
        </row>
        <row r="935">
          <cell r="E935" t="str">
            <v/>
          </cell>
          <cell r="H935">
            <v>0</v>
          </cell>
          <cell r="L935">
            <v>0</v>
          </cell>
          <cell r="W935">
            <v>0</v>
          </cell>
          <cell r="Z935" t="str">
            <v/>
          </cell>
          <cell r="AA935" t="str">
            <v/>
          </cell>
          <cell r="AB935" t="str">
            <v/>
          </cell>
          <cell r="AC935" t="str">
            <v>単セグ</v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>
            <v>930</v>
          </cell>
          <cell r="AI935">
            <v>918</v>
          </cell>
          <cell r="AJ935" t="str">
            <v/>
          </cell>
          <cell r="AK935" t="str">
            <v/>
          </cell>
          <cell r="AM935" t="str">
            <v/>
          </cell>
        </row>
        <row r="936">
          <cell r="E936" t="str">
            <v/>
          </cell>
          <cell r="H936">
            <v>0</v>
          </cell>
          <cell r="L936">
            <v>0</v>
          </cell>
          <cell r="W936">
            <v>0</v>
          </cell>
          <cell r="Z936" t="str">
            <v/>
          </cell>
          <cell r="AA936" t="str">
            <v/>
          </cell>
          <cell r="AB936" t="str">
            <v/>
          </cell>
          <cell r="AC936" t="str">
            <v>単セグ</v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>
            <v>931</v>
          </cell>
          <cell r="AI936">
            <v>919</v>
          </cell>
          <cell r="AJ936" t="str">
            <v/>
          </cell>
          <cell r="AK936" t="str">
            <v/>
          </cell>
          <cell r="AM936" t="str">
            <v/>
          </cell>
        </row>
        <row r="937">
          <cell r="E937" t="str">
            <v/>
          </cell>
          <cell r="H937">
            <v>0</v>
          </cell>
          <cell r="L937">
            <v>0</v>
          </cell>
          <cell r="W937">
            <v>0</v>
          </cell>
          <cell r="Z937" t="str">
            <v/>
          </cell>
          <cell r="AA937" t="str">
            <v/>
          </cell>
          <cell r="AB937" t="str">
            <v/>
          </cell>
          <cell r="AC937" t="str">
            <v>単セグ</v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>
            <v>932</v>
          </cell>
          <cell r="AI937">
            <v>920</v>
          </cell>
          <cell r="AJ937" t="str">
            <v/>
          </cell>
          <cell r="AK937" t="str">
            <v/>
          </cell>
          <cell r="AM937" t="str">
            <v/>
          </cell>
        </row>
        <row r="938">
          <cell r="E938" t="str">
            <v/>
          </cell>
          <cell r="H938">
            <v>0</v>
          </cell>
          <cell r="L938">
            <v>0</v>
          </cell>
          <cell r="W938">
            <v>0</v>
          </cell>
          <cell r="Z938" t="str">
            <v/>
          </cell>
          <cell r="AA938" t="str">
            <v/>
          </cell>
          <cell r="AB938" t="str">
            <v/>
          </cell>
          <cell r="AC938" t="str">
            <v>単セグ</v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>
            <v>933</v>
          </cell>
          <cell r="AI938">
            <v>921</v>
          </cell>
          <cell r="AJ938" t="str">
            <v/>
          </cell>
          <cell r="AK938" t="str">
            <v/>
          </cell>
          <cell r="AM938" t="str">
            <v/>
          </cell>
        </row>
        <row r="939">
          <cell r="E939" t="str">
            <v/>
          </cell>
          <cell r="H939">
            <v>0</v>
          </cell>
          <cell r="L939">
            <v>0</v>
          </cell>
          <cell r="W939">
            <v>0</v>
          </cell>
          <cell r="Z939" t="str">
            <v/>
          </cell>
          <cell r="AA939" t="str">
            <v/>
          </cell>
          <cell r="AB939" t="str">
            <v/>
          </cell>
          <cell r="AC939" t="str">
            <v>単セグ</v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>
            <v>934</v>
          </cell>
          <cell r="AI939">
            <v>922</v>
          </cell>
          <cell r="AJ939" t="str">
            <v/>
          </cell>
          <cell r="AK939" t="str">
            <v/>
          </cell>
          <cell r="AM939" t="str">
            <v/>
          </cell>
        </row>
        <row r="940">
          <cell r="E940" t="str">
            <v/>
          </cell>
          <cell r="H940">
            <v>0</v>
          </cell>
          <cell r="L940">
            <v>0</v>
          </cell>
          <cell r="W940">
            <v>0</v>
          </cell>
          <cell r="Z940" t="str">
            <v/>
          </cell>
          <cell r="AA940" t="str">
            <v/>
          </cell>
          <cell r="AB940" t="str">
            <v/>
          </cell>
          <cell r="AC940" t="str">
            <v>単セグ</v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>
            <v>935</v>
          </cell>
          <cell r="AI940">
            <v>923</v>
          </cell>
          <cell r="AJ940" t="str">
            <v/>
          </cell>
          <cell r="AK940" t="str">
            <v/>
          </cell>
          <cell r="AM940" t="str">
            <v/>
          </cell>
        </row>
        <row r="941">
          <cell r="E941" t="str">
            <v/>
          </cell>
          <cell r="H941">
            <v>0</v>
          </cell>
          <cell r="L941">
            <v>0</v>
          </cell>
          <cell r="W941">
            <v>0</v>
          </cell>
          <cell r="Z941" t="str">
            <v/>
          </cell>
          <cell r="AA941" t="str">
            <v/>
          </cell>
          <cell r="AB941" t="str">
            <v/>
          </cell>
          <cell r="AC941" t="str">
            <v>単セグ</v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>
            <v>936</v>
          </cell>
          <cell r="AI941">
            <v>924</v>
          </cell>
          <cell r="AJ941" t="str">
            <v/>
          </cell>
          <cell r="AK941" t="str">
            <v/>
          </cell>
          <cell r="AM941" t="str">
            <v/>
          </cell>
        </row>
        <row r="942">
          <cell r="E942" t="str">
            <v/>
          </cell>
          <cell r="H942">
            <v>0</v>
          </cell>
          <cell r="L942">
            <v>0</v>
          </cell>
          <cell r="W942">
            <v>0</v>
          </cell>
          <cell r="Z942" t="str">
            <v/>
          </cell>
          <cell r="AA942" t="str">
            <v/>
          </cell>
          <cell r="AB942" t="str">
            <v/>
          </cell>
          <cell r="AC942" t="str">
            <v>単セグ</v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>
            <v>937</v>
          </cell>
          <cell r="AI942">
            <v>925</v>
          </cell>
          <cell r="AJ942" t="str">
            <v/>
          </cell>
          <cell r="AK942" t="str">
            <v/>
          </cell>
          <cell r="AM942" t="str">
            <v/>
          </cell>
        </row>
        <row r="943">
          <cell r="E943" t="str">
            <v/>
          </cell>
          <cell r="H943">
            <v>0</v>
          </cell>
          <cell r="L943">
            <v>0</v>
          </cell>
          <cell r="W943">
            <v>0</v>
          </cell>
          <cell r="Z943" t="str">
            <v/>
          </cell>
          <cell r="AA943" t="str">
            <v/>
          </cell>
          <cell r="AB943" t="str">
            <v/>
          </cell>
          <cell r="AC943" t="str">
            <v>単セグ</v>
          </cell>
          <cell r="AD943" t="str">
            <v/>
          </cell>
          <cell r="AE943" t="str">
            <v/>
          </cell>
          <cell r="AF943" t="str">
            <v/>
          </cell>
          <cell r="AG943" t="str">
            <v/>
          </cell>
          <cell r="AH943">
            <v>938</v>
          </cell>
          <cell r="AI943">
            <v>926</v>
          </cell>
          <cell r="AJ943" t="str">
            <v/>
          </cell>
          <cell r="AK943" t="str">
            <v/>
          </cell>
          <cell r="AM943" t="str">
            <v/>
          </cell>
        </row>
        <row r="944">
          <cell r="E944" t="str">
            <v/>
          </cell>
          <cell r="H944">
            <v>0</v>
          </cell>
          <cell r="L944">
            <v>0</v>
          </cell>
          <cell r="W944">
            <v>0</v>
          </cell>
          <cell r="Z944" t="str">
            <v/>
          </cell>
          <cell r="AA944" t="str">
            <v/>
          </cell>
          <cell r="AB944" t="str">
            <v/>
          </cell>
          <cell r="AC944" t="str">
            <v>単セグ</v>
          </cell>
          <cell r="AD944" t="str">
            <v/>
          </cell>
          <cell r="AE944" t="str">
            <v/>
          </cell>
          <cell r="AF944" t="str">
            <v/>
          </cell>
          <cell r="AG944" t="str">
            <v/>
          </cell>
          <cell r="AH944">
            <v>939</v>
          </cell>
          <cell r="AI944">
            <v>927</v>
          </cell>
          <cell r="AJ944" t="str">
            <v/>
          </cell>
          <cell r="AK944" t="str">
            <v/>
          </cell>
          <cell r="AM944" t="str">
            <v/>
          </cell>
        </row>
        <row r="945">
          <cell r="E945" t="str">
            <v/>
          </cell>
          <cell r="H945">
            <v>0</v>
          </cell>
          <cell r="L945">
            <v>0</v>
          </cell>
          <cell r="W945">
            <v>0</v>
          </cell>
          <cell r="Z945" t="str">
            <v/>
          </cell>
          <cell r="AA945" t="str">
            <v/>
          </cell>
          <cell r="AB945" t="str">
            <v/>
          </cell>
          <cell r="AC945" t="str">
            <v>単セグ</v>
          </cell>
          <cell r="AD945" t="str">
            <v/>
          </cell>
          <cell r="AE945" t="str">
            <v/>
          </cell>
          <cell r="AF945" t="str">
            <v/>
          </cell>
          <cell r="AG945" t="str">
            <v/>
          </cell>
          <cell r="AH945">
            <v>940</v>
          </cell>
          <cell r="AI945">
            <v>928</v>
          </cell>
          <cell r="AJ945" t="str">
            <v/>
          </cell>
          <cell r="AK945" t="str">
            <v/>
          </cell>
          <cell r="AM945" t="str">
            <v/>
          </cell>
        </row>
        <row r="946">
          <cell r="E946" t="str">
            <v/>
          </cell>
          <cell r="H946">
            <v>0</v>
          </cell>
          <cell r="L946">
            <v>0</v>
          </cell>
          <cell r="W946">
            <v>0</v>
          </cell>
          <cell r="Z946" t="str">
            <v/>
          </cell>
          <cell r="AA946" t="str">
            <v/>
          </cell>
          <cell r="AB946" t="str">
            <v/>
          </cell>
          <cell r="AC946" t="str">
            <v>単セグ</v>
          </cell>
          <cell r="AD946" t="str">
            <v/>
          </cell>
          <cell r="AE946" t="str">
            <v/>
          </cell>
          <cell r="AF946" t="str">
            <v/>
          </cell>
          <cell r="AG946" t="str">
            <v/>
          </cell>
          <cell r="AH946">
            <v>941</v>
          </cell>
          <cell r="AI946">
            <v>929</v>
          </cell>
          <cell r="AJ946" t="str">
            <v/>
          </cell>
          <cell r="AK946" t="str">
            <v/>
          </cell>
          <cell r="AM946" t="str">
            <v/>
          </cell>
        </row>
        <row r="947">
          <cell r="E947" t="str">
            <v/>
          </cell>
          <cell r="H947">
            <v>0</v>
          </cell>
          <cell r="L947">
            <v>0</v>
          </cell>
          <cell r="W947">
            <v>0</v>
          </cell>
          <cell r="Z947" t="str">
            <v/>
          </cell>
          <cell r="AA947" t="str">
            <v/>
          </cell>
          <cell r="AB947" t="str">
            <v/>
          </cell>
          <cell r="AC947" t="str">
            <v>単セグ</v>
          </cell>
          <cell r="AD947" t="str">
            <v/>
          </cell>
          <cell r="AE947" t="str">
            <v/>
          </cell>
          <cell r="AF947" t="str">
            <v/>
          </cell>
          <cell r="AG947" t="str">
            <v/>
          </cell>
          <cell r="AH947">
            <v>942</v>
          </cell>
          <cell r="AI947">
            <v>930</v>
          </cell>
          <cell r="AJ947" t="str">
            <v/>
          </cell>
          <cell r="AK947" t="str">
            <v/>
          </cell>
          <cell r="AM947" t="str">
            <v/>
          </cell>
        </row>
        <row r="948">
          <cell r="E948" t="str">
            <v/>
          </cell>
          <cell r="H948">
            <v>0</v>
          </cell>
          <cell r="L948">
            <v>0</v>
          </cell>
          <cell r="W948">
            <v>0</v>
          </cell>
          <cell r="Z948" t="str">
            <v/>
          </cell>
          <cell r="AA948" t="str">
            <v/>
          </cell>
          <cell r="AB948" t="str">
            <v/>
          </cell>
          <cell r="AC948" t="str">
            <v>単セグ</v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>
            <v>943</v>
          </cell>
          <cell r="AI948">
            <v>931</v>
          </cell>
          <cell r="AJ948" t="str">
            <v/>
          </cell>
          <cell r="AK948" t="str">
            <v/>
          </cell>
          <cell r="AM948" t="str">
            <v/>
          </cell>
        </row>
        <row r="949">
          <cell r="E949" t="str">
            <v/>
          </cell>
          <cell r="H949">
            <v>0</v>
          </cell>
          <cell r="L949">
            <v>0</v>
          </cell>
          <cell r="W949">
            <v>0</v>
          </cell>
          <cell r="Z949" t="str">
            <v/>
          </cell>
          <cell r="AA949" t="str">
            <v/>
          </cell>
          <cell r="AB949" t="str">
            <v/>
          </cell>
          <cell r="AC949" t="str">
            <v>単セグ</v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>
            <v>944</v>
          </cell>
          <cell r="AI949">
            <v>932</v>
          </cell>
          <cell r="AJ949" t="str">
            <v/>
          </cell>
          <cell r="AK949" t="str">
            <v/>
          </cell>
          <cell r="AM949" t="str">
            <v/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FD4-7477-40CE-A18C-D6243958AFA0}">
  <sheetPr>
    <tabColor rgb="FFFF0000"/>
  </sheetPr>
  <dimension ref="A1:HC211"/>
  <sheetViews>
    <sheetView tabSelected="1" topLeftCell="K176" workbookViewId="0">
      <selection activeCell="CH183" sqref="CH183"/>
    </sheetView>
  </sheetViews>
  <sheetFormatPr defaultColWidth="9.453125" defaultRowHeight="13.9" customHeight="1" x14ac:dyDescent="0.3"/>
  <cols>
    <col min="1" max="1" width="8.453125" style="7" hidden="1" customWidth="1"/>
    <col min="2" max="2" width="35.453125" style="7" hidden="1" customWidth="1"/>
    <col min="3" max="3" width="14.453125" style="7" hidden="1" customWidth="1"/>
    <col min="4" max="4" width="17.81640625" style="7" hidden="1" customWidth="1"/>
    <col min="5" max="10" width="6.453125" style="7" hidden="1" customWidth="1"/>
    <col min="11" max="11" width="0.26953125" style="1" customWidth="1"/>
    <col min="12" max="12" width="57.90625" style="1" customWidth="1"/>
    <col min="13" max="13" width="13.90625" style="1" customWidth="1"/>
    <col min="14" max="14" width="8.984375E-2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6" customWidth="1"/>
    <col min="86" max="87" width="9.453125" style="1"/>
    <col min="88" max="88" width="11.54296875" style="2" hidden="1" bestFit="1" customWidth="1"/>
    <col min="89" max="89" width="9.453125" style="2" hidden="1" customWidth="1"/>
    <col min="90" max="91" width="18.26953125" style="2" hidden="1" customWidth="1"/>
    <col min="92" max="92" width="9.453125" style="2" hidden="1" customWidth="1"/>
    <col min="93" max="93" width="10.1796875" style="5" hidden="1" customWidth="1"/>
    <col min="94" max="94" width="13.54296875" style="2" hidden="1" customWidth="1"/>
    <col min="95" max="95" width="22.26953125" style="2" hidden="1" customWidth="1"/>
    <col min="96" max="96" width="12.7265625" style="4" hidden="1" customWidth="1"/>
    <col min="97" max="132" width="10" style="3" hidden="1" customWidth="1"/>
    <col min="133" max="156" width="7.26953125" style="3" hidden="1" customWidth="1"/>
    <col min="157" max="157" width="9.453125" style="2" hidden="1" customWidth="1"/>
    <col min="158" max="158" width="7.1796875" style="3" hidden="1" bestFit="1" customWidth="1"/>
    <col min="159" max="174" width="7.81640625" style="3" hidden="1" customWidth="1"/>
    <col min="175" max="176" width="9.453125" style="2" hidden="1" customWidth="1"/>
    <col min="177" max="177" width="38.26953125" style="2" hidden="1" customWidth="1"/>
    <col min="178" max="182" width="9.453125" style="2" hidden="1" customWidth="1"/>
    <col min="183" max="183" width="15.81640625" style="2" hidden="1" customWidth="1"/>
    <col min="184" max="211" width="9.453125" style="2" hidden="1" customWidth="1"/>
    <col min="212" max="16384" width="9.453125" style="1"/>
  </cols>
  <sheetData>
    <row r="1" spans="1:211" ht="13.9" hidden="1" customHeight="1" x14ac:dyDescent="0.3">
      <c r="A1" s="7" t="b">
        <f>FALSE</f>
        <v>0</v>
      </c>
      <c r="B1" s="7" t="b">
        <f>FALSE</f>
        <v>0</v>
      </c>
      <c r="C1" s="7" t="b">
        <f>FALSE</f>
        <v>0</v>
      </c>
      <c r="D1" s="7" t="b">
        <f>FALSE</f>
        <v>0</v>
      </c>
      <c r="E1" s="7" t="b">
        <f>FALSE</f>
        <v>0</v>
      </c>
      <c r="F1" s="7" t="b">
        <f>FALSE</f>
        <v>0</v>
      </c>
      <c r="G1" s="7" t="b">
        <f>FALSE</f>
        <v>0</v>
      </c>
      <c r="H1" s="7" t="b">
        <f>FALSE</f>
        <v>0</v>
      </c>
      <c r="I1" s="7" t="b">
        <f>FALSE</f>
        <v>0</v>
      </c>
      <c r="J1" s="7" t="b">
        <f>FALSE</f>
        <v>0</v>
      </c>
      <c r="K1" s="7"/>
      <c r="L1" s="7"/>
      <c r="M1" s="7"/>
      <c r="N1" s="7"/>
      <c r="O1" s="3" t="b">
        <f t="shared" ref="O1:AT1" si="0">IF(O12="",FALSE,TRUE)</f>
        <v>1</v>
      </c>
      <c r="P1" s="3" t="b">
        <f t="shared" si="0"/>
        <v>0</v>
      </c>
      <c r="Q1" s="3" t="b">
        <f t="shared" si="0"/>
        <v>0</v>
      </c>
      <c r="R1" s="3" t="b">
        <f t="shared" si="0"/>
        <v>0</v>
      </c>
      <c r="S1" s="3" t="b">
        <f t="shared" si="0"/>
        <v>0</v>
      </c>
      <c r="T1" s="3" t="b">
        <f t="shared" si="0"/>
        <v>0</v>
      </c>
      <c r="U1" s="3" t="b">
        <f t="shared" si="0"/>
        <v>0</v>
      </c>
      <c r="V1" s="3" t="b">
        <f t="shared" si="0"/>
        <v>0</v>
      </c>
      <c r="W1" s="3" t="b">
        <f t="shared" si="0"/>
        <v>0</v>
      </c>
      <c r="X1" s="3" t="b">
        <f t="shared" si="0"/>
        <v>0</v>
      </c>
      <c r="Y1" s="3" t="b">
        <f t="shared" si="0"/>
        <v>0</v>
      </c>
      <c r="Z1" s="3" t="b">
        <f t="shared" si="0"/>
        <v>0</v>
      </c>
      <c r="AA1" s="3" t="b">
        <f t="shared" si="0"/>
        <v>0</v>
      </c>
      <c r="AB1" s="3" t="b">
        <f t="shared" si="0"/>
        <v>0</v>
      </c>
      <c r="AC1" s="3" t="b">
        <f t="shared" si="0"/>
        <v>0</v>
      </c>
      <c r="AD1" s="3" t="b">
        <f t="shared" si="0"/>
        <v>0</v>
      </c>
      <c r="AE1" s="3" t="b">
        <f t="shared" si="0"/>
        <v>0</v>
      </c>
      <c r="AF1" s="3" t="b">
        <f t="shared" si="0"/>
        <v>0</v>
      </c>
      <c r="AG1" s="3" t="b">
        <f t="shared" si="0"/>
        <v>0</v>
      </c>
      <c r="AH1" s="3" t="b">
        <f t="shared" si="0"/>
        <v>0</v>
      </c>
      <c r="AI1" s="3" t="b">
        <f t="shared" si="0"/>
        <v>0</v>
      </c>
      <c r="AJ1" s="3" t="b">
        <f t="shared" si="0"/>
        <v>0</v>
      </c>
      <c r="AK1" s="3" t="b">
        <f t="shared" si="0"/>
        <v>0</v>
      </c>
      <c r="AL1" s="3" t="b">
        <f t="shared" si="0"/>
        <v>0</v>
      </c>
      <c r="AM1" s="3" t="b">
        <f t="shared" si="0"/>
        <v>0</v>
      </c>
      <c r="AN1" s="3" t="b">
        <f t="shared" si="0"/>
        <v>0</v>
      </c>
      <c r="AO1" s="3" t="b">
        <f t="shared" si="0"/>
        <v>0</v>
      </c>
      <c r="AP1" s="3" t="b">
        <f t="shared" si="0"/>
        <v>0</v>
      </c>
      <c r="AQ1" s="3" t="b">
        <f t="shared" si="0"/>
        <v>0</v>
      </c>
      <c r="AR1" s="3" t="b">
        <f t="shared" si="0"/>
        <v>0</v>
      </c>
      <c r="AS1" s="3" t="b">
        <f t="shared" si="0"/>
        <v>0</v>
      </c>
      <c r="AT1" s="3" t="b">
        <f t="shared" si="0"/>
        <v>0</v>
      </c>
      <c r="AU1" s="3" t="b">
        <f t="shared" ref="AU1:BV1" si="1">IF(AU12="",FALSE,TRUE)</f>
        <v>0</v>
      </c>
      <c r="AV1" s="3" t="b">
        <f t="shared" si="1"/>
        <v>0</v>
      </c>
      <c r="AW1" s="3" t="b">
        <f t="shared" si="1"/>
        <v>0</v>
      </c>
      <c r="AX1" s="3" t="b">
        <f t="shared" si="1"/>
        <v>0</v>
      </c>
      <c r="AY1" s="3" t="b">
        <f t="shared" si="1"/>
        <v>0</v>
      </c>
      <c r="AZ1" s="3" t="b">
        <f t="shared" si="1"/>
        <v>0</v>
      </c>
      <c r="BA1" s="3" t="b">
        <f t="shared" si="1"/>
        <v>0</v>
      </c>
      <c r="BB1" s="3" t="b">
        <f t="shared" si="1"/>
        <v>0</v>
      </c>
      <c r="BC1" s="3" t="b">
        <f t="shared" si="1"/>
        <v>0</v>
      </c>
      <c r="BD1" s="3" t="b">
        <f t="shared" si="1"/>
        <v>0</v>
      </c>
      <c r="BE1" s="3" t="b">
        <f t="shared" si="1"/>
        <v>0</v>
      </c>
      <c r="BF1" s="3" t="b">
        <f t="shared" si="1"/>
        <v>0</v>
      </c>
      <c r="BG1" s="3" t="b">
        <f t="shared" si="1"/>
        <v>0</v>
      </c>
      <c r="BH1" s="3" t="b">
        <f t="shared" si="1"/>
        <v>0</v>
      </c>
      <c r="BI1" s="3" t="b">
        <f t="shared" si="1"/>
        <v>0</v>
      </c>
      <c r="BJ1" s="3" t="b">
        <f t="shared" si="1"/>
        <v>0</v>
      </c>
      <c r="BK1" s="3" t="b">
        <f t="shared" si="1"/>
        <v>0</v>
      </c>
      <c r="BL1" s="3" t="b">
        <f t="shared" si="1"/>
        <v>0</v>
      </c>
      <c r="BM1" s="3" t="b">
        <f t="shared" si="1"/>
        <v>0</v>
      </c>
      <c r="BN1" s="3" t="b">
        <f t="shared" si="1"/>
        <v>0</v>
      </c>
      <c r="BO1" s="3" t="b">
        <f t="shared" si="1"/>
        <v>0</v>
      </c>
      <c r="BP1" s="3" t="b">
        <f t="shared" si="1"/>
        <v>0</v>
      </c>
      <c r="BQ1" s="3" t="b">
        <f t="shared" si="1"/>
        <v>0</v>
      </c>
      <c r="BR1" s="3" t="b">
        <f t="shared" si="1"/>
        <v>0</v>
      </c>
      <c r="BS1" s="3" t="b">
        <f t="shared" si="1"/>
        <v>0</v>
      </c>
      <c r="BT1" s="3" t="b">
        <f t="shared" si="1"/>
        <v>0</v>
      </c>
      <c r="BU1" s="3" t="b">
        <f t="shared" si="1"/>
        <v>0</v>
      </c>
      <c r="BV1" s="3" t="b">
        <f t="shared" si="1"/>
        <v>0</v>
      </c>
      <c r="BW1" s="7" t="b">
        <f>FALSE</f>
        <v>0</v>
      </c>
      <c r="BX1" s="7" t="b">
        <f>FALSE</f>
        <v>0</v>
      </c>
      <c r="BY1" s="7" t="b">
        <f>FALSE</f>
        <v>0</v>
      </c>
      <c r="BZ1" s="7" t="b">
        <f>FALSE</f>
        <v>0</v>
      </c>
      <c r="CA1" s="7" t="b">
        <f>FALSE</f>
        <v>0</v>
      </c>
      <c r="CB1" s="7" t="b">
        <f>FALSE</f>
        <v>0</v>
      </c>
      <c r="CC1" s="7" t="b">
        <f>FALSE</f>
        <v>0</v>
      </c>
      <c r="CD1" s="7" t="b">
        <f>FALSE</f>
        <v>0</v>
      </c>
      <c r="CE1" s="7" t="b">
        <f>FALSE</f>
        <v>0</v>
      </c>
      <c r="CF1" s="7" t="b">
        <f>FALSE</f>
        <v>0</v>
      </c>
      <c r="CG1" s="165"/>
      <c r="CH1" s="7"/>
      <c r="CI1" s="7"/>
      <c r="CJ1" s="3" t="b">
        <f>FALSE</f>
        <v>0</v>
      </c>
      <c r="CK1" s="3" t="b">
        <f>FALSE</f>
        <v>0</v>
      </c>
      <c r="CL1" s="3" t="b">
        <f>FALSE</f>
        <v>0</v>
      </c>
      <c r="CM1" s="3" t="b">
        <f>FALSE</f>
        <v>0</v>
      </c>
      <c r="CN1" s="3" t="b">
        <f>FALSE</f>
        <v>0</v>
      </c>
      <c r="CO1" s="3" t="b">
        <f>FALSE</f>
        <v>0</v>
      </c>
      <c r="CP1" s="3" t="b">
        <f>FALSE</f>
        <v>0</v>
      </c>
      <c r="CQ1" s="3" t="b">
        <f>FALSE</f>
        <v>0</v>
      </c>
      <c r="CR1" s="3" t="b">
        <f>FALSE</f>
        <v>0</v>
      </c>
      <c r="CS1" s="3" t="b">
        <f>FALSE</f>
        <v>0</v>
      </c>
      <c r="CT1" s="3" t="b">
        <f>FALSE</f>
        <v>0</v>
      </c>
      <c r="CU1" s="3" t="b">
        <f>FALSE</f>
        <v>0</v>
      </c>
      <c r="CV1" s="3" t="b">
        <f>FALSE</f>
        <v>0</v>
      </c>
      <c r="CW1" s="3" t="b">
        <f>FALSE</f>
        <v>0</v>
      </c>
      <c r="CX1" s="3" t="b">
        <f>FALSE</f>
        <v>0</v>
      </c>
      <c r="CY1" s="3" t="b">
        <f>FALSE</f>
        <v>0</v>
      </c>
      <c r="CZ1" s="3" t="b">
        <f>FALSE</f>
        <v>0</v>
      </c>
      <c r="DA1" s="3" t="b">
        <f>FALSE</f>
        <v>0</v>
      </c>
      <c r="DB1" s="3" t="b">
        <f>FALSE</f>
        <v>0</v>
      </c>
      <c r="DC1" s="3" t="b">
        <f>FALSE</f>
        <v>0</v>
      </c>
      <c r="DD1" s="3" t="b">
        <f>FALSE</f>
        <v>0</v>
      </c>
      <c r="DE1" s="3" t="b">
        <f>FALSE</f>
        <v>0</v>
      </c>
      <c r="DF1" s="3" t="b">
        <f>FALSE</f>
        <v>0</v>
      </c>
      <c r="DG1" s="3" t="b">
        <f>FALSE</f>
        <v>0</v>
      </c>
      <c r="DH1" s="3" t="b">
        <f>FALSE</f>
        <v>0</v>
      </c>
      <c r="DI1" s="3" t="b">
        <f>FALSE</f>
        <v>0</v>
      </c>
      <c r="DJ1" s="3" t="b">
        <f>FALSE</f>
        <v>0</v>
      </c>
      <c r="DK1" s="3" t="b">
        <f>FALSE</f>
        <v>0</v>
      </c>
      <c r="DL1" s="3" t="b">
        <f>FALSE</f>
        <v>0</v>
      </c>
      <c r="DM1" s="3" t="b">
        <f>FALSE</f>
        <v>0</v>
      </c>
      <c r="DN1" s="3" t="b">
        <f>FALSE</f>
        <v>0</v>
      </c>
      <c r="DO1" s="3" t="b">
        <f>FALSE</f>
        <v>0</v>
      </c>
      <c r="DP1" s="3" t="b">
        <f>FALSE</f>
        <v>0</v>
      </c>
      <c r="DQ1" s="3" t="b">
        <f>FALSE</f>
        <v>0</v>
      </c>
      <c r="DR1" s="3" t="b">
        <f>FALSE</f>
        <v>0</v>
      </c>
      <c r="DS1" s="3" t="b">
        <f>FALSE</f>
        <v>0</v>
      </c>
      <c r="DT1" s="3" t="b">
        <f>FALSE</f>
        <v>0</v>
      </c>
      <c r="DU1" s="3" t="b">
        <f>FALSE</f>
        <v>0</v>
      </c>
      <c r="DV1" s="3" t="b">
        <f>FALSE</f>
        <v>0</v>
      </c>
      <c r="DW1" s="3" t="b">
        <f>FALSE</f>
        <v>0</v>
      </c>
      <c r="DX1" s="3" t="b">
        <f>FALSE</f>
        <v>0</v>
      </c>
      <c r="DY1" s="3" t="b">
        <f>FALSE</f>
        <v>0</v>
      </c>
      <c r="DZ1" s="3" t="b">
        <f>FALSE</f>
        <v>0</v>
      </c>
      <c r="EA1" s="3" t="b">
        <f>FALSE</f>
        <v>0</v>
      </c>
      <c r="EB1" s="3" t="b">
        <f>FALSE</f>
        <v>0</v>
      </c>
      <c r="EC1" s="3" t="b">
        <f>FALSE</f>
        <v>0</v>
      </c>
      <c r="ED1" s="3" t="b">
        <f>FALSE</f>
        <v>0</v>
      </c>
      <c r="EE1" s="3" t="b">
        <f>FALSE</f>
        <v>0</v>
      </c>
      <c r="EF1" s="3" t="b">
        <f>FALSE</f>
        <v>0</v>
      </c>
      <c r="EG1" s="3" t="b">
        <f>FALSE</f>
        <v>0</v>
      </c>
      <c r="EH1" s="3" t="b">
        <f>FALSE</f>
        <v>0</v>
      </c>
      <c r="EI1" s="3" t="b">
        <f>FALSE</f>
        <v>0</v>
      </c>
      <c r="EJ1" s="3" t="b">
        <f>FALSE</f>
        <v>0</v>
      </c>
      <c r="EK1" s="3" t="b">
        <f>FALSE</f>
        <v>0</v>
      </c>
      <c r="EL1" s="3" t="b">
        <f>FALSE</f>
        <v>0</v>
      </c>
      <c r="EM1" s="3" t="b">
        <f>FALSE</f>
        <v>0</v>
      </c>
      <c r="EN1" s="3" t="b">
        <f>FALSE</f>
        <v>0</v>
      </c>
      <c r="EO1" s="3" t="b">
        <f>FALSE</f>
        <v>0</v>
      </c>
      <c r="EP1" s="3" t="b">
        <f>FALSE</f>
        <v>0</v>
      </c>
      <c r="EQ1" s="3" t="b">
        <f>FALSE</f>
        <v>0</v>
      </c>
      <c r="ER1" s="3" t="b">
        <f>FALSE</f>
        <v>0</v>
      </c>
      <c r="ES1" s="3" t="b">
        <f>FALSE</f>
        <v>0</v>
      </c>
      <c r="ET1" s="3" t="b">
        <f>FALSE</f>
        <v>0</v>
      </c>
      <c r="EU1" s="3" t="b">
        <f>FALSE</f>
        <v>0</v>
      </c>
      <c r="EV1" s="3" t="b">
        <f>FALSE</f>
        <v>0</v>
      </c>
      <c r="EW1" s="3" t="b">
        <f>FALSE</f>
        <v>0</v>
      </c>
      <c r="EX1" s="3" t="b">
        <f>FALSE</f>
        <v>0</v>
      </c>
      <c r="EY1" s="3" t="b">
        <f>FALSE</f>
        <v>0</v>
      </c>
      <c r="EZ1" s="3" t="b">
        <f>FALSE</f>
        <v>0</v>
      </c>
      <c r="FA1" s="3" t="b">
        <f>FALSE</f>
        <v>0</v>
      </c>
      <c r="FB1" s="3" t="b">
        <f>FALSE</f>
        <v>0</v>
      </c>
      <c r="FC1" s="3" t="b">
        <f>FALSE</f>
        <v>0</v>
      </c>
      <c r="FD1" s="3" t="b">
        <f>FALSE</f>
        <v>0</v>
      </c>
      <c r="FE1" s="3" t="b">
        <f>FALSE</f>
        <v>0</v>
      </c>
      <c r="FF1" s="3" t="b">
        <f>FALSE</f>
        <v>0</v>
      </c>
      <c r="FG1" s="3" t="b">
        <f>FALSE</f>
        <v>0</v>
      </c>
      <c r="FH1" s="3" t="b">
        <f>FALSE</f>
        <v>0</v>
      </c>
      <c r="FI1" s="3" t="b">
        <f>FALSE</f>
        <v>0</v>
      </c>
      <c r="FJ1" s="3" t="b">
        <f>FALSE</f>
        <v>0</v>
      </c>
      <c r="FK1" s="3" t="b">
        <f>FALSE</f>
        <v>0</v>
      </c>
      <c r="FL1" s="3" t="b">
        <f>FALSE</f>
        <v>0</v>
      </c>
      <c r="FM1" s="3" t="b">
        <f>FALSE</f>
        <v>0</v>
      </c>
      <c r="FN1" s="3" t="b">
        <f>FALSE</f>
        <v>0</v>
      </c>
      <c r="FO1" s="3" t="b">
        <f>FALSE</f>
        <v>0</v>
      </c>
      <c r="FP1" s="3" t="b">
        <f>FALSE</f>
        <v>0</v>
      </c>
      <c r="FQ1" s="3" t="b">
        <f>FALSE</f>
        <v>0</v>
      </c>
      <c r="FR1" s="3" t="b">
        <f>FALSE</f>
        <v>0</v>
      </c>
      <c r="FS1" s="3" t="b">
        <f>FALSE</f>
        <v>0</v>
      </c>
      <c r="FT1" s="3" t="b">
        <f>FALSE</f>
        <v>0</v>
      </c>
      <c r="FU1" s="3" t="b">
        <f>FALSE</f>
        <v>0</v>
      </c>
      <c r="FV1" s="3" t="b">
        <f>FALSE</f>
        <v>0</v>
      </c>
      <c r="FW1" s="3" t="b">
        <f>FALSE</f>
        <v>0</v>
      </c>
      <c r="FX1" s="3" t="b">
        <f>FALSE</f>
        <v>0</v>
      </c>
      <c r="FY1" s="3" t="b">
        <f>FALSE</f>
        <v>0</v>
      </c>
      <c r="FZ1" s="3" t="b">
        <f>FALSE</f>
        <v>0</v>
      </c>
      <c r="GA1" s="3" t="b">
        <f>FALSE</f>
        <v>0</v>
      </c>
      <c r="GB1" s="3" t="b">
        <f>FALSE</f>
        <v>0</v>
      </c>
      <c r="GC1" s="3" t="b">
        <f>FALSE</f>
        <v>0</v>
      </c>
      <c r="GD1" s="3" t="b">
        <f>FALSE</f>
        <v>0</v>
      </c>
      <c r="GE1" s="3" t="b">
        <f>FALSE</f>
        <v>0</v>
      </c>
      <c r="GF1" s="3" t="b">
        <f>FALSE</f>
        <v>0</v>
      </c>
      <c r="GG1" s="3" t="b">
        <f>FALSE</f>
        <v>0</v>
      </c>
      <c r="GH1" s="3" t="b">
        <f>FALSE</f>
        <v>0</v>
      </c>
      <c r="GI1" s="3" t="b">
        <f>FALSE</f>
        <v>0</v>
      </c>
      <c r="GJ1" s="3" t="b">
        <f>FALSE</f>
        <v>0</v>
      </c>
      <c r="GK1" s="3" t="b">
        <f>FALSE</f>
        <v>0</v>
      </c>
      <c r="GL1" s="3" t="b">
        <f>FALSE</f>
        <v>0</v>
      </c>
      <c r="GM1" s="3" t="b">
        <f>FALSE</f>
        <v>0</v>
      </c>
      <c r="GN1" s="3" t="b">
        <f>FALSE</f>
        <v>0</v>
      </c>
      <c r="GO1" s="3" t="b">
        <f>FALSE</f>
        <v>0</v>
      </c>
      <c r="GP1" s="3" t="b">
        <f>FALSE</f>
        <v>0</v>
      </c>
      <c r="GQ1" s="3" t="b">
        <f>FALSE</f>
        <v>0</v>
      </c>
      <c r="GR1" s="3" t="b">
        <f>FALSE</f>
        <v>0</v>
      </c>
      <c r="GS1" s="3" t="b">
        <f>FALSE</f>
        <v>0</v>
      </c>
      <c r="GT1" s="3" t="b">
        <f>FALSE</f>
        <v>0</v>
      </c>
      <c r="GU1" s="3" t="b">
        <f>FALSE</f>
        <v>0</v>
      </c>
      <c r="GV1" s="3" t="b">
        <f>FALSE</f>
        <v>0</v>
      </c>
      <c r="GW1" s="3" t="b">
        <f>FALSE</f>
        <v>0</v>
      </c>
      <c r="GX1" s="3" t="b">
        <f>FALSE</f>
        <v>0</v>
      </c>
      <c r="GY1" s="3" t="b">
        <f>FALSE</f>
        <v>0</v>
      </c>
      <c r="GZ1" s="3" t="b">
        <f>FALSE</f>
        <v>0</v>
      </c>
      <c r="HA1" s="3" t="b">
        <f>FALSE</f>
        <v>0</v>
      </c>
      <c r="HB1" s="3" t="b">
        <f>FALSE</f>
        <v>0</v>
      </c>
      <c r="HC1" s="3" t="b">
        <f>FALSE</f>
        <v>0</v>
      </c>
    </row>
    <row r="2" spans="1:211" ht="13.9" hidden="1" customHeight="1" x14ac:dyDescent="0.3">
      <c r="A2" s="7" t="b">
        <f>FALSE</f>
        <v>0</v>
      </c>
      <c r="C2" s="168" t="s">
        <v>383</v>
      </c>
      <c r="D2" s="162" t="s">
        <v>382</v>
      </c>
      <c r="E2" s="162"/>
      <c r="F2" s="162"/>
      <c r="G2" s="162"/>
      <c r="H2" s="162"/>
      <c r="K2" s="166" t="s">
        <v>380</v>
      </c>
      <c r="L2" s="7"/>
      <c r="M2" s="166" t="s">
        <v>380</v>
      </c>
      <c r="N2" s="7"/>
      <c r="O2" s="155" t="s">
        <v>381</v>
      </c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7"/>
      <c r="BX2" s="7"/>
      <c r="BY2" s="7"/>
      <c r="BZ2" s="7"/>
      <c r="CA2" s="7"/>
      <c r="CB2" s="7"/>
      <c r="CC2" s="7"/>
      <c r="CD2" s="7"/>
      <c r="CE2" s="7"/>
      <c r="CF2" s="7"/>
      <c r="CG2" s="167" t="s">
        <v>380</v>
      </c>
      <c r="CH2" s="7"/>
      <c r="CI2" s="7"/>
      <c r="CJ2" s="3"/>
      <c r="CK2" s="156" t="s">
        <v>358</v>
      </c>
      <c r="CL2" s="155"/>
      <c r="CM2" s="155"/>
      <c r="CN2" s="3"/>
      <c r="CO2" s="155" t="s">
        <v>379</v>
      </c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3"/>
      <c r="FC2" s="155" t="s">
        <v>378</v>
      </c>
      <c r="FD2" s="155"/>
      <c r="FE2" s="155"/>
      <c r="FF2" s="155"/>
      <c r="FG2" s="155"/>
      <c r="FH2" s="155"/>
      <c r="FI2" s="155"/>
      <c r="FJ2" s="155"/>
      <c r="FK2" s="155"/>
      <c r="FL2" s="155"/>
      <c r="FM2" s="155"/>
      <c r="FN2" s="155"/>
      <c r="FO2" s="155"/>
      <c r="FP2" s="155"/>
      <c r="FQ2" s="155"/>
      <c r="FR2" s="155"/>
      <c r="FS2" s="3"/>
      <c r="FT2" s="155" t="s">
        <v>377</v>
      </c>
      <c r="FU2" s="155" t="s">
        <v>376</v>
      </c>
      <c r="FV2" s="155"/>
      <c r="FW2" s="155"/>
      <c r="FX2" s="155"/>
      <c r="FY2" s="155"/>
      <c r="FZ2" s="155"/>
      <c r="GA2" s="155"/>
      <c r="GB2" s="3"/>
      <c r="GC2" s="155" t="s">
        <v>375</v>
      </c>
      <c r="GD2" s="155" t="s">
        <v>374</v>
      </c>
      <c r="GE2" s="155"/>
      <c r="GF2" s="155"/>
      <c r="GG2" s="155"/>
      <c r="GH2" s="155"/>
      <c r="GI2" s="155"/>
      <c r="GJ2" s="155"/>
      <c r="GK2" s="3"/>
      <c r="GL2" s="155" t="s">
        <v>373</v>
      </c>
      <c r="GM2" s="155" t="s">
        <v>372</v>
      </c>
      <c r="GN2" s="155"/>
      <c r="GO2" s="155"/>
      <c r="GP2" s="155"/>
      <c r="GQ2" s="155"/>
      <c r="GR2" s="155"/>
      <c r="GS2" s="155"/>
      <c r="GT2" s="3"/>
      <c r="GU2" s="155" t="s">
        <v>371</v>
      </c>
      <c r="GV2" s="155" t="s">
        <v>370</v>
      </c>
      <c r="GW2" s="155"/>
      <c r="GX2" s="155"/>
      <c r="GY2" s="155"/>
      <c r="GZ2" s="155"/>
      <c r="HA2" s="155"/>
      <c r="HB2" s="155"/>
      <c r="HC2" s="3"/>
    </row>
    <row r="3" spans="1:211" ht="13.9" hidden="1" customHeight="1" x14ac:dyDescent="0.3">
      <c r="A3" s="7" t="b">
        <f>FALSE</f>
        <v>0</v>
      </c>
      <c r="C3" s="163" t="s">
        <v>369</v>
      </c>
      <c r="D3" s="3" t="s">
        <v>368</v>
      </c>
      <c r="E3" s="162"/>
      <c r="F3" s="162"/>
      <c r="G3" s="162"/>
      <c r="H3" s="162"/>
      <c r="K3" s="7"/>
      <c r="L3" s="7"/>
      <c r="M3" s="7"/>
      <c r="N3" s="7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7"/>
      <c r="BX3" s="7"/>
      <c r="BY3" s="7"/>
      <c r="BZ3" s="7"/>
      <c r="CA3" s="7"/>
      <c r="CB3" s="7"/>
      <c r="CC3" s="7"/>
      <c r="CD3" s="7"/>
      <c r="CE3" s="7"/>
      <c r="CF3" s="7"/>
      <c r="CG3" s="165"/>
      <c r="CH3" s="7"/>
      <c r="CI3" s="7"/>
      <c r="CJ3" s="3"/>
      <c r="CK3" s="166"/>
      <c r="CL3" s="166"/>
      <c r="CM3" s="166"/>
      <c r="CN3" s="3"/>
      <c r="CO3" s="166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3"/>
      <c r="FC3" s="155"/>
      <c r="FD3" s="155"/>
      <c r="FE3" s="155"/>
      <c r="FF3" s="155"/>
      <c r="FG3" s="155"/>
      <c r="FH3" s="155"/>
      <c r="FI3" s="155"/>
      <c r="FJ3" s="155"/>
      <c r="FK3" s="155"/>
      <c r="FL3" s="155"/>
      <c r="FM3" s="155"/>
      <c r="FN3" s="155"/>
      <c r="FO3" s="155"/>
      <c r="FP3" s="155"/>
      <c r="FQ3" s="155"/>
      <c r="FR3" s="155"/>
      <c r="FS3" s="3"/>
      <c r="FT3" s="155">
        <f>0</f>
        <v>0</v>
      </c>
      <c r="FU3" s="155"/>
      <c r="FV3" s="155"/>
      <c r="FW3" s="155"/>
      <c r="FX3" s="155"/>
      <c r="FY3" s="155"/>
      <c r="FZ3" s="155"/>
      <c r="GA3" s="155"/>
      <c r="GB3" s="3"/>
      <c r="GC3" s="155">
        <f>COLUMN()-COLUMN($FT$3)</f>
        <v>9</v>
      </c>
      <c r="GD3" s="155"/>
      <c r="GE3" s="155"/>
      <c r="GF3" s="155"/>
      <c r="GG3" s="155"/>
      <c r="GH3" s="155"/>
      <c r="GI3" s="155"/>
      <c r="GJ3" s="155"/>
      <c r="GK3" s="3"/>
      <c r="GL3" s="155">
        <f>COLUMN()-COLUMN($FT$3)</f>
        <v>18</v>
      </c>
      <c r="GM3" s="155"/>
      <c r="GN3" s="155"/>
      <c r="GO3" s="155"/>
      <c r="GP3" s="155"/>
      <c r="GQ3" s="155"/>
      <c r="GR3" s="155"/>
      <c r="GS3" s="155"/>
      <c r="GT3" s="3"/>
      <c r="GU3" s="155">
        <f>COLUMN()-COLUMN($FT$3)</f>
        <v>27</v>
      </c>
      <c r="GV3" s="155"/>
      <c r="GW3" s="155"/>
      <c r="GX3" s="155"/>
      <c r="GY3" s="155"/>
      <c r="GZ3" s="155"/>
      <c r="HA3" s="155"/>
      <c r="HB3" s="155"/>
      <c r="HC3" s="3"/>
    </row>
    <row r="4" spans="1:211" ht="13.9" hidden="1" customHeight="1" x14ac:dyDescent="0.3">
      <c r="A4" s="7" t="b">
        <f>FALSE</f>
        <v>0</v>
      </c>
      <c r="C4" s="163" t="str">
        <f>[1]RP_PARA!$Q$13</f>
        <v>NRE</v>
      </c>
      <c r="D4" s="3" t="s">
        <v>367</v>
      </c>
      <c r="E4" s="162"/>
      <c r="F4" s="162"/>
      <c r="G4" s="162"/>
      <c r="H4" s="162"/>
      <c r="K4" s="7"/>
      <c r="L4" s="7"/>
      <c r="M4" s="7"/>
      <c r="N4" s="7"/>
      <c r="O4" s="4">
        <v>1</v>
      </c>
      <c r="P4" s="4">
        <v>2</v>
      </c>
      <c r="Q4" s="4">
        <v>3</v>
      </c>
      <c r="R4" s="4">
        <v>4</v>
      </c>
      <c r="S4" s="4">
        <v>5</v>
      </c>
      <c r="T4" s="4">
        <v>6</v>
      </c>
      <c r="U4" s="4">
        <v>7</v>
      </c>
      <c r="V4" s="4">
        <v>8</v>
      </c>
      <c r="W4" s="4">
        <v>9</v>
      </c>
      <c r="X4" s="4">
        <v>10</v>
      </c>
      <c r="Y4" s="4">
        <v>11</v>
      </c>
      <c r="Z4" s="4">
        <v>12</v>
      </c>
      <c r="AA4" s="4">
        <v>13</v>
      </c>
      <c r="AB4" s="4">
        <v>14</v>
      </c>
      <c r="AC4" s="4">
        <v>15</v>
      </c>
      <c r="AD4" s="4">
        <v>16</v>
      </c>
      <c r="AE4" s="4">
        <v>17</v>
      </c>
      <c r="AF4" s="4">
        <v>18</v>
      </c>
      <c r="AG4" s="4">
        <v>19</v>
      </c>
      <c r="AH4" s="4">
        <v>20</v>
      </c>
      <c r="AI4" s="4">
        <v>21</v>
      </c>
      <c r="AJ4" s="4">
        <v>22</v>
      </c>
      <c r="AK4" s="4">
        <v>23</v>
      </c>
      <c r="AL4" s="4">
        <v>24</v>
      </c>
      <c r="AM4" s="4">
        <v>25</v>
      </c>
      <c r="AN4" s="4">
        <v>26</v>
      </c>
      <c r="AO4" s="4">
        <v>27</v>
      </c>
      <c r="AP4" s="4">
        <v>28</v>
      </c>
      <c r="AQ4" s="4">
        <v>29</v>
      </c>
      <c r="AR4" s="4">
        <v>30</v>
      </c>
      <c r="AS4" s="4">
        <v>31</v>
      </c>
      <c r="AT4" s="4">
        <v>32</v>
      </c>
      <c r="AU4" s="4">
        <v>33</v>
      </c>
      <c r="AV4" s="4">
        <v>34</v>
      </c>
      <c r="AW4" s="4">
        <v>35</v>
      </c>
      <c r="AX4" s="4">
        <v>36</v>
      </c>
      <c r="AY4" s="4">
        <v>37</v>
      </c>
      <c r="AZ4" s="4">
        <v>38</v>
      </c>
      <c r="BA4" s="4">
        <v>39</v>
      </c>
      <c r="BB4" s="4">
        <v>40</v>
      </c>
      <c r="BC4" s="4">
        <v>41</v>
      </c>
      <c r="BD4" s="4">
        <v>42</v>
      </c>
      <c r="BE4" s="4">
        <v>43</v>
      </c>
      <c r="BF4" s="4">
        <v>44</v>
      </c>
      <c r="BG4" s="4">
        <v>45</v>
      </c>
      <c r="BH4" s="4">
        <v>46</v>
      </c>
      <c r="BI4" s="4">
        <v>47</v>
      </c>
      <c r="BJ4" s="4">
        <v>48</v>
      </c>
      <c r="BK4" s="4">
        <v>49</v>
      </c>
      <c r="BL4" s="4">
        <v>50</v>
      </c>
      <c r="BM4" s="4">
        <v>51</v>
      </c>
      <c r="BN4" s="4">
        <v>52</v>
      </c>
      <c r="BO4" s="4">
        <v>53</v>
      </c>
      <c r="BP4" s="4">
        <v>54</v>
      </c>
      <c r="BQ4" s="4">
        <v>55</v>
      </c>
      <c r="BR4" s="4">
        <v>56</v>
      </c>
      <c r="BS4" s="4">
        <v>57</v>
      </c>
      <c r="BT4" s="4">
        <v>58</v>
      </c>
      <c r="BU4" s="4">
        <v>59</v>
      </c>
      <c r="BV4" s="4">
        <v>60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165"/>
      <c r="CH4" s="7"/>
      <c r="CI4" s="7"/>
      <c r="CJ4" s="3"/>
      <c r="CK4" s="3"/>
      <c r="CL4" s="3"/>
      <c r="CM4" s="3"/>
      <c r="CN4" s="3"/>
      <c r="CO4" s="150"/>
      <c r="CP4" s="3"/>
      <c r="CQ4" s="3"/>
      <c r="CS4" s="3">
        <v>1</v>
      </c>
      <c r="CT4" s="3">
        <v>2</v>
      </c>
      <c r="CU4" s="3">
        <v>3</v>
      </c>
      <c r="CV4" s="3">
        <v>4</v>
      </c>
      <c r="CW4" s="3">
        <v>5</v>
      </c>
      <c r="CX4" s="3">
        <v>6</v>
      </c>
      <c r="CY4" s="3">
        <v>7</v>
      </c>
      <c r="CZ4" s="3">
        <v>8</v>
      </c>
      <c r="DA4" s="3">
        <v>9</v>
      </c>
      <c r="DB4" s="3">
        <v>10</v>
      </c>
      <c r="DC4" s="3">
        <v>11</v>
      </c>
      <c r="DD4" s="3">
        <v>12</v>
      </c>
      <c r="DE4" s="3">
        <v>13</v>
      </c>
      <c r="DF4" s="3">
        <v>14</v>
      </c>
      <c r="DG4" s="3">
        <v>15</v>
      </c>
      <c r="DH4" s="3">
        <v>16</v>
      </c>
      <c r="DI4" s="3">
        <v>17</v>
      </c>
      <c r="DJ4" s="3">
        <v>18</v>
      </c>
      <c r="DK4" s="3">
        <v>19</v>
      </c>
      <c r="DL4" s="3">
        <v>20</v>
      </c>
      <c r="DM4" s="3">
        <v>21</v>
      </c>
      <c r="DN4" s="3">
        <v>22</v>
      </c>
      <c r="DO4" s="3">
        <v>23</v>
      </c>
      <c r="DP4" s="3">
        <v>24</v>
      </c>
      <c r="DQ4" s="3">
        <v>25</v>
      </c>
      <c r="DR4" s="3">
        <v>26</v>
      </c>
      <c r="DS4" s="3">
        <v>27</v>
      </c>
      <c r="DT4" s="3">
        <v>28</v>
      </c>
      <c r="DU4" s="3">
        <v>29</v>
      </c>
      <c r="DV4" s="3">
        <v>30</v>
      </c>
      <c r="DW4" s="3">
        <v>31</v>
      </c>
      <c r="DX4" s="3">
        <v>32</v>
      </c>
      <c r="DY4" s="3">
        <v>33</v>
      </c>
      <c r="DZ4" s="3">
        <v>34</v>
      </c>
      <c r="EA4" s="3">
        <v>35</v>
      </c>
      <c r="EB4" s="3">
        <v>36</v>
      </c>
      <c r="EC4" s="3">
        <v>37</v>
      </c>
      <c r="ED4" s="3">
        <v>38</v>
      </c>
      <c r="EE4" s="3">
        <v>39</v>
      </c>
      <c r="EF4" s="3">
        <v>40</v>
      </c>
      <c r="EG4" s="3">
        <v>41</v>
      </c>
      <c r="EH4" s="3">
        <v>42</v>
      </c>
      <c r="EI4" s="3">
        <v>43</v>
      </c>
      <c r="EJ4" s="3">
        <v>44</v>
      </c>
      <c r="EK4" s="3">
        <v>45</v>
      </c>
      <c r="EL4" s="3">
        <v>46</v>
      </c>
      <c r="EM4" s="3">
        <v>47</v>
      </c>
      <c r="EN4" s="3">
        <v>48</v>
      </c>
      <c r="EO4" s="3">
        <v>49</v>
      </c>
      <c r="EP4" s="3">
        <v>50</v>
      </c>
      <c r="EQ4" s="3">
        <v>51</v>
      </c>
      <c r="ER4" s="3">
        <v>52</v>
      </c>
      <c r="ES4" s="3">
        <v>53</v>
      </c>
      <c r="ET4" s="3">
        <v>54</v>
      </c>
      <c r="EU4" s="3">
        <v>55</v>
      </c>
      <c r="EV4" s="3">
        <v>56</v>
      </c>
      <c r="EW4" s="3">
        <v>57</v>
      </c>
      <c r="EX4" s="3">
        <v>58</v>
      </c>
      <c r="EY4" s="3">
        <v>59</v>
      </c>
      <c r="EZ4" s="3">
        <v>60</v>
      </c>
      <c r="FA4" s="3"/>
      <c r="FS4" s="3"/>
      <c r="FT4" s="164"/>
      <c r="FU4" s="164"/>
      <c r="FV4" s="164"/>
      <c r="FW4" s="164"/>
      <c r="FX4" s="164"/>
      <c r="FY4" s="164"/>
      <c r="FZ4" s="164"/>
      <c r="GA4" s="164"/>
      <c r="GB4" s="3"/>
      <c r="GC4" s="164"/>
      <c r="GD4" s="164"/>
      <c r="GE4" s="164"/>
      <c r="GF4" s="164"/>
      <c r="GG4" s="164"/>
      <c r="GH4" s="164"/>
      <c r="GI4" s="164"/>
      <c r="GJ4" s="164"/>
      <c r="GK4" s="3"/>
      <c r="GL4" s="164"/>
      <c r="GM4" s="164"/>
      <c r="GN4" s="164"/>
      <c r="GO4" s="164"/>
      <c r="GP4" s="164"/>
      <c r="GQ4" s="164"/>
      <c r="GR4" s="164"/>
      <c r="GS4" s="164"/>
      <c r="GT4" s="3"/>
      <c r="GU4" s="164"/>
      <c r="GV4" s="164"/>
      <c r="GW4" s="164"/>
      <c r="GX4" s="164"/>
      <c r="GY4" s="164"/>
      <c r="GZ4" s="164"/>
      <c r="HA4" s="164"/>
      <c r="HB4" s="164"/>
      <c r="HC4" s="3"/>
    </row>
    <row r="5" spans="1:211" ht="13.9" hidden="1" customHeight="1" x14ac:dyDescent="0.3">
      <c r="A5" s="7" t="b">
        <f>FALSE</f>
        <v>0</v>
      </c>
      <c r="C5" s="163" t="str">
        <f>RIGHT([1]RP_PARA!$Q$13,2)</f>
        <v>RE</v>
      </c>
      <c r="D5" s="3" t="s">
        <v>366</v>
      </c>
      <c r="E5" s="162"/>
      <c r="F5" s="162"/>
      <c r="G5" s="162"/>
      <c r="H5" s="16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161"/>
      <c r="CH5" s="7"/>
      <c r="CI5" s="7"/>
    </row>
    <row r="6" spans="1:211" ht="13.9" hidden="1" customHeight="1" x14ac:dyDescent="0.3">
      <c r="A6" s="7" t="b">
        <f>FALSE</f>
        <v>0</v>
      </c>
      <c r="C6" s="163" t="str">
        <f>IFERROR(VLOOKUP([1]MENU!$O$14,[1]SEG_LIST!$J:$J,1,FALSE),"NO")</f>
        <v>NO</v>
      </c>
      <c r="D6" s="3" t="s">
        <v>365</v>
      </c>
      <c r="E6" s="4"/>
      <c r="F6" s="162"/>
      <c r="G6" s="162"/>
      <c r="H6" s="16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161"/>
      <c r="CH6" s="7"/>
      <c r="CI6" s="7"/>
    </row>
    <row r="7" spans="1:211" ht="13.9" hidden="1" customHeight="1" x14ac:dyDescent="0.3">
      <c r="A7" s="7" t="b">
        <f>FALSE</f>
        <v>0</v>
      </c>
      <c r="C7" s="163" t="str">
        <f>[1]RP_PARA!$M$12</f>
        <v>N</v>
      </c>
      <c r="D7" s="162" t="s">
        <v>364</v>
      </c>
      <c r="E7" s="162"/>
      <c r="F7" s="162"/>
      <c r="G7" s="162"/>
      <c r="H7" s="16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161"/>
      <c r="CH7" s="7"/>
      <c r="CI7" s="7"/>
    </row>
    <row r="8" spans="1:211" ht="13.9" hidden="1" customHeight="1" x14ac:dyDescent="0.3">
      <c r="A8" s="7" t="b">
        <f>FALSE</f>
        <v>0</v>
      </c>
      <c r="C8" s="163" t="str">
        <f>[1]MENU!$C$9</f>
        <v>C0A5676XXXX</v>
      </c>
      <c r="D8" s="3" t="s">
        <v>363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161"/>
      <c r="CH8" s="7"/>
      <c r="CI8" s="7"/>
    </row>
    <row r="9" spans="1:211" ht="13.9" hidden="1" customHeight="1" x14ac:dyDescent="0.3">
      <c r="A9" s="7" t="b">
        <f>FALSE</f>
        <v>0</v>
      </c>
      <c r="C9" s="163" t="s">
        <v>362</v>
      </c>
      <c r="D9" s="162" t="s">
        <v>361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161"/>
      <c r="CH9" s="7"/>
      <c r="CI9" s="7"/>
    </row>
    <row r="10" spans="1:211" ht="13.9" hidden="1" customHeight="1" x14ac:dyDescent="0.3">
      <c r="A10" s="7" t="b">
        <f>FALSE</f>
        <v>0</v>
      </c>
      <c r="H10" s="7" t="s">
        <v>360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61"/>
      <c r="CH10" s="7"/>
      <c r="CI10" s="7"/>
    </row>
    <row r="11" spans="1:211" s="2" customFormat="1" ht="13.9" customHeight="1" x14ac:dyDescent="0.3">
      <c r="A11" s="12" t="str">
        <f>IFERROR(IF(HLOOKUP($C$4,$FC$11:$FR$211,ROW()-#REF!,FALSE)="N",FALSE,TRUE),"")</f>
        <v/>
      </c>
      <c r="B11" s="7"/>
      <c r="C11" s="7"/>
      <c r="D11" s="7"/>
      <c r="E11" s="7"/>
      <c r="F11" s="7"/>
      <c r="G11" s="7"/>
      <c r="H11" s="7">
        <v>16</v>
      </c>
      <c r="I11" s="7"/>
      <c r="J11" s="7"/>
      <c r="K11" s="47"/>
      <c r="L11" s="18"/>
      <c r="M11" s="47"/>
      <c r="N11" s="103" t="str">
        <f>IF($C$5="RJ",FW11,IF($C$5="RE",GF11,IF($C$5="MJ",GO11,GX11)))&amp;""</f>
        <v>The balance</v>
      </c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37"/>
      <c r="BX11" s="1"/>
      <c r="BY11" s="1"/>
      <c r="BZ11" s="1"/>
      <c r="CA11" s="1"/>
      <c r="CB11" s="1"/>
      <c r="CC11" s="1"/>
      <c r="CD11" s="1"/>
      <c r="CE11" s="1"/>
      <c r="CF11" s="1"/>
      <c r="CG11" s="16"/>
      <c r="CH11" s="1"/>
      <c r="CI11" s="1"/>
      <c r="CL11" s="160" t="s">
        <v>359</v>
      </c>
      <c r="CM11" s="155"/>
      <c r="CO11" s="5"/>
      <c r="CR11" s="4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B11" s="3"/>
      <c r="FC11" s="15" t="s">
        <v>0</v>
      </c>
      <c r="FD11" s="14" t="s">
        <v>0</v>
      </c>
      <c r="FE11" s="14" t="s">
        <v>0</v>
      </c>
      <c r="FF11" s="14" t="s">
        <v>0</v>
      </c>
      <c r="FG11" s="14" t="s">
        <v>0</v>
      </c>
      <c r="FH11" s="14" t="s">
        <v>0</v>
      </c>
      <c r="FI11" s="14" t="s">
        <v>0</v>
      </c>
      <c r="FJ11" s="14" t="s">
        <v>0</v>
      </c>
      <c r="FK11" s="14" t="s">
        <v>0</v>
      </c>
      <c r="FL11" s="14" t="s">
        <v>0</v>
      </c>
      <c r="FM11" s="14" t="s">
        <v>0</v>
      </c>
      <c r="FN11" s="14" t="s">
        <v>0</v>
      </c>
      <c r="FO11" s="14" t="s">
        <v>0</v>
      </c>
      <c r="FP11" s="14" t="s">
        <v>0</v>
      </c>
      <c r="FQ11" s="14" t="s">
        <v>0</v>
      </c>
      <c r="FR11" s="13" t="s">
        <v>0</v>
      </c>
      <c r="FT11" s="100"/>
      <c r="FU11" s="101"/>
      <c r="FV11" s="100"/>
      <c r="FW11" s="99" t="s">
        <v>152</v>
      </c>
      <c r="FX11" s="99"/>
      <c r="FY11" s="99"/>
      <c r="GC11" s="100"/>
      <c r="GD11" s="101"/>
      <c r="GE11" s="100"/>
      <c r="GF11" s="99" t="s">
        <v>151</v>
      </c>
      <c r="GG11" s="99"/>
      <c r="GH11" s="99"/>
      <c r="GL11" s="100"/>
      <c r="GM11" s="101"/>
      <c r="GN11" s="100"/>
      <c r="GO11" s="99" t="s">
        <v>152</v>
      </c>
      <c r="GP11" s="99"/>
      <c r="GQ11" s="99"/>
      <c r="GU11" s="100"/>
      <c r="GV11" s="101"/>
      <c r="GW11" s="100"/>
      <c r="GX11" s="99" t="s">
        <v>151</v>
      </c>
      <c r="GY11" s="99"/>
      <c r="GZ11" s="99"/>
    </row>
    <row r="12" spans="1:211" s="2" customFormat="1" ht="13.9" customHeight="1" x14ac:dyDescent="0.3">
      <c r="A12" s="12" t="str">
        <f>IFERROR(IF(HLOOKUP($C$4,$FC$11:$FR$211,ROW()-#REF!,FALSE)="N",FALSE,TRUE),"")</f>
        <v/>
      </c>
      <c r="B12" s="7"/>
      <c r="C12" s="7"/>
      <c r="D12" s="7"/>
      <c r="E12" s="7"/>
      <c r="F12" s="7"/>
      <c r="G12" s="7"/>
      <c r="H12" s="7">
        <v>17</v>
      </c>
      <c r="I12" s="7"/>
      <c r="J12" s="7"/>
      <c r="K12" s="159" t="str">
        <f>IF($C$5="RJ",FT12,IF($C$5="RE",GC12,IF($C$5="MJ",GL12,GU12)))&amp;""</f>
        <v>Account title</v>
      </c>
      <c r="L12" s="1"/>
      <c r="M12" s="19"/>
      <c r="N12" s="1"/>
      <c r="O12" s="158" t="str">
        <f>IF($C$6="NO",[1]MENU!$O$14,IF(ISERROR(VLOOKUP(O$4,[1]SEG_LIST!$D:$F,3,FALSE)),"",VLOOKUP(O$4,[1]SEG_LIST!$D:$F,3,FALSE)))</f>
        <v>C0A5676XXXX</v>
      </c>
      <c r="P12" s="158" t="str">
        <f>IF($C$6="NO","",IF(ISERROR(VLOOKUP(P$4,[1]SEG_LIST!$D:$F,3,FALSE)),"",VLOOKUP(P$4,[1]SEG_LIST!$D:$F,3,FALSE)))</f>
        <v/>
      </c>
      <c r="Q12" s="158" t="str">
        <f>IF($C$6="NO","",IF(ISERROR(VLOOKUP(Q$4,[1]SEG_LIST!$D:$F,3,FALSE)),"",VLOOKUP(Q$4,[1]SEG_LIST!$D:$F,3,FALSE)))</f>
        <v/>
      </c>
      <c r="R12" s="158" t="str">
        <f>IF($C$6="NO","",IF(ISERROR(VLOOKUP(R$4,[1]SEG_LIST!$D:$F,3,FALSE)),"",VLOOKUP(R$4,[1]SEG_LIST!$D:$F,3,FALSE)))</f>
        <v/>
      </c>
      <c r="S12" s="158" t="str">
        <f>IF($C$6="NO","",IF(ISERROR(VLOOKUP(S$4,[1]SEG_LIST!$D:$F,3,FALSE)),"",VLOOKUP(S$4,[1]SEG_LIST!$D:$F,3,FALSE)))</f>
        <v/>
      </c>
      <c r="T12" s="158" t="str">
        <f>IF($C$6="NO","",IF(ISERROR(VLOOKUP(T$4,[1]SEG_LIST!$D:$F,3,FALSE)),"",VLOOKUP(T$4,[1]SEG_LIST!$D:$F,3,FALSE)))</f>
        <v/>
      </c>
      <c r="U12" s="158" t="str">
        <f>IF($C$6="NO","",IF(ISERROR(VLOOKUP(U$4,[1]SEG_LIST!$D:$F,3,FALSE)),"",VLOOKUP(U$4,[1]SEG_LIST!$D:$F,3,FALSE)))</f>
        <v/>
      </c>
      <c r="V12" s="158" t="str">
        <f>IF($C$6="NO","",IF(ISERROR(VLOOKUP(V$4,[1]SEG_LIST!$D:$F,3,FALSE)),"",VLOOKUP(V$4,[1]SEG_LIST!$D:$F,3,FALSE)))</f>
        <v/>
      </c>
      <c r="W12" s="158" t="str">
        <f>IF($C$6="NO","",IF(ISERROR(VLOOKUP(W$4,[1]SEG_LIST!$D:$F,3,FALSE)),"",VLOOKUP(W$4,[1]SEG_LIST!$D:$F,3,FALSE)))</f>
        <v/>
      </c>
      <c r="X12" s="158" t="str">
        <f>IF($C$6="NO","",IF(ISERROR(VLOOKUP(X$4,[1]SEG_LIST!$D:$F,3,FALSE)),"",VLOOKUP(X$4,[1]SEG_LIST!$D:$F,3,FALSE)))</f>
        <v/>
      </c>
      <c r="Y12" s="158" t="str">
        <f>IF($C$6="NO","",IF(ISERROR(VLOOKUP(Y$4,[1]SEG_LIST!$D:$F,3,FALSE)),"",VLOOKUP(Y$4,[1]SEG_LIST!$D:$F,3,FALSE)))</f>
        <v/>
      </c>
      <c r="Z12" s="158" t="str">
        <f>IF($C$6="NO","",IF(ISERROR(VLOOKUP(Z$4,[1]SEG_LIST!$D:$F,3,FALSE)),"",VLOOKUP(Z$4,[1]SEG_LIST!$D:$F,3,FALSE)))</f>
        <v/>
      </c>
      <c r="AA12" s="158" t="str">
        <f>IF($C$6="NO","",IF(ISERROR(VLOOKUP(AA$4,[1]SEG_LIST!$D:$F,3,FALSE)),"",VLOOKUP(AA$4,[1]SEG_LIST!$D:$F,3,FALSE)))</f>
        <v/>
      </c>
      <c r="AB12" s="158" t="str">
        <f>IF($C$6="NO","",IF(ISERROR(VLOOKUP(AB$4,[1]SEG_LIST!$D:$F,3,FALSE)),"",VLOOKUP(AB$4,[1]SEG_LIST!$D:$F,3,FALSE)))</f>
        <v/>
      </c>
      <c r="AC12" s="158" t="str">
        <f>IF($C$6="NO","",IF(ISERROR(VLOOKUP(AC$4,[1]SEG_LIST!$D:$F,3,FALSE)),"",VLOOKUP(AC$4,[1]SEG_LIST!$D:$F,3,FALSE)))</f>
        <v/>
      </c>
      <c r="AD12" s="158" t="str">
        <f>IF($C$6="NO","",IF(ISERROR(VLOOKUP(AD$4,[1]SEG_LIST!$D:$F,3,FALSE)),"",VLOOKUP(AD$4,[1]SEG_LIST!$D:$F,3,FALSE)))</f>
        <v/>
      </c>
      <c r="AE12" s="158" t="str">
        <f>IF($C$6="NO","",IF(ISERROR(VLOOKUP(AE$4,[1]SEG_LIST!$D:$F,3,FALSE)),"",VLOOKUP(AE$4,[1]SEG_LIST!$D:$F,3,FALSE)))</f>
        <v/>
      </c>
      <c r="AF12" s="158" t="str">
        <f>IF($C$6="NO","",IF(ISERROR(VLOOKUP(AF$4,[1]SEG_LIST!$D:$F,3,FALSE)),"",VLOOKUP(AF$4,[1]SEG_LIST!$D:$F,3,FALSE)))</f>
        <v/>
      </c>
      <c r="AG12" s="158" t="str">
        <f>IF($C$6="NO","",IF(ISERROR(VLOOKUP(AG$4,[1]SEG_LIST!$D:$F,3,FALSE)),"",VLOOKUP(AG$4,[1]SEG_LIST!$D:$F,3,FALSE)))</f>
        <v/>
      </c>
      <c r="AH12" s="158" t="str">
        <f>IF($C$6="NO","",IF(ISERROR(VLOOKUP(AH$4,[1]SEG_LIST!$D:$F,3,FALSE)),"",VLOOKUP(AH$4,[1]SEG_LIST!$D:$F,3,FALSE)))</f>
        <v/>
      </c>
      <c r="AI12" s="158" t="str">
        <f>IF($C$6="NO","",IF(ISERROR(VLOOKUP(AI$4,[1]SEG_LIST!$D:$F,3,FALSE)),"",VLOOKUP(AI$4,[1]SEG_LIST!$D:$F,3,FALSE)))</f>
        <v/>
      </c>
      <c r="AJ12" s="158" t="str">
        <f>IF($C$6="NO","",IF(ISERROR(VLOOKUP(AJ$4,[1]SEG_LIST!$D:$F,3,FALSE)),"",VLOOKUP(AJ$4,[1]SEG_LIST!$D:$F,3,FALSE)))</f>
        <v/>
      </c>
      <c r="AK12" s="158" t="str">
        <f>IF($C$6="NO","",IF(ISERROR(VLOOKUP(AK$4,[1]SEG_LIST!$D:$F,3,FALSE)),"",VLOOKUP(AK$4,[1]SEG_LIST!$D:$F,3,FALSE)))</f>
        <v/>
      </c>
      <c r="AL12" s="158" t="str">
        <f>IF($C$6="NO","",IF(ISERROR(VLOOKUP(AL$4,[1]SEG_LIST!$D:$F,3,FALSE)),"",VLOOKUP(AL$4,[1]SEG_LIST!$D:$F,3,FALSE)))</f>
        <v/>
      </c>
      <c r="AM12" s="158" t="str">
        <f>IF($C$6="NO","",IF(ISERROR(VLOOKUP(AM$4,[1]SEG_LIST!$D:$F,3,FALSE)),"",VLOOKUP(AM$4,[1]SEG_LIST!$D:$F,3,FALSE)))</f>
        <v/>
      </c>
      <c r="AN12" s="158" t="str">
        <f>IF($C$6="NO","",IF(ISERROR(VLOOKUP(AN$4,[1]SEG_LIST!$D:$F,3,FALSE)),"",VLOOKUP(AN$4,[1]SEG_LIST!$D:$F,3,FALSE)))</f>
        <v/>
      </c>
      <c r="AO12" s="158" t="str">
        <f>IF($C$6="NO","",IF(ISERROR(VLOOKUP(AO$4,[1]SEG_LIST!$D:$F,3,FALSE)),"",VLOOKUP(AO$4,[1]SEG_LIST!$D:$F,3,FALSE)))</f>
        <v/>
      </c>
      <c r="AP12" s="158" t="str">
        <f>IF($C$6="NO","",IF(ISERROR(VLOOKUP(AP$4,[1]SEG_LIST!$D:$F,3,FALSE)),"",VLOOKUP(AP$4,[1]SEG_LIST!$D:$F,3,FALSE)))</f>
        <v/>
      </c>
      <c r="AQ12" s="158" t="str">
        <f>IF($C$6="NO","",IF(ISERROR(VLOOKUP(AQ$4,[1]SEG_LIST!$D:$F,3,FALSE)),"",VLOOKUP(AQ$4,[1]SEG_LIST!$D:$F,3,FALSE)))</f>
        <v/>
      </c>
      <c r="AR12" s="158" t="str">
        <f>IF($C$6="NO","",IF(ISERROR(VLOOKUP(AR$4,[1]SEG_LIST!$D:$F,3,FALSE)),"",VLOOKUP(AR$4,[1]SEG_LIST!$D:$F,3,FALSE)))</f>
        <v/>
      </c>
      <c r="AS12" s="158" t="str">
        <f>IF($C$6="NO","",IF(ISERROR(VLOOKUP(AS$4,[1]SEG_LIST!$D:$F,3,FALSE)),"",VLOOKUP(AS$4,[1]SEG_LIST!$D:$F,3,FALSE)))</f>
        <v/>
      </c>
      <c r="AT12" s="158" t="str">
        <f>IF($C$6="NO","",IF(ISERROR(VLOOKUP(AT$4,[1]SEG_LIST!$D:$F,3,FALSE)),"",VLOOKUP(AT$4,[1]SEG_LIST!$D:$F,3,FALSE)))</f>
        <v/>
      </c>
      <c r="AU12" s="158" t="str">
        <f>IF($C$6="NO","",IF(ISERROR(VLOOKUP(AU$4,[1]SEG_LIST!$D:$F,3,FALSE)),"",VLOOKUP(AU$4,[1]SEG_LIST!$D:$F,3,FALSE)))</f>
        <v/>
      </c>
      <c r="AV12" s="158" t="str">
        <f>IF($C$6="NO","",IF(ISERROR(VLOOKUP(AV$4,[1]SEG_LIST!$D:$F,3,FALSE)),"",VLOOKUP(AV$4,[1]SEG_LIST!$D:$F,3,FALSE)))</f>
        <v/>
      </c>
      <c r="AW12" s="158" t="str">
        <f>IF($C$6="NO","",IF(ISERROR(VLOOKUP(AW$4,[1]SEG_LIST!$D:$F,3,FALSE)),"",VLOOKUP(AW$4,[1]SEG_LIST!$D:$F,3,FALSE)))</f>
        <v/>
      </c>
      <c r="AX12" s="158" t="str">
        <f>IF($C$6="NO","",IF(ISERROR(VLOOKUP(AX$4,[1]SEG_LIST!$D:$F,3,FALSE)),"",VLOOKUP(AX$4,[1]SEG_LIST!$D:$F,3,FALSE)))</f>
        <v/>
      </c>
      <c r="AY12" s="158" t="str">
        <f>IF($C$6="NO","",IF(ISERROR(VLOOKUP(AY$4,[1]SEG_LIST!$D:$F,3,FALSE)),"",VLOOKUP(AY$4,[1]SEG_LIST!$D:$F,3,FALSE)))</f>
        <v/>
      </c>
      <c r="AZ12" s="158" t="str">
        <f>IF($C$6="NO","",IF(ISERROR(VLOOKUP(AZ$4,[1]SEG_LIST!$D:$F,3,FALSE)),"",VLOOKUP(AZ$4,[1]SEG_LIST!$D:$F,3,FALSE)))</f>
        <v/>
      </c>
      <c r="BA12" s="158" t="str">
        <f>IF($C$6="NO","",IF(ISERROR(VLOOKUP(BA$4,[1]SEG_LIST!$D:$F,3,FALSE)),"",VLOOKUP(BA$4,[1]SEG_LIST!$D:$F,3,FALSE)))</f>
        <v/>
      </c>
      <c r="BB12" s="158" t="str">
        <f>IF($C$6="NO","",IF(ISERROR(VLOOKUP(BB$4,[1]SEG_LIST!$D:$F,3,FALSE)),"",VLOOKUP(BB$4,[1]SEG_LIST!$D:$F,3,FALSE)))</f>
        <v/>
      </c>
      <c r="BC12" s="158" t="str">
        <f>IF($C$6="NO","",IF(ISERROR(VLOOKUP(BC$4,[1]SEG_LIST!$D:$F,3,FALSE)),"",VLOOKUP(BC$4,[1]SEG_LIST!$D:$F,3,FALSE)))</f>
        <v/>
      </c>
      <c r="BD12" s="158" t="str">
        <f>IF($C$6="NO","",IF(ISERROR(VLOOKUP(BD$4,[1]SEG_LIST!$D:$F,3,FALSE)),"",VLOOKUP(BD$4,[1]SEG_LIST!$D:$F,3,FALSE)))</f>
        <v/>
      </c>
      <c r="BE12" s="158" t="str">
        <f>IF($C$6="NO","",IF(ISERROR(VLOOKUP(BE$4,[1]SEG_LIST!$D:$F,3,FALSE)),"",VLOOKUP(BE$4,[1]SEG_LIST!$D:$F,3,FALSE)))</f>
        <v/>
      </c>
      <c r="BF12" s="158" t="str">
        <f>IF($C$6="NO","",IF(ISERROR(VLOOKUP(BF$4,[1]SEG_LIST!$D:$F,3,FALSE)),"",VLOOKUP(BF$4,[1]SEG_LIST!$D:$F,3,FALSE)))</f>
        <v/>
      </c>
      <c r="BG12" s="158" t="str">
        <f>IF($C$6="NO","",IF(ISERROR(VLOOKUP(BG$4,[1]SEG_LIST!$D:$F,3,FALSE)),"",VLOOKUP(BG$4,[1]SEG_LIST!$D:$F,3,FALSE)))</f>
        <v/>
      </c>
      <c r="BH12" s="158" t="str">
        <f>IF($C$6="NO","",IF(ISERROR(VLOOKUP(BH$4,[1]SEG_LIST!$D:$F,3,FALSE)),"",VLOOKUP(BH$4,[1]SEG_LIST!$D:$F,3,FALSE)))</f>
        <v/>
      </c>
      <c r="BI12" s="158" t="str">
        <f>IF($C$6="NO","",IF(ISERROR(VLOOKUP(BI$4,[1]SEG_LIST!$D:$F,3,FALSE)),"",VLOOKUP(BI$4,[1]SEG_LIST!$D:$F,3,FALSE)))</f>
        <v/>
      </c>
      <c r="BJ12" s="158" t="str">
        <f>IF($C$6="NO","",IF(ISERROR(VLOOKUP(BJ$4,[1]SEG_LIST!$D:$F,3,FALSE)),"",VLOOKUP(BJ$4,[1]SEG_LIST!$D:$F,3,FALSE)))</f>
        <v/>
      </c>
      <c r="BK12" s="158" t="str">
        <f>IF($C$6="NO","",IF(ISERROR(VLOOKUP(BK$4,[1]SEG_LIST!$D:$F,3,FALSE)),"",VLOOKUP(BK$4,[1]SEG_LIST!$D:$F,3,FALSE)))</f>
        <v/>
      </c>
      <c r="BL12" s="158" t="str">
        <f>IF($C$6="NO","",IF(ISERROR(VLOOKUP(BL$4,[1]SEG_LIST!$D:$F,3,FALSE)),"",VLOOKUP(BL$4,[1]SEG_LIST!$D:$F,3,FALSE)))</f>
        <v/>
      </c>
      <c r="BM12" s="158" t="str">
        <f>IF($C$6="NO","",IF(ISERROR(VLOOKUP(BM$4,[1]SEG_LIST!$D:$F,3,FALSE)),"",VLOOKUP(BM$4,[1]SEG_LIST!$D:$F,3,FALSE)))</f>
        <v/>
      </c>
      <c r="BN12" s="158" t="str">
        <f>IF($C$6="NO","",IF(ISERROR(VLOOKUP(BN$4,[1]SEG_LIST!$D:$F,3,FALSE)),"",VLOOKUP(BN$4,[1]SEG_LIST!$D:$F,3,FALSE)))</f>
        <v/>
      </c>
      <c r="BO12" s="158" t="str">
        <f>IF($C$6="NO","",IF(ISERROR(VLOOKUP(BO$4,[1]SEG_LIST!$D:$F,3,FALSE)),"",VLOOKUP(BO$4,[1]SEG_LIST!$D:$F,3,FALSE)))</f>
        <v/>
      </c>
      <c r="BP12" s="158" t="str">
        <f>IF($C$6="NO","",IF(ISERROR(VLOOKUP(BP$4,[1]SEG_LIST!$D:$F,3,FALSE)),"",VLOOKUP(BP$4,[1]SEG_LIST!$D:$F,3,FALSE)))</f>
        <v/>
      </c>
      <c r="BQ12" s="158" t="str">
        <f>IF($C$6="NO","",IF(ISERROR(VLOOKUP(BQ$4,[1]SEG_LIST!$D:$F,3,FALSE)),"",VLOOKUP(BQ$4,[1]SEG_LIST!$D:$F,3,FALSE)))</f>
        <v/>
      </c>
      <c r="BR12" s="158" t="str">
        <f>IF($C$6="NO","",IF(ISERROR(VLOOKUP(BR$4,[1]SEG_LIST!$D:$F,3,FALSE)),"",VLOOKUP(BR$4,[1]SEG_LIST!$D:$F,3,FALSE)))</f>
        <v/>
      </c>
      <c r="BS12" s="158" t="str">
        <f>IF($C$6="NO","",IF(ISERROR(VLOOKUP(BS$4,[1]SEG_LIST!$D:$F,3,FALSE)),"",VLOOKUP(BS$4,[1]SEG_LIST!$D:$F,3,FALSE)))</f>
        <v/>
      </c>
      <c r="BT12" s="158" t="str">
        <f>IF($C$6="NO","",IF(ISERROR(VLOOKUP(BT$4,[1]SEG_LIST!$D:$F,3,FALSE)),"",VLOOKUP(BT$4,[1]SEG_LIST!$D:$F,3,FALSE)))</f>
        <v/>
      </c>
      <c r="BU12" s="158" t="str">
        <f>IF($C$6="NO","",IF(ISERROR(VLOOKUP(BU$4,[1]SEG_LIST!$D:$F,3,FALSE)),"",VLOOKUP(BU$4,[1]SEG_LIST!$D:$F,3,FALSE)))</f>
        <v/>
      </c>
      <c r="BV12" s="158" t="str">
        <f>IF($C$6="NO","",IF(ISERROR(VLOOKUP(BV$4,[1]SEG_LIST!$D:$F,3,FALSE)),"",VLOOKUP(BV$4,[1]SEG_LIST!$D:$F,3,FALSE)))</f>
        <v/>
      </c>
      <c r="BW12" s="37"/>
      <c r="BX12" s="1"/>
      <c r="BY12" s="1"/>
      <c r="BZ12" s="1"/>
      <c r="CA12" s="1"/>
      <c r="CB12" s="1"/>
      <c r="CC12" s="1"/>
      <c r="CD12" s="1"/>
      <c r="CE12" s="1"/>
      <c r="CF12" s="1"/>
      <c r="CG12" s="16"/>
      <c r="CH12" s="1"/>
      <c r="CI12" s="1"/>
      <c r="CL12" s="156" t="s">
        <v>358</v>
      </c>
      <c r="CM12" s="155"/>
      <c r="CO12" s="5"/>
      <c r="CR12" s="4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B12" s="3"/>
      <c r="FC12" s="15" t="s">
        <v>0</v>
      </c>
      <c r="FD12" s="14" t="s">
        <v>0</v>
      </c>
      <c r="FE12" s="14" t="s">
        <v>0</v>
      </c>
      <c r="FF12" s="14" t="s">
        <v>0</v>
      </c>
      <c r="FG12" s="14" t="s">
        <v>0</v>
      </c>
      <c r="FH12" s="14" t="s">
        <v>0</v>
      </c>
      <c r="FI12" s="14" t="s">
        <v>0</v>
      </c>
      <c r="FJ12" s="14" t="s">
        <v>0</v>
      </c>
      <c r="FK12" s="14" t="s">
        <v>0</v>
      </c>
      <c r="FL12" s="14" t="s">
        <v>0</v>
      </c>
      <c r="FM12" s="14" t="s">
        <v>0</v>
      </c>
      <c r="FN12" s="14" t="s">
        <v>0</v>
      </c>
      <c r="FO12" s="14" t="s">
        <v>0</v>
      </c>
      <c r="FP12" s="14" t="s">
        <v>0</v>
      </c>
      <c r="FQ12" s="14" t="s">
        <v>0</v>
      </c>
      <c r="FR12" s="13" t="s">
        <v>0</v>
      </c>
      <c r="FT12" s="95" t="s">
        <v>150</v>
      </c>
      <c r="FU12" s="94"/>
      <c r="FV12" s="86"/>
      <c r="FW12" s="85"/>
      <c r="FX12" s="85"/>
      <c r="FY12" s="85"/>
      <c r="GC12" s="95" t="s">
        <v>149</v>
      </c>
      <c r="GD12" s="94"/>
      <c r="GE12" s="86"/>
      <c r="GF12" s="85"/>
      <c r="GG12" s="85"/>
      <c r="GH12" s="85"/>
      <c r="GL12" s="95" t="s">
        <v>150</v>
      </c>
      <c r="GM12" s="94"/>
      <c r="GN12" s="86"/>
      <c r="GO12" s="85"/>
      <c r="GP12" s="85"/>
      <c r="GQ12" s="85"/>
      <c r="GU12" s="95" t="s">
        <v>149</v>
      </c>
      <c r="GV12" s="94"/>
      <c r="GW12" s="86"/>
      <c r="GX12" s="85"/>
      <c r="GY12" s="85"/>
      <c r="GZ12" s="85"/>
    </row>
    <row r="13" spans="1:211" s="2" customFormat="1" ht="13.9" hidden="1" customHeight="1" x14ac:dyDescent="0.3">
      <c r="A13" s="12" t="str">
        <f>IFERROR(IF(HLOOKUP($C$4,$FC$11:$FR$211,ROW()-#REF!,FALSE)="N",FALSE,TRUE),"")</f>
        <v/>
      </c>
      <c r="B13" s="7"/>
      <c r="C13" s="7"/>
      <c r="D13" s="7"/>
      <c r="E13" s="7"/>
      <c r="F13" s="7"/>
      <c r="G13" s="7"/>
      <c r="H13" s="7">
        <v>18</v>
      </c>
      <c r="I13" s="7"/>
      <c r="J13" s="7"/>
      <c r="K13" s="19"/>
      <c r="L13" s="1"/>
      <c r="M13" s="47"/>
      <c r="N13" s="18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75"/>
      <c r="BX13" s="1"/>
      <c r="BY13" s="1"/>
      <c r="BZ13" s="1"/>
      <c r="CA13" s="1"/>
      <c r="CB13" s="1"/>
      <c r="CC13" s="1"/>
      <c r="CD13" s="1"/>
      <c r="CE13" s="1"/>
      <c r="CF13" s="1"/>
      <c r="CG13" s="6"/>
      <c r="CH13" s="1"/>
      <c r="CI13" s="1"/>
      <c r="CL13" s="156" t="s">
        <v>357</v>
      </c>
      <c r="CM13" s="155"/>
      <c r="CO13" s="5"/>
      <c r="CR13" s="4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B13" s="3"/>
      <c r="FC13" s="15" t="s">
        <v>11</v>
      </c>
      <c r="FD13" s="14" t="s">
        <v>11</v>
      </c>
      <c r="FE13" s="14" t="s">
        <v>11</v>
      </c>
      <c r="FF13" s="14" t="s">
        <v>11</v>
      </c>
      <c r="FG13" s="14" t="s">
        <v>11</v>
      </c>
      <c r="FH13" s="14" t="s">
        <v>11</v>
      </c>
      <c r="FI13" s="14" t="s">
        <v>11</v>
      </c>
      <c r="FJ13" s="14" t="s">
        <v>11</v>
      </c>
      <c r="FK13" s="14" t="s">
        <v>11</v>
      </c>
      <c r="FL13" s="14" t="s">
        <v>11</v>
      </c>
      <c r="FM13" s="14" t="s">
        <v>11</v>
      </c>
      <c r="FN13" s="14" t="s">
        <v>11</v>
      </c>
      <c r="FO13" s="14" t="s">
        <v>11</v>
      </c>
      <c r="FP13" s="14" t="s">
        <v>11</v>
      </c>
      <c r="FQ13" s="14" t="s">
        <v>11</v>
      </c>
      <c r="FR13" s="13" t="s">
        <v>11</v>
      </c>
      <c r="FT13" s="95"/>
      <c r="FU13" s="94"/>
      <c r="GC13" s="95"/>
      <c r="GD13" s="94"/>
      <c r="GL13" s="95"/>
      <c r="GM13" s="94"/>
      <c r="GU13" s="95"/>
      <c r="GV13" s="94"/>
    </row>
    <row r="14" spans="1:211" s="2" customFormat="1" ht="36.75" customHeight="1" thickBot="1" x14ac:dyDescent="0.35">
      <c r="A14" s="12" t="str">
        <f>IFERROR(IF(HLOOKUP($C$4,$FC$11:$FR$211,ROW()-#REF!,FALSE)="N",FALSE,TRUE),"")</f>
        <v/>
      </c>
      <c r="B14" s="154" t="s">
        <v>356</v>
      </c>
      <c r="C14" s="154" t="s">
        <v>355</v>
      </c>
      <c r="D14" s="154" t="s">
        <v>354</v>
      </c>
      <c r="E14" s="7"/>
      <c r="F14" s="7"/>
      <c r="G14" s="7"/>
      <c r="H14" s="7">
        <v>19</v>
      </c>
      <c r="I14" s="7"/>
      <c r="J14" s="7"/>
      <c r="K14" s="92"/>
      <c r="L14" s="1"/>
      <c r="M14" s="91" t="s">
        <v>349</v>
      </c>
      <c r="N14" s="153" t="str">
        <f>IF($C$5="RJ",FW14,IF($C$5="RE",GF14,IF($C$5="MJ",GO14,GX14)))&amp;""</f>
        <v>Amount</v>
      </c>
      <c r="O14" s="89" t="str">
        <f>IF(O12="","",VLOOKUP(O12,'[1]Co LIST'!$D$6:$AM$950,36,FALSE))</f>
        <v>YLK</v>
      </c>
      <c r="P14" s="89" t="str">
        <f>IF(P12="","",VLOOKUP(P12,'[1]Co LIST'!$D$6:$AM$950,36,FALSE))</f>
        <v/>
      </c>
      <c r="Q14" s="89" t="str">
        <f>IF(Q12="","",VLOOKUP(Q12,'[1]Co LIST'!$D$6:$AM$950,36,FALSE))</f>
        <v/>
      </c>
      <c r="R14" s="89" t="str">
        <f>IF(R12="","",VLOOKUP(R12,'[1]Co LIST'!$D$6:$AM$950,36,FALSE))</f>
        <v/>
      </c>
      <c r="S14" s="89" t="str">
        <f>IF(S12="","",VLOOKUP(S12,'[1]Co LIST'!$D$6:$AM$950,36,FALSE))</f>
        <v/>
      </c>
      <c r="T14" s="89" t="str">
        <f>IF(T12="","",VLOOKUP(T12,'[1]Co LIST'!$D$6:$AM$950,36,FALSE))</f>
        <v/>
      </c>
      <c r="U14" s="89" t="str">
        <f>IF(U12="","",VLOOKUP(U12,'[1]Co LIST'!$D$6:$AM$950,36,FALSE))</f>
        <v/>
      </c>
      <c r="V14" s="89" t="str">
        <f>IF(V12="","",VLOOKUP(V12,'[1]Co LIST'!$D$6:$AM$950,36,FALSE))</f>
        <v/>
      </c>
      <c r="W14" s="89" t="str">
        <f>IF(W12="","",VLOOKUP(W12,'[1]Co LIST'!$D$6:$AM$950,36,FALSE))</f>
        <v/>
      </c>
      <c r="X14" s="89" t="str">
        <f>IF(X12="","",VLOOKUP(X12,'[1]Co LIST'!$D$6:$AM$950,36,FALSE))</f>
        <v/>
      </c>
      <c r="Y14" s="89" t="str">
        <f>IF(Y12="","",VLOOKUP(Y12,'[1]Co LIST'!$D$6:$AM$950,36,FALSE))</f>
        <v/>
      </c>
      <c r="Z14" s="89" t="str">
        <f>IF(Z12="","",VLOOKUP(Z12,'[1]Co LIST'!$D$6:$AM$950,36,FALSE))</f>
        <v/>
      </c>
      <c r="AA14" s="89" t="str">
        <f>IF(AA12="","",VLOOKUP(AA12,'[1]Co LIST'!$D$6:$AM$950,36,FALSE))</f>
        <v/>
      </c>
      <c r="AB14" s="89" t="str">
        <f>IF(AB12="","",VLOOKUP(AB12,'[1]Co LIST'!$D$6:$AM$950,36,FALSE))</f>
        <v/>
      </c>
      <c r="AC14" s="89" t="str">
        <f>IF(AC12="","",VLOOKUP(AC12,'[1]Co LIST'!$D$6:$AM$950,36,FALSE))</f>
        <v/>
      </c>
      <c r="AD14" s="89" t="str">
        <f>IF(AD12="","",VLOOKUP(AD12,'[1]Co LIST'!$D$6:$AM$950,36,FALSE))</f>
        <v/>
      </c>
      <c r="AE14" s="89" t="str">
        <f>IF(AE12="","",VLOOKUP(AE12,'[1]Co LIST'!$D$6:$AM$950,36,FALSE))</f>
        <v/>
      </c>
      <c r="AF14" s="89" t="str">
        <f>IF(AF12="","",VLOOKUP(AF12,'[1]Co LIST'!$D$6:$AM$950,36,FALSE))</f>
        <v/>
      </c>
      <c r="AG14" s="89" t="str">
        <f>IF(AG12="","",VLOOKUP(AG12,'[1]Co LIST'!$D$6:$AM$950,36,FALSE))</f>
        <v/>
      </c>
      <c r="AH14" s="89" t="str">
        <f>IF(AH12="","",VLOOKUP(AH12,'[1]Co LIST'!$D$6:$AM$950,36,FALSE))</f>
        <v/>
      </c>
      <c r="AI14" s="89" t="str">
        <f>IF(AI12="","",VLOOKUP(AI12,'[1]Co LIST'!$D$6:$AM$950,36,FALSE))</f>
        <v/>
      </c>
      <c r="AJ14" s="89" t="str">
        <f>IF(AJ12="","",VLOOKUP(AJ12,'[1]Co LIST'!$D$6:$AM$950,36,FALSE))</f>
        <v/>
      </c>
      <c r="AK14" s="89" t="str">
        <f>IF(AK12="","",VLOOKUP(AK12,'[1]Co LIST'!$D$6:$AM$950,36,FALSE))</f>
        <v/>
      </c>
      <c r="AL14" s="89" t="str">
        <f>IF(AL12="","",VLOOKUP(AL12,'[1]Co LIST'!$D$6:$AM$950,36,FALSE))</f>
        <v/>
      </c>
      <c r="AM14" s="89" t="str">
        <f>IF(AM12="","",VLOOKUP(AM12,'[1]Co LIST'!$D$6:$AM$950,36,FALSE))</f>
        <v/>
      </c>
      <c r="AN14" s="89" t="str">
        <f>IF(AN12="","",VLOOKUP(AN12,'[1]Co LIST'!$D$6:$AM$950,36,FALSE))</f>
        <v/>
      </c>
      <c r="AO14" s="89" t="str">
        <f>IF(AO12="","",VLOOKUP(AO12,'[1]Co LIST'!$D$6:$AM$950,36,FALSE))</f>
        <v/>
      </c>
      <c r="AP14" s="89" t="str">
        <f>IF(AP12="","",VLOOKUP(AP12,'[1]Co LIST'!$D$6:$AM$950,36,FALSE))</f>
        <v/>
      </c>
      <c r="AQ14" s="89" t="str">
        <f>IF(AQ12="","",VLOOKUP(AQ12,'[1]Co LIST'!$D$6:$AM$950,36,FALSE))</f>
        <v/>
      </c>
      <c r="AR14" s="89" t="str">
        <f>IF(AR12="","",VLOOKUP(AR12,'[1]Co LIST'!$D$6:$AM$950,36,FALSE))</f>
        <v/>
      </c>
      <c r="AS14" s="89" t="str">
        <f>IF(AS12="","",VLOOKUP(AS12,'[1]Co LIST'!$D$6:$AM$950,36,FALSE))</f>
        <v/>
      </c>
      <c r="AT14" s="89" t="str">
        <f>IF(AT12="","",VLOOKUP(AT12,'[1]Co LIST'!$D$6:$AM$950,36,FALSE))</f>
        <v/>
      </c>
      <c r="AU14" s="89" t="str">
        <f>IF(AU12="","",VLOOKUP(AU12,'[1]Co LIST'!$D$6:$AM$950,36,FALSE))</f>
        <v/>
      </c>
      <c r="AV14" s="89" t="str">
        <f>IF(AV12="","",VLOOKUP(AV12,'[1]Co LIST'!$D$6:$AM$950,36,FALSE))</f>
        <v/>
      </c>
      <c r="AW14" s="89" t="str">
        <f>IF(AW12="","",VLOOKUP(AW12,'[1]Co LIST'!$D$6:$AM$950,36,FALSE))</f>
        <v/>
      </c>
      <c r="AX14" s="89" t="str">
        <f>IF(AX12="","",VLOOKUP(AX12,'[1]Co LIST'!$D$6:$AM$950,36,FALSE))</f>
        <v/>
      </c>
      <c r="AY14" s="89" t="str">
        <f>IF(AY12="","",VLOOKUP(AY12,'[1]Co LIST'!$D$6:$AM$950,36,FALSE))</f>
        <v/>
      </c>
      <c r="AZ14" s="89" t="str">
        <f>IF(AZ12="","",VLOOKUP(AZ12,'[1]Co LIST'!$D$6:$AM$950,36,FALSE))</f>
        <v/>
      </c>
      <c r="BA14" s="89" t="str">
        <f>IF(BA12="","",VLOOKUP(BA12,'[1]Co LIST'!$D$6:$AM$950,36,FALSE))</f>
        <v/>
      </c>
      <c r="BB14" s="89" t="str">
        <f>IF(BB12="","",VLOOKUP(BB12,'[1]Co LIST'!$D$6:$AM$950,36,FALSE))</f>
        <v/>
      </c>
      <c r="BC14" s="89" t="str">
        <f>IF(BC12="","",VLOOKUP(BC12,'[1]Co LIST'!$D$6:$AM$950,36,FALSE))</f>
        <v/>
      </c>
      <c r="BD14" s="89" t="str">
        <f>IF(BD12="","",VLOOKUP(BD12,'[1]Co LIST'!$D$6:$AM$950,36,FALSE))</f>
        <v/>
      </c>
      <c r="BE14" s="89" t="str">
        <f>IF(BE12="","",VLOOKUP(BE12,'[1]Co LIST'!$D$6:$AM$950,36,FALSE))</f>
        <v/>
      </c>
      <c r="BF14" s="89" t="str">
        <f>IF(BF12="","",VLOOKUP(BF12,'[1]Co LIST'!$D$6:$AM$950,36,FALSE))</f>
        <v/>
      </c>
      <c r="BG14" s="89" t="str">
        <f>IF(BG12="","",VLOOKUP(BG12,'[1]Co LIST'!$D$6:$AM$950,36,FALSE))</f>
        <v/>
      </c>
      <c r="BH14" s="89" t="str">
        <f>IF(BH12="","",VLOOKUP(BH12,'[1]Co LIST'!$D$6:$AM$950,36,FALSE))</f>
        <v/>
      </c>
      <c r="BI14" s="89" t="str">
        <f>IF(BI12="","",VLOOKUP(BI12,'[1]Co LIST'!$D$6:$AM$950,36,FALSE))</f>
        <v/>
      </c>
      <c r="BJ14" s="89" t="str">
        <f>IF(BJ12="","",VLOOKUP(BJ12,'[1]Co LIST'!$D$6:$AM$950,36,FALSE))</f>
        <v/>
      </c>
      <c r="BK14" s="89" t="str">
        <f>IF(BK12="","",VLOOKUP(BK12,'[1]Co LIST'!$D$6:$AM$950,36,FALSE))</f>
        <v/>
      </c>
      <c r="BL14" s="89" t="str">
        <f>IF(BL12="","",VLOOKUP(BL12,'[1]Co LIST'!$D$6:$AM$950,36,FALSE))</f>
        <v/>
      </c>
      <c r="BM14" s="89" t="str">
        <f>IF(BM12="","",VLOOKUP(BM12,'[1]Co LIST'!$D$6:$AM$950,36,FALSE))</f>
        <v/>
      </c>
      <c r="BN14" s="89" t="str">
        <f>IF(BN12="","",VLOOKUP(BN12,'[1]Co LIST'!$D$6:$AM$950,36,FALSE))</f>
        <v/>
      </c>
      <c r="BO14" s="89" t="str">
        <f>IF(BO12="","",VLOOKUP(BO12,'[1]Co LIST'!$D$6:$AM$950,36,FALSE))</f>
        <v/>
      </c>
      <c r="BP14" s="89" t="str">
        <f>IF(BP12="","",VLOOKUP(BP12,'[1]Co LIST'!$D$6:$AM$950,36,FALSE))</f>
        <v/>
      </c>
      <c r="BQ14" s="89" t="str">
        <f>IF(BQ12="","",VLOOKUP(BQ12,'[1]Co LIST'!$D$6:$AM$950,36,FALSE))</f>
        <v/>
      </c>
      <c r="BR14" s="89" t="str">
        <f>IF(BR12="","",VLOOKUP(BR12,'[1]Co LIST'!$D$6:$AM$950,36,FALSE))</f>
        <v/>
      </c>
      <c r="BS14" s="89" t="str">
        <f>IF(BS12="","",VLOOKUP(BS12,'[1]Co LIST'!$D$6:$AM$950,36,FALSE))</f>
        <v/>
      </c>
      <c r="BT14" s="89" t="str">
        <f>IF(BT12="","",VLOOKUP(BT12,'[1]Co LIST'!$D$6:$AM$950,36,FALSE))</f>
        <v/>
      </c>
      <c r="BU14" s="89" t="str">
        <f>IF(BU12="","",VLOOKUP(BU12,'[1]Co LIST'!$D$6:$AM$950,36,FALSE))</f>
        <v/>
      </c>
      <c r="BV14" s="89" t="str">
        <f>IF(BV12="","",VLOOKUP(BV12,'[1]Co LIST'!$D$6:$AM$950,36,FALSE))</f>
        <v/>
      </c>
      <c r="BW14" s="152"/>
      <c r="BX14" s="1"/>
      <c r="BY14" s="1"/>
      <c r="BZ14" s="1"/>
      <c r="CA14" s="1"/>
      <c r="CB14" s="1"/>
      <c r="CC14" s="1"/>
      <c r="CD14" s="1"/>
      <c r="CE14" s="1"/>
      <c r="CF14" s="1"/>
      <c r="CG14" s="6"/>
      <c r="CH14" s="1"/>
      <c r="CI14" s="1"/>
      <c r="CL14" s="151" t="s">
        <v>353</v>
      </c>
      <c r="CM14" s="151" t="s">
        <v>352</v>
      </c>
      <c r="CO14" s="150"/>
      <c r="CP14" s="4" t="s">
        <v>351</v>
      </c>
      <c r="CQ14" s="149"/>
      <c r="CR14" s="148" t="s">
        <v>350</v>
      </c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B14" s="3"/>
      <c r="FC14" s="15" t="s">
        <v>0</v>
      </c>
      <c r="FD14" s="14" t="s">
        <v>0</v>
      </c>
      <c r="FE14" s="14" t="s">
        <v>0</v>
      </c>
      <c r="FF14" s="14" t="s">
        <v>0</v>
      </c>
      <c r="FG14" s="14" t="s">
        <v>0</v>
      </c>
      <c r="FH14" s="14" t="s">
        <v>0</v>
      </c>
      <c r="FI14" s="14" t="s">
        <v>0</v>
      </c>
      <c r="FJ14" s="14" t="s">
        <v>0</v>
      </c>
      <c r="FK14" s="14" t="s">
        <v>0</v>
      </c>
      <c r="FL14" s="14" t="s">
        <v>0</v>
      </c>
      <c r="FM14" s="14" t="s">
        <v>0</v>
      </c>
      <c r="FN14" s="14" t="s">
        <v>0</v>
      </c>
      <c r="FO14" s="14" t="s">
        <v>0</v>
      </c>
      <c r="FP14" s="14" t="s">
        <v>0</v>
      </c>
      <c r="FQ14" s="14" t="s">
        <v>0</v>
      </c>
      <c r="FR14" s="13" t="s">
        <v>0</v>
      </c>
      <c r="FT14" s="86"/>
      <c r="FU14" s="85"/>
      <c r="FV14" s="44" t="s">
        <v>349</v>
      </c>
      <c r="FW14" s="84" t="s">
        <v>146</v>
      </c>
      <c r="FX14" s="84"/>
      <c r="FY14" s="84"/>
      <c r="GA14" s="84" t="s">
        <v>145</v>
      </c>
      <c r="GC14" s="86"/>
      <c r="GD14" s="85"/>
      <c r="GE14" s="44" t="s">
        <v>349</v>
      </c>
      <c r="GF14" s="84" t="s">
        <v>144</v>
      </c>
      <c r="GG14" s="84"/>
      <c r="GH14" s="84"/>
      <c r="GJ14" s="84" t="s">
        <v>143</v>
      </c>
      <c r="GL14" s="86"/>
      <c r="GM14" s="85"/>
      <c r="GN14" s="44" t="s">
        <v>349</v>
      </c>
      <c r="GO14" s="84" t="s">
        <v>146</v>
      </c>
      <c r="GP14" s="84"/>
      <c r="GQ14" s="84"/>
      <c r="GS14" s="84" t="s">
        <v>145</v>
      </c>
      <c r="GU14" s="86"/>
      <c r="GV14" s="85"/>
      <c r="GW14" s="44" t="s">
        <v>349</v>
      </c>
      <c r="GX14" s="84" t="s">
        <v>144</v>
      </c>
      <c r="GY14" s="84"/>
      <c r="GZ14" s="84"/>
      <c r="HB14" s="84" t="s">
        <v>143</v>
      </c>
    </row>
    <row r="15" spans="1:211" s="2" customFormat="1" ht="13.9" customHeight="1" thickTop="1" thickBot="1" x14ac:dyDescent="0.35">
      <c r="A15" s="12" t="str">
        <f>IFERROR(IF(HLOOKUP($C$4,$FC$11:$FR$211,ROW()-#REF!,FALSE)="N",FALSE,TRUE),"")</f>
        <v/>
      </c>
      <c r="B15" s="7"/>
      <c r="C15" s="43" t="str">
        <f t="shared" ref="C15:D34" si="2">IF($M15="","",$M15)</f>
        <v>100000</v>
      </c>
      <c r="D15" s="43" t="str">
        <f t="shared" si="2"/>
        <v>100000</v>
      </c>
      <c r="E15" s="7"/>
      <c r="F15" s="7"/>
      <c r="G15" s="7"/>
      <c r="H15" s="7">
        <v>20</v>
      </c>
      <c r="I15" s="7"/>
      <c r="J15" s="7"/>
      <c r="K15" s="27" t="s">
        <v>348</v>
      </c>
      <c r="L15" s="18"/>
      <c r="M15" s="54" t="s">
        <v>347</v>
      </c>
      <c r="N15" s="53">
        <f t="shared" ref="N15:N38" si="3">SUM(O15:BV15)</f>
        <v>15571847</v>
      </c>
      <c r="O15" s="49">
        <v>15571847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1"/>
      <c r="BX15" s="1"/>
      <c r="BY15" s="1"/>
      <c r="BZ15" s="1"/>
      <c r="CA15" s="1"/>
      <c r="CB15" s="1"/>
      <c r="CC15" s="1"/>
      <c r="CD15" s="1"/>
      <c r="CE15" s="1"/>
      <c r="CF15" s="1"/>
      <c r="CG15" s="61"/>
      <c r="CH15" s="1"/>
      <c r="CI15" s="1"/>
      <c r="CK15" s="36">
        <v>1</v>
      </c>
      <c r="CL15" s="35">
        <f t="shared" ref="CL15:CL39" si="4">N15*CK15</f>
        <v>15571847</v>
      </c>
      <c r="CM15" s="34">
        <v>12540771</v>
      </c>
      <c r="CO15" s="5"/>
      <c r="CP15" s="33" t="str">
        <f t="shared" ref="CP15:CP46" si="5">IF(M15="","",M15)</f>
        <v>100000</v>
      </c>
      <c r="CR15" s="11">
        <v>1</v>
      </c>
      <c r="CS15" s="32">
        <f t="shared" ref="CS15:CS39" si="6">IF(O15="","",O15*$CR15)</f>
        <v>15571847</v>
      </c>
      <c r="CT15" s="32" t="str">
        <f t="shared" ref="CT15:CT39" si="7">IF(P15="","",P15*$CR15)</f>
        <v/>
      </c>
      <c r="CU15" s="32" t="str">
        <f t="shared" ref="CU15:CU39" si="8">IF(Q15="","",Q15*$CR15)</f>
        <v/>
      </c>
      <c r="CV15" s="32" t="str">
        <f t="shared" ref="CV15:CV39" si="9">IF(R15="","",R15*$CR15)</f>
        <v/>
      </c>
      <c r="CW15" s="32" t="str">
        <f t="shared" ref="CW15:CW39" si="10">IF(S15="","",S15*$CR15)</f>
        <v/>
      </c>
      <c r="CX15" s="32" t="str">
        <f t="shared" ref="CX15:CX39" si="11">IF(T15="","",T15*$CR15)</f>
        <v/>
      </c>
      <c r="CY15" s="32" t="str">
        <f t="shared" ref="CY15:CY39" si="12">IF(U15="","",U15*$CR15)</f>
        <v/>
      </c>
      <c r="CZ15" s="32" t="str">
        <f t="shared" ref="CZ15:CZ39" si="13">IF(V15="","",V15*$CR15)</f>
        <v/>
      </c>
      <c r="DA15" s="32" t="str">
        <f t="shared" ref="DA15:DA39" si="14">IF(W15="","",W15*$CR15)</f>
        <v/>
      </c>
      <c r="DB15" s="32" t="str">
        <f t="shared" ref="DB15:DB39" si="15">IF(X15="","",X15*$CR15)</f>
        <v/>
      </c>
      <c r="DC15" s="32" t="str">
        <f t="shared" ref="DC15:DC39" si="16">IF(Y15="","",Y15*$CR15)</f>
        <v/>
      </c>
      <c r="DD15" s="32" t="str">
        <f t="shared" ref="DD15:DD39" si="17">IF(Z15="","",Z15*$CR15)</f>
        <v/>
      </c>
      <c r="DE15" s="32" t="str">
        <f t="shared" ref="DE15:DE39" si="18">IF(AA15="","",AA15*$CR15)</f>
        <v/>
      </c>
      <c r="DF15" s="32" t="str">
        <f t="shared" ref="DF15:DF39" si="19">IF(AB15="","",AB15*$CR15)</f>
        <v/>
      </c>
      <c r="DG15" s="32" t="str">
        <f t="shared" ref="DG15:DG39" si="20">IF(AC15="","",AC15*$CR15)</f>
        <v/>
      </c>
      <c r="DH15" s="32" t="str">
        <f t="shared" ref="DH15:DH39" si="21">IF(AD15="","",AD15*$CR15)</f>
        <v/>
      </c>
      <c r="DI15" s="32" t="str">
        <f t="shared" ref="DI15:DI39" si="22">IF(AE15="","",AE15*$CR15)</f>
        <v/>
      </c>
      <c r="DJ15" s="32" t="str">
        <f t="shared" ref="DJ15:DJ39" si="23">IF(AF15="","",AF15*$CR15)</f>
        <v/>
      </c>
      <c r="DK15" s="32" t="str">
        <f t="shared" ref="DK15:DK39" si="24">IF(AG15="","",AG15*$CR15)</f>
        <v/>
      </c>
      <c r="DL15" s="32" t="str">
        <f t="shared" ref="DL15:DL39" si="25">IF(AH15="","",AH15*$CR15)</f>
        <v/>
      </c>
      <c r="DM15" s="32" t="str">
        <f t="shared" ref="DM15:DM39" si="26">IF(AI15="","",AI15*$CR15)</f>
        <v/>
      </c>
      <c r="DN15" s="32" t="str">
        <f t="shared" ref="DN15:DN39" si="27">IF(AJ15="","",AJ15*$CR15)</f>
        <v/>
      </c>
      <c r="DO15" s="32" t="str">
        <f t="shared" ref="DO15:DO39" si="28">IF(AK15="","",AK15*$CR15)</f>
        <v/>
      </c>
      <c r="DP15" s="32" t="str">
        <f t="shared" ref="DP15:DP39" si="29">IF(AL15="","",AL15*$CR15)</f>
        <v/>
      </c>
      <c r="DQ15" s="32" t="str">
        <f t="shared" ref="DQ15:DQ39" si="30">IF(AM15="","",AM15*$CR15)</f>
        <v/>
      </c>
      <c r="DR15" s="32" t="str">
        <f t="shared" ref="DR15:DR39" si="31">IF(AN15="","",AN15*$CR15)</f>
        <v/>
      </c>
      <c r="DS15" s="32" t="str">
        <f t="shared" ref="DS15:DS39" si="32">IF(AO15="","",AO15*$CR15)</f>
        <v/>
      </c>
      <c r="DT15" s="32" t="str">
        <f t="shared" ref="DT15:DT39" si="33">IF(AP15="","",AP15*$CR15)</f>
        <v/>
      </c>
      <c r="DU15" s="32" t="str">
        <f t="shared" ref="DU15:DU39" si="34">IF(AQ15="","",AQ15*$CR15)</f>
        <v/>
      </c>
      <c r="DV15" s="32" t="str">
        <f t="shared" ref="DV15:DV39" si="35">IF(AR15="","",AR15*$CR15)</f>
        <v/>
      </c>
      <c r="DW15" s="32" t="str">
        <f t="shared" ref="DW15:DW39" si="36">IF(AS15="","",AS15*$CR15)</f>
        <v/>
      </c>
      <c r="DX15" s="32" t="str">
        <f t="shared" ref="DX15:DX39" si="37">IF(AT15="","",AT15*$CR15)</f>
        <v/>
      </c>
      <c r="DY15" s="32" t="str">
        <f t="shared" ref="DY15:DY39" si="38">IF(AU15="","",AU15*$CR15)</f>
        <v/>
      </c>
      <c r="DZ15" s="32" t="str">
        <f t="shared" ref="DZ15:DZ39" si="39">IF(AV15="","",AV15*$CR15)</f>
        <v/>
      </c>
      <c r="EA15" s="32" t="str">
        <f t="shared" ref="EA15:EA39" si="40">IF(AW15="","",AW15*$CR15)</f>
        <v/>
      </c>
      <c r="EB15" s="32" t="str">
        <f t="shared" ref="EB15:EB39" si="41">IF(AX15="","",AX15*$CR15)</f>
        <v/>
      </c>
      <c r="EC15" s="32" t="str">
        <f t="shared" ref="EC15:EC39" si="42">IF(AY15="","",AY15*$CR15)</f>
        <v/>
      </c>
      <c r="ED15" s="32" t="str">
        <f t="shared" ref="ED15:ED39" si="43">IF(AZ15="","",AZ15*$CR15)</f>
        <v/>
      </c>
      <c r="EE15" s="32" t="str">
        <f t="shared" ref="EE15:EE39" si="44">IF(BA15="","",BA15*$CR15)</f>
        <v/>
      </c>
      <c r="EF15" s="32" t="str">
        <f t="shared" ref="EF15:EF39" si="45">IF(BB15="","",BB15*$CR15)</f>
        <v/>
      </c>
      <c r="EG15" s="32" t="str">
        <f t="shared" ref="EG15:EG39" si="46">IF(BC15="","",BC15*$CR15)</f>
        <v/>
      </c>
      <c r="EH15" s="32" t="str">
        <f t="shared" ref="EH15:EH39" si="47">IF(BD15="","",BD15*$CR15)</f>
        <v/>
      </c>
      <c r="EI15" s="32" t="str">
        <f t="shared" ref="EI15:EI39" si="48">IF(BE15="","",BE15*$CR15)</f>
        <v/>
      </c>
      <c r="EJ15" s="32" t="str">
        <f t="shared" ref="EJ15:EJ39" si="49">IF(BF15="","",BF15*$CR15)</f>
        <v/>
      </c>
      <c r="EK15" s="32" t="str">
        <f t="shared" ref="EK15:EK39" si="50">IF(BG15="","",BG15*$CR15)</f>
        <v/>
      </c>
      <c r="EL15" s="32" t="str">
        <f t="shared" ref="EL15:EL39" si="51">IF(BH15="","",BH15*$CR15)</f>
        <v/>
      </c>
      <c r="EM15" s="32" t="str">
        <f t="shared" ref="EM15:EM39" si="52">IF(BI15="","",BI15*$CR15)</f>
        <v/>
      </c>
      <c r="EN15" s="32" t="str">
        <f t="shared" ref="EN15:EN39" si="53">IF(BJ15="","",BJ15*$CR15)</f>
        <v/>
      </c>
      <c r="EO15" s="32" t="str">
        <f t="shared" ref="EO15:EO39" si="54">IF(BK15="","",BK15*$CR15)</f>
        <v/>
      </c>
      <c r="EP15" s="32" t="str">
        <f t="shared" ref="EP15:EP39" si="55">IF(BL15="","",BL15*$CR15)</f>
        <v/>
      </c>
      <c r="EQ15" s="32" t="str">
        <f t="shared" ref="EQ15:EQ39" si="56">IF(BM15="","",BM15*$CR15)</f>
        <v/>
      </c>
      <c r="ER15" s="32" t="str">
        <f t="shared" ref="ER15:ER39" si="57">IF(BN15="","",BN15*$CR15)</f>
        <v/>
      </c>
      <c r="ES15" s="32" t="str">
        <f t="shared" ref="ES15:ES39" si="58">IF(BO15="","",BO15*$CR15)</f>
        <v/>
      </c>
      <c r="ET15" s="32" t="str">
        <f t="shared" ref="ET15:ET39" si="59">IF(BP15="","",BP15*$CR15)</f>
        <v/>
      </c>
      <c r="EU15" s="32" t="str">
        <f t="shared" ref="EU15:EU39" si="60">IF(BQ15="","",BQ15*$CR15)</f>
        <v/>
      </c>
      <c r="EV15" s="32" t="str">
        <f t="shared" ref="EV15:EV39" si="61">IF(BR15="","",BR15*$CR15)</f>
        <v/>
      </c>
      <c r="EW15" s="32" t="str">
        <f t="shared" ref="EW15:EW39" si="62">IF(BS15="","",BS15*$CR15)</f>
        <v/>
      </c>
      <c r="EX15" s="32" t="str">
        <f t="shared" ref="EX15:EX39" si="63">IF(BT15="","",BT15*$CR15)</f>
        <v/>
      </c>
      <c r="EY15" s="32" t="str">
        <f t="shared" ref="EY15:EY39" si="64">IF(BU15="","",BU15*$CR15)</f>
        <v/>
      </c>
      <c r="EZ15" s="32" t="str">
        <f t="shared" ref="EZ15:EZ39" si="65">IF(BV15="","",BV15*$CR15)</f>
        <v/>
      </c>
      <c r="FB15" s="3"/>
      <c r="FC15" s="15" t="s">
        <v>0</v>
      </c>
      <c r="FD15" s="14" t="s">
        <v>0</v>
      </c>
      <c r="FE15" s="14" t="s">
        <v>0</v>
      </c>
      <c r="FF15" s="14" t="s">
        <v>0</v>
      </c>
      <c r="FG15" s="14" t="s">
        <v>0</v>
      </c>
      <c r="FH15" s="14" t="s">
        <v>0</v>
      </c>
      <c r="FI15" s="14" t="s">
        <v>0</v>
      </c>
      <c r="FJ15" s="14" t="s">
        <v>0</v>
      </c>
      <c r="FK15" s="14"/>
      <c r="FL15" s="14"/>
      <c r="FM15" s="14"/>
      <c r="FN15" s="14"/>
      <c r="FO15" s="14"/>
      <c r="FP15" s="14"/>
      <c r="FQ15" s="14"/>
      <c r="FR15" s="13"/>
      <c r="FT15" s="31"/>
      <c r="FU15" s="30"/>
      <c r="FV15" s="29"/>
      <c r="FW15" s="28"/>
      <c r="FX15" s="28"/>
      <c r="FY15" s="28"/>
      <c r="GA15" s="28"/>
      <c r="GC15" s="31"/>
      <c r="GD15" s="30"/>
      <c r="GE15" s="29"/>
      <c r="GF15" s="28"/>
      <c r="GG15" s="28"/>
      <c r="GH15" s="28"/>
      <c r="GJ15" s="28"/>
      <c r="GL15" s="31"/>
      <c r="GM15" s="30"/>
      <c r="GN15" s="29"/>
      <c r="GO15" s="28"/>
      <c r="GP15" s="28"/>
      <c r="GQ15" s="28"/>
      <c r="GS15" s="28"/>
      <c r="GU15" s="31"/>
      <c r="GV15" s="30"/>
      <c r="GW15" s="29"/>
      <c r="GX15" s="28"/>
      <c r="GY15" s="28"/>
      <c r="GZ15" s="28"/>
      <c r="HB15" s="28"/>
    </row>
    <row r="16" spans="1:211" s="2" customFormat="1" ht="13.9" customHeight="1" thickTop="1" thickBot="1" x14ac:dyDescent="0.35">
      <c r="A16" s="12" t="str">
        <f>IFERROR(IF(HLOOKUP($C$4,$FC$11:$FR$211,ROW()-#REF!,FALSE)="N",FALSE,TRUE),"")</f>
        <v/>
      </c>
      <c r="B16" s="7"/>
      <c r="C16" s="145" t="str">
        <f t="shared" si="2"/>
        <v>110000</v>
      </c>
      <c r="D16" s="145" t="str">
        <f t="shared" si="2"/>
        <v>110000</v>
      </c>
      <c r="E16" s="7"/>
      <c r="F16" s="7"/>
      <c r="G16" s="7"/>
      <c r="H16" s="7">
        <v>21</v>
      </c>
      <c r="I16" s="7"/>
      <c r="J16" s="7"/>
      <c r="K16" s="27" t="s">
        <v>346</v>
      </c>
      <c r="L16" s="18"/>
      <c r="M16" s="54" t="s">
        <v>345</v>
      </c>
      <c r="N16" s="53">
        <f t="shared" si="3"/>
        <v>14010468</v>
      </c>
      <c r="O16" s="49">
        <v>14010468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1"/>
      <c r="BX16" s="1"/>
      <c r="BY16" s="1"/>
      <c r="BZ16" s="1"/>
      <c r="CA16" s="1"/>
      <c r="CB16" s="1"/>
      <c r="CC16" s="1"/>
      <c r="CD16" s="1"/>
      <c r="CE16" s="1"/>
      <c r="CF16" s="1"/>
      <c r="CG16" s="61"/>
      <c r="CH16" s="1"/>
      <c r="CI16" s="1"/>
      <c r="CJ16" s="11"/>
      <c r="CK16" s="36">
        <v>1</v>
      </c>
      <c r="CL16" s="35">
        <f t="shared" si="4"/>
        <v>14010468</v>
      </c>
      <c r="CM16" s="34">
        <v>11431079</v>
      </c>
      <c r="CN16" s="11"/>
      <c r="CO16" s="5"/>
      <c r="CP16" s="33" t="str">
        <f t="shared" si="5"/>
        <v>110000</v>
      </c>
      <c r="CR16" s="11">
        <v>1</v>
      </c>
      <c r="CS16" s="32">
        <f t="shared" si="6"/>
        <v>14010468</v>
      </c>
      <c r="CT16" s="32" t="str">
        <f t="shared" si="7"/>
        <v/>
      </c>
      <c r="CU16" s="32" t="str">
        <f t="shared" si="8"/>
        <v/>
      </c>
      <c r="CV16" s="32" t="str">
        <f t="shared" si="9"/>
        <v/>
      </c>
      <c r="CW16" s="32" t="str">
        <f t="shared" si="10"/>
        <v/>
      </c>
      <c r="CX16" s="32" t="str">
        <f t="shared" si="11"/>
        <v/>
      </c>
      <c r="CY16" s="32" t="str">
        <f t="shared" si="12"/>
        <v/>
      </c>
      <c r="CZ16" s="32" t="str">
        <f t="shared" si="13"/>
        <v/>
      </c>
      <c r="DA16" s="32" t="str">
        <f t="shared" si="14"/>
        <v/>
      </c>
      <c r="DB16" s="32" t="str">
        <f t="shared" si="15"/>
        <v/>
      </c>
      <c r="DC16" s="32" t="str">
        <f t="shared" si="16"/>
        <v/>
      </c>
      <c r="DD16" s="32" t="str">
        <f t="shared" si="17"/>
        <v/>
      </c>
      <c r="DE16" s="32" t="str">
        <f t="shared" si="18"/>
        <v/>
      </c>
      <c r="DF16" s="32" t="str">
        <f t="shared" si="19"/>
        <v/>
      </c>
      <c r="DG16" s="32" t="str">
        <f t="shared" si="20"/>
        <v/>
      </c>
      <c r="DH16" s="32" t="str">
        <f t="shared" si="21"/>
        <v/>
      </c>
      <c r="DI16" s="32" t="str">
        <f t="shared" si="22"/>
        <v/>
      </c>
      <c r="DJ16" s="32" t="str">
        <f t="shared" si="23"/>
        <v/>
      </c>
      <c r="DK16" s="32" t="str">
        <f t="shared" si="24"/>
        <v/>
      </c>
      <c r="DL16" s="32" t="str">
        <f t="shared" si="25"/>
        <v/>
      </c>
      <c r="DM16" s="32" t="str">
        <f t="shared" si="26"/>
        <v/>
      </c>
      <c r="DN16" s="32" t="str">
        <f t="shared" si="27"/>
        <v/>
      </c>
      <c r="DO16" s="32" t="str">
        <f t="shared" si="28"/>
        <v/>
      </c>
      <c r="DP16" s="32" t="str">
        <f t="shared" si="29"/>
        <v/>
      </c>
      <c r="DQ16" s="32" t="str">
        <f t="shared" si="30"/>
        <v/>
      </c>
      <c r="DR16" s="32" t="str">
        <f t="shared" si="31"/>
        <v/>
      </c>
      <c r="DS16" s="32" t="str">
        <f t="shared" si="32"/>
        <v/>
      </c>
      <c r="DT16" s="32" t="str">
        <f t="shared" si="33"/>
        <v/>
      </c>
      <c r="DU16" s="32" t="str">
        <f t="shared" si="34"/>
        <v/>
      </c>
      <c r="DV16" s="32" t="str">
        <f t="shared" si="35"/>
        <v/>
      </c>
      <c r="DW16" s="32" t="str">
        <f t="shared" si="36"/>
        <v/>
      </c>
      <c r="DX16" s="32" t="str">
        <f t="shared" si="37"/>
        <v/>
      </c>
      <c r="DY16" s="32" t="str">
        <f t="shared" si="38"/>
        <v/>
      </c>
      <c r="DZ16" s="32" t="str">
        <f t="shared" si="39"/>
        <v/>
      </c>
      <c r="EA16" s="32" t="str">
        <f t="shared" si="40"/>
        <v/>
      </c>
      <c r="EB16" s="32" t="str">
        <f t="shared" si="41"/>
        <v/>
      </c>
      <c r="EC16" s="32" t="str">
        <f t="shared" si="42"/>
        <v/>
      </c>
      <c r="ED16" s="32" t="str">
        <f t="shared" si="43"/>
        <v/>
      </c>
      <c r="EE16" s="32" t="str">
        <f t="shared" si="44"/>
        <v/>
      </c>
      <c r="EF16" s="32" t="str">
        <f t="shared" si="45"/>
        <v/>
      </c>
      <c r="EG16" s="32" t="str">
        <f t="shared" si="46"/>
        <v/>
      </c>
      <c r="EH16" s="32" t="str">
        <f t="shared" si="47"/>
        <v/>
      </c>
      <c r="EI16" s="32" t="str">
        <f t="shared" si="48"/>
        <v/>
      </c>
      <c r="EJ16" s="32" t="str">
        <f t="shared" si="49"/>
        <v/>
      </c>
      <c r="EK16" s="32" t="str">
        <f t="shared" si="50"/>
        <v/>
      </c>
      <c r="EL16" s="32" t="str">
        <f t="shared" si="51"/>
        <v/>
      </c>
      <c r="EM16" s="32" t="str">
        <f t="shared" si="52"/>
        <v/>
      </c>
      <c r="EN16" s="32" t="str">
        <f t="shared" si="53"/>
        <v/>
      </c>
      <c r="EO16" s="32" t="str">
        <f t="shared" si="54"/>
        <v/>
      </c>
      <c r="EP16" s="32" t="str">
        <f t="shared" si="55"/>
        <v/>
      </c>
      <c r="EQ16" s="32" t="str">
        <f t="shared" si="56"/>
        <v/>
      </c>
      <c r="ER16" s="32" t="str">
        <f t="shared" si="57"/>
        <v/>
      </c>
      <c r="ES16" s="32" t="str">
        <f t="shared" si="58"/>
        <v/>
      </c>
      <c r="ET16" s="32" t="str">
        <f t="shared" si="59"/>
        <v/>
      </c>
      <c r="EU16" s="32" t="str">
        <f t="shared" si="60"/>
        <v/>
      </c>
      <c r="EV16" s="32" t="str">
        <f t="shared" si="61"/>
        <v/>
      </c>
      <c r="EW16" s="32" t="str">
        <f t="shared" si="62"/>
        <v/>
      </c>
      <c r="EX16" s="32" t="str">
        <f t="shared" si="63"/>
        <v/>
      </c>
      <c r="EY16" s="32" t="str">
        <f t="shared" si="64"/>
        <v/>
      </c>
      <c r="EZ16" s="32" t="str">
        <f t="shared" si="65"/>
        <v/>
      </c>
      <c r="FA16" s="11"/>
      <c r="FB16" s="3"/>
      <c r="FC16" s="15" t="s">
        <v>0</v>
      </c>
      <c r="FD16" s="14" t="s">
        <v>0</v>
      </c>
      <c r="FE16" s="14" t="s">
        <v>0</v>
      </c>
      <c r="FF16" s="14" t="s">
        <v>0</v>
      </c>
      <c r="FG16" s="14" t="s">
        <v>0</v>
      </c>
      <c r="FH16" s="14" t="s">
        <v>0</v>
      </c>
      <c r="FI16" s="14" t="s">
        <v>0</v>
      </c>
      <c r="FJ16" s="14" t="s">
        <v>0</v>
      </c>
      <c r="FK16" s="14"/>
      <c r="FL16" s="14"/>
      <c r="FM16" s="14"/>
      <c r="FN16" s="14"/>
      <c r="FO16" s="14"/>
      <c r="FP16" s="14"/>
      <c r="FQ16" s="14"/>
      <c r="FR16" s="13"/>
      <c r="FT16" s="31"/>
      <c r="FU16" s="30"/>
      <c r="FV16" s="29"/>
      <c r="FW16" s="28"/>
      <c r="FX16" s="28"/>
      <c r="FY16" s="28"/>
      <c r="GA16" s="28"/>
      <c r="GC16" s="31"/>
      <c r="GD16" s="30"/>
      <c r="GE16" s="29"/>
      <c r="GF16" s="28"/>
      <c r="GG16" s="28"/>
      <c r="GH16" s="28"/>
      <c r="GJ16" s="28"/>
      <c r="GL16" s="31"/>
      <c r="GM16" s="30"/>
      <c r="GN16" s="29"/>
      <c r="GO16" s="28"/>
      <c r="GP16" s="28"/>
      <c r="GQ16" s="28"/>
      <c r="GS16" s="28"/>
      <c r="GU16" s="31"/>
      <c r="GV16" s="30"/>
      <c r="GW16" s="29"/>
      <c r="GX16" s="28"/>
      <c r="GY16" s="28"/>
      <c r="GZ16" s="28"/>
      <c r="HB16" s="28"/>
    </row>
    <row r="17" spans="1:210" s="2" customFormat="1" ht="13.9" customHeight="1" thickTop="1" thickBot="1" x14ac:dyDescent="0.35">
      <c r="A17" s="12" t="str">
        <f>IFERROR(IF(HLOOKUP($C$4,$FC$11:$FR$211,ROW()-#REF!,FALSE)="N",FALSE,TRUE),"")</f>
        <v/>
      </c>
      <c r="B17" s="7"/>
      <c r="C17" s="145" t="str">
        <f t="shared" si="2"/>
        <v>112000</v>
      </c>
      <c r="D17" s="145" t="str">
        <f t="shared" si="2"/>
        <v>112000</v>
      </c>
      <c r="E17" s="7"/>
      <c r="F17" s="7"/>
      <c r="G17" s="7"/>
      <c r="H17" s="7"/>
      <c r="I17" s="7"/>
      <c r="J17" s="7"/>
      <c r="K17" s="27" t="s">
        <v>344</v>
      </c>
      <c r="L17" s="82"/>
      <c r="M17" s="81" t="s">
        <v>343</v>
      </c>
      <c r="N17" s="80">
        <f t="shared" si="3"/>
        <v>0</v>
      </c>
      <c r="O17" s="79">
        <v>0</v>
      </c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51"/>
      <c r="BX17" s="1"/>
      <c r="BY17" s="1"/>
      <c r="BZ17" s="1"/>
      <c r="CA17" s="1"/>
      <c r="CB17" s="1"/>
      <c r="CC17" s="1"/>
      <c r="CD17" s="1"/>
      <c r="CE17" s="1"/>
      <c r="CF17" s="1"/>
      <c r="CG17" s="6"/>
      <c r="CH17" s="1"/>
      <c r="CI17" s="1"/>
      <c r="CJ17" s="11"/>
      <c r="CK17" s="36">
        <v>1</v>
      </c>
      <c r="CL17" s="35">
        <f t="shared" si="4"/>
        <v>0</v>
      </c>
      <c r="CM17" s="34"/>
      <c r="CN17" s="11"/>
      <c r="CO17" s="5"/>
      <c r="CP17" s="33" t="str">
        <f t="shared" si="5"/>
        <v>112000</v>
      </c>
      <c r="CR17" s="11">
        <v>1</v>
      </c>
      <c r="CS17" s="32">
        <f t="shared" si="6"/>
        <v>0</v>
      </c>
      <c r="CT17" s="32" t="str">
        <f t="shared" si="7"/>
        <v/>
      </c>
      <c r="CU17" s="32" t="str">
        <f t="shared" si="8"/>
        <v/>
      </c>
      <c r="CV17" s="32" t="str">
        <f t="shared" si="9"/>
        <v/>
      </c>
      <c r="CW17" s="32" t="str">
        <f t="shared" si="10"/>
        <v/>
      </c>
      <c r="CX17" s="32" t="str">
        <f t="shared" si="11"/>
        <v/>
      </c>
      <c r="CY17" s="32" t="str">
        <f t="shared" si="12"/>
        <v/>
      </c>
      <c r="CZ17" s="32" t="str">
        <f t="shared" si="13"/>
        <v/>
      </c>
      <c r="DA17" s="32" t="str">
        <f t="shared" si="14"/>
        <v/>
      </c>
      <c r="DB17" s="32" t="str">
        <f t="shared" si="15"/>
        <v/>
      </c>
      <c r="DC17" s="32" t="str">
        <f t="shared" si="16"/>
        <v/>
      </c>
      <c r="DD17" s="32" t="str">
        <f t="shared" si="17"/>
        <v/>
      </c>
      <c r="DE17" s="32" t="str">
        <f t="shared" si="18"/>
        <v/>
      </c>
      <c r="DF17" s="32" t="str">
        <f t="shared" si="19"/>
        <v/>
      </c>
      <c r="DG17" s="32" t="str">
        <f t="shared" si="20"/>
        <v/>
      </c>
      <c r="DH17" s="32" t="str">
        <f t="shared" si="21"/>
        <v/>
      </c>
      <c r="DI17" s="32" t="str">
        <f t="shared" si="22"/>
        <v/>
      </c>
      <c r="DJ17" s="32" t="str">
        <f t="shared" si="23"/>
        <v/>
      </c>
      <c r="DK17" s="32" t="str">
        <f t="shared" si="24"/>
        <v/>
      </c>
      <c r="DL17" s="32" t="str">
        <f t="shared" si="25"/>
        <v/>
      </c>
      <c r="DM17" s="32" t="str">
        <f t="shared" si="26"/>
        <v/>
      </c>
      <c r="DN17" s="32" t="str">
        <f t="shared" si="27"/>
        <v/>
      </c>
      <c r="DO17" s="32" t="str">
        <f t="shared" si="28"/>
        <v/>
      </c>
      <c r="DP17" s="32" t="str">
        <f t="shared" si="29"/>
        <v/>
      </c>
      <c r="DQ17" s="32" t="str">
        <f t="shared" si="30"/>
        <v/>
      </c>
      <c r="DR17" s="32" t="str">
        <f t="shared" si="31"/>
        <v/>
      </c>
      <c r="DS17" s="32" t="str">
        <f t="shared" si="32"/>
        <v/>
      </c>
      <c r="DT17" s="32" t="str">
        <f t="shared" si="33"/>
        <v/>
      </c>
      <c r="DU17" s="32" t="str">
        <f t="shared" si="34"/>
        <v/>
      </c>
      <c r="DV17" s="32" t="str">
        <f t="shared" si="35"/>
        <v/>
      </c>
      <c r="DW17" s="32" t="str">
        <f t="shared" si="36"/>
        <v/>
      </c>
      <c r="DX17" s="32" t="str">
        <f t="shared" si="37"/>
        <v/>
      </c>
      <c r="DY17" s="32" t="str">
        <f t="shared" si="38"/>
        <v/>
      </c>
      <c r="DZ17" s="32" t="str">
        <f t="shared" si="39"/>
        <v/>
      </c>
      <c r="EA17" s="32" t="str">
        <f t="shared" si="40"/>
        <v/>
      </c>
      <c r="EB17" s="32" t="str">
        <f t="shared" si="41"/>
        <v/>
      </c>
      <c r="EC17" s="32" t="str">
        <f t="shared" si="42"/>
        <v/>
      </c>
      <c r="ED17" s="32" t="str">
        <f t="shared" si="43"/>
        <v/>
      </c>
      <c r="EE17" s="32" t="str">
        <f t="shared" si="44"/>
        <v/>
      </c>
      <c r="EF17" s="32" t="str">
        <f t="shared" si="45"/>
        <v/>
      </c>
      <c r="EG17" s="32" t="str">
        <f t="shared" si="46"/>
        <v/>
      </c>
      <c r="EH17" s="32" t="str">
        <f t="shared" si="47"/>
        <v/>
      </c>
      <c r="EI17" s="32" t="str">
        <f t="shared" si="48"/>
        <v/>
      </c>
      <c r="EJ17" s="32" t="str">
        <f t="shared" si="49"/>
        <v/>
      </c>
      <c r="EK17" s="32" t="str">
        <f t="shared" si="50"/>
        <v/>
      </c>
      <c r="EL17" s="32" t="str">
        <f t="shared" si="51"/>
        <v/>
      </c>
      <c r="EM17" s="32" t="str">
        <f t="shared" si="52"/>
        <v/>
      </c>
      <c r="EN17" s="32" t="str">
        <f t="shared" si="53"/>
        <v/>
      </c>
      <c r="EO17" s="32" t="str">
        <f t="shared" si="54"/>
        <v/>
      </c>
      <c r="EP17" s="32" t="str">
        <f t="shared" si="55"/>
        <v/>
      </c>
      <c r="EQ17" s="32" t="str">
        <f t="shared" si="56"/>
        <v/>
      </c>
      <c r="ER17" s="32" t="str">
        <f t="shared" si="57"/>
        <v/>
      </c>
      <c r="ES17" s="32" t="str">
        <f t="shared" si="58"/>
        <v/>
      </c>
      <c r="ET17" s="32" t="str">
        <f t="shared" si="59"/>
        <v/>
      </c>
      <c r="EU17" s="32" t="str">
        <f t="shared" si="60"/>
        <v/>
      </c>
      <c r="EV17" s="32" t="str">
        <f t="shared" si="61"/>
        <v/>
      </c>
      <c r="EW17" s="32" t="str">
        <f t="shared" si="62"/>
        <v/>
      </c>
      <c r="EX17" s="32" t="str">
        <f t="shared" si="63"/>
        <v/>
      </c>
      <c r="EY17" s="32" t="str">
        <f t="shared" si="64"/>
        <v/>
      </c>
      <c r="EZ17" s="32" t="str">
        <f t="shared" si="65"/>
        <v/>
      </c>
      <c r="FA17" s="11"/>
      <c r="FB17" s="3"/>
      <c r="FC17" s="15" t="s">
        <v>0</v>
      </c>
      <c r="FD17" s="14" t="s">
        <v>0</v>
      </c>
      <c r="FE17" s="14" t="s">
        <v>0</v>
      </c>
      <c r="FF17" s="14" t="s">
        <v>0</v>
      </c>
      <c r="FG17" s="14" t="s">
        <v>0</v>
      </c>
      <c r="FH17" s="14" t="s">
        <v>0</v>
      </c>
      <c r="FI17" s="14" t="s">
        <v>0</v>
      </c>
      <c r="FJ17" s="14" t="s">
        <v>0</v>
      </c>
      <c r="FK17" s="14" t="s">
        <v>11</v>
      </c>
      <c r="FL17" s="14" t="s">
        <v>11</v>
      </c>
      <c r="FM17" s="14" t="s">
        <v>11</v>
      </c>
      <c r="FN17" s="14" t="s">
        <v>11</v>
      </c>
      <c r="FO17" s="14" t="s">
        <v>11</v>
      </c>
      <c r="FP17" s="14" t="s">
        <v>11</v>
      </c>
      <c r="FQ17" s="14" t="s">
        <v>11</v>
      </c>
      <c r="FR17" s="13" t="s">
        <v>11</v>
      </c>
      <c r="FT17" s="31"/>
      <c r="FU17" s="30"/>
      <c r="FV17" s="29"/>
      <c r="FW17" s="28"/>
      <c r="FX17" s="28"/>
      <c r="FY17" s="28"/>
      <c r="GA17" s="28"/>
      <c r="GC17" s="31"/>
      <c r="GD17" s="30"/>
      <c r="GE17" s="29"/>
      <c r="GF17" s="28"/>
      <c r="GG17" s="28"/>
      <c r="GH17" s="28"/>
      <c r="GJ17" s="28"/>
      <c r="GL17" s="31"/>
      <c r="GM17" s="30"/>
      <c r="GN17" s="29"/>
      <c r="GO17" s="28"/>
      <c r="GP17" s="28"/>
      <c r="GQ17" s="28"/>
      <c r="GS17" s="28"/>
      <c r="GU17" s="31"/>
      <c r="GV17" s="30"/>
      <c r="GW17" s="29"/>
      <c r="GX17" s="28"/>
      <c r="GY17" s="28"/>
      <c r="GZ17" s="28"/>
      <c r="HB17" s="28"/>
    </row>
    <row r="18" spans="1:210" s="2" customFormat="1" ht="13.9" customHeight="1" thickTop="1" thickBot="1" x14ac:dyDescent="0.35">
      <c r="A18" s="12" t="str">
        <f>IFERROR(IF(HLOOKUP($C$4,$FC$11:$FR$211,ROW()-#REF!,FALSE)="N",FALSE,TRUE),"")</f>
        <v/>
      </c>
      <c r="B18" s="7"/>
      <c r="C18" s="145" t="str">
        <f t="shared" si="2"/>
        <v>115000</v>
      </c>
      <c r="D18" s="145" t="str">
        <f t="shared" si="2"/>
        <v>115000</v>
      </c>
      <c r="E18" s="7"/>
      <c r="F18" s="7"/>
      <c r="G18" s="7"/>
      <c r="H18" s="7">
        <v>22</v>
      </c>
      <c r="I18" s="7"/>
      <c r="J18" s="7"/>
      <c r="K18" s="27" t="s">
        <v>342</v>
      </c>
      <c r="L18" s="18"/>
      <c r="M18" s="54" t="s">
        <v>341</v>
      </c>
      <c r="N18" s="53">
        <f t="shared" si="3"/>
        <v>0</v>
      </c>
      <c r="O18" s="52">
        <v>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1"/>
      <c r="BX18" s="1"/>
      <c r="BY18" s="1"/>
      <c r="BZ18" s="1"/>
      <c r="CA18" s="1"/>
      <c r="CB18" s="1"/>
      <c r="CC18" s="1"/>
      <c r="CD18" s="1"/>
      <c r="CE18" s="1"/>
      <c r="CF18" s="1"/>
      <c r="CG18" s="6"/>
      <c r="CH18" s="1"/>
      <c r="CI18" s="1"/>
      <c r="CK18" s="36">
        <v>1</v>
      </c>
      <c r="CL18" s="35">
        <f t="shared" si="4"/>
        <v>0</v>
      </c>
      <c r="CM18" s="34"/>
      <c r="CO18" s="5"/>
      <c r="CP18" s="33" t="str">
        <f t="shared" si="5"/>
        <v>115000</v>
      </c>
      <c r="CR18" s="11">
        <v>1</v>
      </c>
      <c r="CS18" s="32">
        <f t="shared" si="6"/>
        <v>0</v>
      </c>
      <c r="CT18" s="32" t="str">
        <f t="shared" si="7"/>
        <v/>
      </c>
      <c r="CU18" s="32" t="str">
        <f t="shared" si="8"/>
        <v/>
      </c>
      <c r="CV18" s="32" t="str">
        <f t="shared" si="9"/>
        <v/>
      </c>
      <c r="CW18" s="32" t="str">
        <f t="shared" si="10"/>
        <v/>
      </c>
      <c r="CX18" s="32" t="str">
        <f t="shared" si="11"/>
        <v/>
      </c>
      <c r="CY18" s="32" t="str">
        <f t="shared" si="12"/>
        <v/>
      </c>
      <c r="CZ18" s="32" t="str">
        <f t="shared" si="13"/>
        <v/>
      </c>
      <c r="DA18" s="32" t="str">
        <f t="shared" si="14"/>
        <v/>
      </c>
      <c r="DB18" s="32" t="str">
        <f t="shared" si="15"/>
        <v/>
      </c>
      <c r="DC18" s="32" t="str">
        <f t="shared" si="16"/>
        <v/>
      </c>
      <c r="DD18" s="32" t="str">
        <f t="shared" si="17"/>
        <v/>
      </c>
      <c r="DE18" s="32" t="str">
        <f t="shared" si="18"/>
        <v/>
      </c>
      <c r="DF18" s="32" t="str">
        <f t="shared" si="19"/>
        <v/>
      </c>
      <c r="DG18" s="32" t="str">
        <f t="shared" si="20"/>
        <v/>
      </c>
      <c r="DH18" s="32" t="str">
        <f t="shared" si="21"/>
        <v/>
      </c>
      <c r="DI18" s="32" t="str">
        <f t="shared" si="22"/>
        <v/>
      </c>
      <c r="DJ18" s="32" t="str">
        <f t="shared" si="23"/>
        <v/>
      </c>
      <c r="DK18" s="32" t="str">
        <f t="shared" si="24"/>
        <v/>
      </c>
      <c r="DL18" s="32" t="str">
        <f t="shared" si="25"/>
        <v/>
      </c>
      <c r="DM18" s="32" t="str">
        <f t="shared" si="26"/>
        <v/>
      </c>
      <c r="DN18" s="32" t="str">
        <f t="shared" si="27"/>
        <v/>
      </c>
      <c r="DO18" s="32" t="str">
        <f t="shared" si="28"/>
        <v/>
      </c>
      <c r="DP18" s="32" t="str">
        <f t="shared" si="29"/>
        <v/>
      </c>
      <c r="DQ18" s="32" t="str">
        <f t="shared" si="30"/>
        <v/>
      </c>
      <c r="DR18" s="32" t="str">
        <f t="shared" si="31"/>
        <v/>
      </c>
      <c r="DS18" s="32" t="str">
        <f t="shared" si="32"/>
        <v/>
      </c>
      <c r="DT18" s="32" t="str">
        <f t="shared" si="33"/>
        <v/>
      </c>
      <c r="DU18" s="32" t="str">
        <f t="shared" si="34"/>
        <v/>
      </c>
      <c r="DV18" s="32" t="str">
        <f t="shared" si="35"/>
        <v/>
      </c>
      <c r="DW18" s="32" t="str">
        <f t="shared" si="36"/>
        <v/>
      </c>
      <c r="DX18" s="32" t="str">
        <f t="shared" si="37"/>
        <v/>
      </c>
      <c r="DY18" s="32" t="str">
        <f t="shared" si="38"/>
        <v/>
      </c>
      <c r="DZ18" s="32" t="str">
        <f t="shared" si="39"/>
        <v/>
      </c>
      <c r="EA18" s="32" t="str">
        <f t="shared" si="40"/>
        <v/>
      </c>
      <c r="EB18" s="32" t="str">
        <f t="shared" si="41"/>
        <v/>
      </c>
      <c r="EC18" s="32" t="str">
        <f t="shared" si="42"/>
        <v/>
      </c>
      <c r="ED18" s="32" t="str">
        <f t="shared" si="43"/>
        <v/>
      </c>
      <c r="EE18" s="32" t="str">
        <f t="shared" si="44"/>
        <v/>
      </c>
      <c r="EF18" s="32" t="str">
        <f t="shared" si="45"/>
        <v/>
      </c>
      <c r="EG18" s="32" t="str">
        <f t="shared" si="46"/>
        <v/>
      </c>
      <c r="EH18" s="32" t="str">
        <f t="shared" si="47"/>
        <v/>
      </c>
      <c r="EI18" s="32" t="str">
        <f t="shared" si="48"/>
        <v/>
      </c>
      <c r="EJ18" s="32" t="str">
        <f t="shared" si="49"/>
        <v/>
      </c>
      <c r="EK18" s="32" t="str">
        <f t="shared" si="50"/>
        <v/>
      </c>
      <c r="EL18" s="32" t="str">
        <f t="shared" si="51"/>
        <v/>
      </c>
      <c r="EM18" s="32" t="str">
        <f t="shared" si="52"/>
        <v/>
      </c>
      <c r="EN18" s="32" t="str">
        <f t="shared" si="53"/>
        <v/>
      </c>
      <c r="EO18" s="32" t="str">
        <f t="shared" si="54"/>
        <v/>
      </c>
      <c r="EP18" s="32" t="str">
        <f t="shared" si="55"/>
        <v/>
      </c>
      <c r="EQ18" s="32" t="str">
        <f t="shared" si="56"/>
        <v/>
      </c>
      <c r="ER18" s="32" t="str">
        <f t="shared" si="57"/>
        <v/>
      </c>
      <c r="ES18" s="32" t="str">
        <f t="shared" si="58"/>
        <v/>
      </c>
      <c r="ET18" s="32" t="str">
        <f t="shared" si="59"/>
        <v/>
      </c>
      <c r="EU18" s="32" t="str">
        <f t="shared" si="60"/>
        <v/>
      </c>
      <c r="EV18" s="32" t="str">
        <f t="shared" si="61"/>
        <v/>
      </c>
      <c r="EW18" s="32" t="str">
        <f t="shared" si="62"/>
        <v/>
      </c>
      <c r="EX18" s="32" t="str">
        <f t="shared" si="63"/>
        <v/>
      </c>
      <c r="EY18" s="32" t="str">
        <f t="shared" si="64"/>
        <v/>
      </c>
      <c r="EZ18" s="32" t="str">
        <f t="shared" si="65"/>
        <v/>
      </c>
      <c r="FB18" s="3"/>
      <c r="FC18" s="15" t="s">
        <v>0</v>
      </c>
      <c r="FD18" s="14" t="s">
        <v>0</v>
      </c>
      <c r="FE18" s="14" t="s">
        <v>0</v>
      </c>
      <c r="FF18" s="14" t="s">
        <v>0</v>
      </c>
      <c r="FG18" s="14" t="s">
        <v>0</v>
      </c>
      <c r="FH18" s="14" t="s">
        <v>0</v>
      </c>
      <c r="FI18" s="14" t="s">
        <v>0</v>
      </c>
      <c r="FJ18" s="14" t="s">
        <v>0</v>
      </c>
      <c r="FK18" s="14" t="s">
        <v>11</v>
      </c>
      <c r="FL18" s="14" t="s">
        <v>11</v>
      </c>
      <c r="FM18" s="14" t="s">
        <v>11</v>
      </c>
      <c r="FN18" s="14" t="s">
        <v>11</v>
      </c>
      <c r="FO18" s="14" t="s">
        <v>11</v>
      </c>
      <c r="FP18" s="14" t="s">
        <v>11</v>
      </c>
      <c r="FQ18" s="14" t="s">
        <v>11</v>
      </c>
      <c r="FR18" s="13" t="s">
        <v>11</v>
      </c>
      <c r="FT18" s="31"/>
      <c r="FU18" s="30"/>
      <c r="FV18" s="29"/>
      <c r="FW18" s="28"/>
      <c r="FX18" s="28"/>
      <c r="FY18" s="28"/>
      <c r="GA18" s="28"/>
      <c r="GC18" s="31"/>
      <c r="GD18" s="30"/>
      <c r="GE18" s="29"/>
      <c r="GF18" s="28"/>
      <c r="GG18" s="28"/>
      <c r="GH18" s="28"/>
      <c r="GJ18" s="28"/>
      <c r="GL18" s="31"/>
      <c r="GM18" s="30"/>
      <c r="GN18" s="29"/>
      <c r="GO18" s="28"/>
      <c r="GP18" s="28"/>
      <c r="GQ18" s="28"/>
      <c r="GS18" s="28"/>
      <c r="GU18" s="31"/>
      <c r="GV18" s="30"/>
      <c r="GW18" s="29"/>
      <c r="GX18" s="28"/>
      <c r="GY18" s="28"/>
      <c r="GZ18" s="28"/>
      <c r="HB18" s="28"/>
    </row>
    <row r="19" spans="1:210" s="2" customFormat="1" ht="13.9" customHeight="1" thickTop="1" thickBot="1" x14ac:dyDescent="0.35">
      <c r="A19" s="12" t="str">
        <f>IFERROR(IF(HLOOKUP($C$4,$FC$11:$FR$211,ROW()-#REF!,FALSE)="N",FALSE,TRUE),"")</f>
        <v/>
      </c>
      <c r="B19" s="7"/>
      <c r="C19" s="145" t="str">
        <f t="shared" si="2"/>
        <v>120000</v>
      </c>
      <c r="D19" s="145" t="str">
        <f t="shared" si="2"/>
        <v>120000</v>
      </c>
      <c r="E19" s="7"/>
      <c r="F19" s="7"/>
      <c r="G19" s="7"/>
      <c r="H19" s="7">
        <v>23</v>
      </c>
      <c r="I19" s="7"/>
      <c r="J19" s="7"/>
      <c r="K19" s="27" t="s">
        <v>340</v>
      </c>
      <c r="L19" s="18"/>
      <c r="M19" s="54" t="s">
        <v>339</v>
      </c>
      <c r="N19" s="53">
        <f t="shared" si="3"/>
        <v>0</v>
      </c>
      <c r="O19" s="62">
        <f t="shared" ref="O19:AT19" si="66">SUM(O20:O24)</f>
        <v>0</v>
      </c>
      <c r="P19" s="62">
        <f t="shared" si="66"/>
        <v>0</v>
      </c>
      <c r="Q19" s="62">
        <f t="shared" si="66"/>
        <v>0</v>
      </c>
      <c r="R19" s="62">
        <f t="shared" si="66"/>
        <v>0</v>
      </c>
      <c r="S19" s="62">
        <f t="shared" si="66"/>
        <v>0</v>
      </c>
      <c r="T19" s="62">
        <f t="shared" si="66"/>
        <v>0</v>
      </c>
      <c r="U19" s="62">
        <f t="shared" si="66"/>
        <v>0</v>
      </c>
      <c r="V19" s="62">
        <f t="shared" si="66"/>
        <v>0</v>
      </c>
      <c r="W19" s="62">
        <f t="shared" si="66"/>
        <v>0</v>
      </c>
      <c r="X19" s="62">
        <f t="shared" si="66"/>
        <v>0</v>
      </c>
      <c r="Y19" s="62">
        <f t="shared" si="66"/>
        <v>0</v>
      </c>
      <c r="Z19" s="62">
        <f t="shared" si="66"/>
        <v>0</v>
      </c>
      <c r="AA19" s="62">
        <f t="shared" si="66"/>
        <v>0</v>
      </c>
      <c r="AB19" s="62">
        <f t="shared" si="66"/>
        <v>0</v>
      </c>
      <c r="AC19" s="62">
        <f t="shared" si="66"/>
        <v>0</v>
      </c>
      <c r="AD19" s="62">
        <f t="shared" si="66"/>
        <v>0</v>
      </c>
      <c r="AE19" s="62">
        <f t="shared" si="66"/>
        <v>0</v>
      </c>
      <c r="AF19" s="62">
        <f t="shared" si="66"/>
        <v>0</v>
      </c>
      <c r="AG19" s="62">
        <f t="shared" si="66"/>
        <v>0</v>
      </c>
      <c r="AH19" s="62">
        <f t="shared" si="66"/>
        <v>0</v>
      </c>
      <c r="AI19" s="62">
        <f t="shared" si="66"/>
        <v>0</v>
      </c>
      <c r="AJ19" s="62">
        <f t="shared" si="66"/>
        <v>0</v>
      </c>
      <c r="AK19" s="62">
        <f t="shared" si="66"/>
        <v>0</v>
      </c>
      <c r="AL19" s="62">
        <f t="shared" si="66"/>
        <v>0</v>
      </c>
      <c r="AM19" s="62">
        <f t="shared" si="66"/>
        <v>0</v>
      </c>
      <c r="AN19" s="62">
        <f t="shared" si="66"/>
        <v>0</v>
      </c>
      <c r="AO19" s="62">
        <f t="shared" si="66"/>
        <v>0</v>
      </c>
      <c r="AP19" s="62">
        <f t="shared" si="66"/>
        <v>0</v>
      </c>
      <c r="AQ19" s="62">
        <f t="shared" si="66"/>
        <v>0</v>
      </c>
      <c r="AR19" s="62">
        <f t="shared" si="66"/>
        <v>0</v>
      </c>
      <c r="AS19" s="62">
        <f t="shared" si="66"/>
        <v>0</v>
      </c>
      <c r="AT19" s="62">
        <f t="shared" si="66"/>
        <v>0</v>
      </c>
      <c r="AU19" s="62">
        <f t="shared" ref="AU19:BV19" si="67">SUM(AU20:AU24)</f>
        <v>0</v>
      </c>
      <c r="AV19" s="62">
        <f t="shared" si="67"/>
        <v>0</v>
      </c>
      <c r="AW19" s="62">
        <f t="shared" si="67"/>
        <v>0</v>
      </c>
      <c r="AX19" s="62">
        <f t="shared" si="67"/>
        <v>0</v>
      </c>
      <c r="AY19" s="62">
        <f t="shared" si="67"/>
        <v>0</v>
      </c>
      <c r="AZ19" s="62">
        <f t="shared" si="67"/>
        <v>0</v>
      </c>
      <c r="BA19" s="62">
        <f t="shared" si="67"/>
        <v>0</v>
      </c>
      <c r="BB19" s="62">
        <f t="shared" si="67"/>
        <v>0</v>
      </c>
      <c r="BC19" s="62">
        <f t="shared" si="67"/>
        <v>0</v>
      </c>
      <c r="BD19" s="62">
        <f t="shared" si="67"/>
        <v>0</v>
      </c>
      <c r="BE19" s="62">
        <f t="shared" si="67"/>
        <v>0</v>
      </c>
      <c r="BF19" s="62">
        <f t="shared" si="67"/>
        <v>0</v>
      </c>
      <c r="BG19" s="62">
        <f t="shared" si="67"/>
        <v>0</v>
      </c>
      <c r="BH19" s="62">
        <f t="shared" si="67"/>
        <v>0</v>
      </c>
      <c r="BI19" s="62">
        <f t="shared" si="67"/>
        <v>0</v>
      </c>
      <c r="BJ19" s="62">
        <f t="shared" si="67"/>
        <v>0</v>
      </c>
      <c r="BK19" s="62">
        <f t="shared" si="67"/>
        <v>0</v>
      </c>
      <c r="BL19" s="62">
        <f t="shared" si="67"/>
        <v>0</v>
      </c>
      <c r="BM19" s="62">
        <f t="shared" si="67"/>
        <v>0</v>
      </c>
      <c r="BN19" s="62">
        <f t="shared" si="67"/>
        <v>0</v>
      </c>
      <c r="BO19" s="62">
        <f t="shared" si="67"/>
        <v>0</v>
      </c>
      <c r="BP19" s="62">
        <f t="shared" si="67"/>
        <v>0</v>
      </c>
      <c r="BQ19" s="62">
        <f t="shared" si="67"/>
        <v>0</v>
      </c>
      <c r="BR19" s="62">
        <f t="shared" si="67"/>
        <v>0</v>
      </c>
      <c r="BS19" s="62">
        <f t="shared" si="67"/>
        <v>0</v>
      </c>
      <c r="BT19" s="62">
        <f t="shared" si="67"/>
        <v>0</v>
      </c>
      <c r="BU19" s="62">
        <f t="shared" si="67"/>
        <v>0</v>
      </c>
      <c r="BV19" s="62">
        <f t="shared" si="67"/>
        <v>0</v>
      </c>
      <c r="BW19" s="37"/>
      <c r="BX19" s="1"/>
      <c r="BY19" s="1"/>
      <c r="BZ19" s="1"/>
      <c r="CA19" s="1"/>
      <c r="CB19" s="1"/>
      <c r="CC19" s="1"/>
      <c r="CD19" s="1"/>
      <c r="CE19" s="1"/>
      <c r="CF19" s="1"/>
      <c r="CG19" s="6"/>
      <c r="CH19" s="1"/>
      <c r="CI19" s="1"/>
      <c r="CK19" s="36">
        <v>1</v>
      </c>
      <c r="CL19" s="35">
        <f t="shared" si="4"/>
        <v>0</v>
      </c>
      <c r="CM19" s="34"/>
      <c r="CO19" s="5"/>
      <c r="CP19" s="33" t="str">
        <f t="shared" si="5"/>
        <v>120000</v>
      </c>
      <c r="CR19" s="11">
        <v>1</v>
      </c>
      <c r="CS19" s="32">
        <f t="shared" si="6"/>
        <v>0</v>
      </c>
      <c r="CT19" s="32">
        <f t="shared" si="7"/>
        <v>0</v>
      </c>
      <c r="CU19" s="32">
        <f t="shared" si="8"/>
        <v>0</v>
      </c>
      <c r="CV19" s="32">
        <f t="shared" si="9"/>
        <v>0</v>
      </c>
      <c r="CW19" s="32">
        <f t="shared" si="10"/>
        <v>0</v>
      </c>
      <c r="CX19" s="32">
        <f t="shared" si="11"/>
        <v>0</v>
      </c>
      <c r="CY19" s="32">
        <f t="shared" si="12"/>
        <v>0</v>
      </c>
      <c r="CZ19" s="32">
        <f t="shared" si="13"/>
        <v>0</v>
      </c>
      <c r="DA19" s="32">
        <f t="shared" si="14"/>
        <v>0</v>
      </c>
      <c r="DB19" s="32">
        <f t="shared" si="15"/>
        <v>0</v>
      </c>
      <c r="DC19" s="32">
        <f t="shared" si="16"/>
        <v>0</v>
      </c>
      <c r="DD19" s="32">
        <f t="shared" si="17"/>
        <v>0</v>
      </c>
      <c r="DE19" s="32">
        <f t="shared" si="18"/>
        <v>0</v>
      </c>
      <c r="DF19" s="32">
        <f t="shared" si="19"/>
        <v>0</v>
      </c>
      <c r="DG19" s="32">
        <f t="shared" si="20"/>
        <v>0</v>
      </c>
      <c r="DH19" s="32">
        <f t="shared" si="21"/>
        <v>0</v>
      </c>
      <c r="DI19" s="32">
        <f t="shared" si="22"/>
        <v>0</v>
      </c>
      <c r="DJ19" s="32">
        <f t="shared" si="23"/>
        <v>0</v>
      </c>
      <c r="DK19" s="32">
        <f t="shared" si="24"/>
        <v>0</v>
      </c>
      <c r="DL19" s="32">
        <f t="shared" si="25"/>
        <v>0</v>
      </c>
      <c r="DM19" s="32">
        <f t="shared" si="26"/>
        <v>0</v>
      </c>
      <c r="DN19" s="32">
        <f t="shared" si="27"/>
        <v>0</v>
      </c>
      <c r="DO19" s="32">
        <f t="shared" si="28"/>
        <v>0</v>
      </c>
      <c r="DP19" s="32">
        <f t="shared" si="29"/>
        <v>0</v>
      </c>
      <c r="DQ19" s="32">
        <f t="shared" si="30"/>
        <v>0</v>
      </c>
      <c r="DR19" s="32">
        <f t="shared" si="31"/>
        <v>0</v>
      </c>
      <c r="DS19" s="32">
        <f t="shared" si="32"/>
        <v>0</v>
      </c>
      <c r="DT19" s="32">
        <f t="shared" si="33"/>
        <v>0</v>
      </c>
      <c r="DU19" s="32">
        <f t="shared" si="34"/>
        <v>0</v>
      </c>
      <c r="DV19" s="32">
        <f t="shared" si="35"/>
        <v>0</v>
      </c>
      <c r="DW19" s="32">
        <f t="shared" si="36"/>
        <v>0</v>
      </c>
      <c r="DX19" s="32">
        <f t="shared" si="37"/>
        <v>0</v>
      </c>
      <c r="DY19" s="32">
        <f t="shared" si="38"/>
        <v>0</v>
      </c>
      <c r="DZ19" s="32">
        <f t="shared" si="39"/>
        <v>0</v>
      </c>
      <c r="EA19" s="32">
        <f t="shared" si="40"/>
        <v>0</v>
      </c>
      <c r="EB19" s="32">
        <f t="shared" si="41"/>
        <v>0</v>
      </c>
      <c r="EC19" s="32">
        <f t="shared" si="42"/>
        <v>0</v>
      </c>
      <c r="ED19" s="32">
        <f t="shared" si="43"/>
        <v>0</v>
      </c>
      <c r="EE19" s="32">
        <f t="shared" si="44"/>
        <v>0</v>
      </c>
      <c r="EF19" s="32">
        <f t="shared" si="45"/>
        <v>0</v>
      </c>
      <c r="EG19" s="32">
        <f t="shared" si="46"/>
        <v>0</v>
      </c>
      <c r="EH19" s="32">
        <f t="shared" si="47"/>
        <v>0</v>
      </c>
      <c r="EI19" s="32">
        <f t="shared" si="48"/>
        <v>0</v>
      </c>
      <c r="EJ19" s="32">
        <f t="shared" si="49"/>
        <v>0</v>
      </c>
      <c r="EK19" s="32">
        <f t="shared" si="50"/>
        <v>0</v>
      </c>
      <c r="EL19" s="32">
        <f t="shared" si="51"/>
        <v>0</v>
      </c>
      <c r="EM19" s="32">
        <f t="shared" si="52"/>
        <v>0</v>
      </c>
      <c r="EN19" s="32">
        <f t="shared" si="53"/>
        <v>0</v>
      </c>
      <c r="EO19" s="32">
        <f t="shared" si="54"/>
        <v>0</v>
      </c>
      <c r="EP19" s="32">
        <f t="shared" si="55"/>
        <v>0</v>
      </c>
      <c r="EQ19" s="32">
        <f t="shared" si="56"/>
        <v>0</v>
      </c>
      <c r="ER19" s="32">
        <f t="shared" si="57"/>
        <v>0</v>
      </c>
      <c r="ES19" s="32">
        <f t="shared" si="58"/>
        <v>0</v>
      </c>
      <c r="ET19" s="32">
        <f t="shared" si="59"/>
        <v>0</v>
      </c>
      <c r="EU19" s="32">
        <f t="shared" si="60"/>
        <v>0</v>
      </c>
      <c r="EV19" s="32">
        <f t="shared" si="61"/>
        <v>0</v>
      </c>
      <c r="EW19" s="32">
        <f t="shared" si="62"/>
        <v>0</v>
      </c>
      <c r="EX19" s="32">
        <f t="shared" si="63"/>
        <v>0</v>
      </c>
      <c r="EY19" s="32">
        <f t="shared" si="64"/>
        <v>0</v>
      </c>
      <c r="EZ19" s="32">
        <f t="shared" si="65"/>
        <v>0</v>
      </c>
      <c r="FB19" s="3"/>
      <c r="FC19" s="15" t="s">
        <v>0</v>
      </c>
      <c r="FD19" s="14" t="s">
        <v>0</v>
      </c>
      <c r="FE19" s="14" t="s">
        <v>0</v>
      </c>
      <c r="FF19" s="14" t="s">
        <v>0</v>
      </c>
      <c r="FG19" s="14" t="s">
        <v>0</v>
      </c>
      <c r="FH19" s="14" t="s">
        <v>0</v>
      </c>
      <c r="FI19" s="14" t="s">
        <v>0</v>
      </c>
      <c r="FJ19" s="14" t="s">
        <v>0</v>
      </c>
      <c r="FK19" s="14" t="s">
        <v>11</v>
      </c>
      <c r="FL19" s="14" t="s">
        <v>11</v>
      </c>
      <c r="FM19" s="14" t="s">
        <v>11</v>
      </c>
      <c r="FN19" s="14" t="s">
        <v>11</v>
      </c>
      <c r="FO19" s="14" t="s">
        <v>11</v>
      </c>
      <c r="FP19" s="14" t="s">
        <v>11</v>
      </c>
      <c r="FQ19" s="14" t="s">
        <v>11</v>
      </c>
      <c r="FR19" s="13" t="s">
        <v>11</v>
      </c>
      <c r="FT19" s="31"/>
      <c r="FU19" s="30"/>
      <c r="FV19" s="29"/>
      <c r="FW19" s="28"/>
      <c r="FX19" s="28"/>
      <c r="FY19" s="28"/>
      <c r="GA19" s="28"/>
      <c r="GC19" s="31"/>
      <c r="GD19" s="30"/>
      <c r="GE19" s="29"/>
      <c r="GF19" s="28"/>
      <c r="GG19" s="28"/>
      <c r="GH19" s="28"/>
      <c r="GJ19" s="28"/>
      <c r="GL19" s="31"/>
      <c r="GM19" s="30"/>
      <c r="GN19" s="29"/>
      <c r="GO19" s="28"/>
      <c r="GP19" s="28"/>
      <c r="GQ19" s="28"/>
      <c r="GS19" s="28"/>
      <c r="GU19" s="31"/>
      <c r="GV19" s="30"/>
      <c r="GW19" s="29"/>
      <c r="GX19" s="28"/>
      <c r="GY19" s="28"/>
      <c r="GZ19" s="28"/>
      <c r="HB19" s="28"/>
    </row>
    <row r="20" spans="1:210" s="2" customFormat="1" ht="13.9" customHeight="1" thickTop="1" thickBot="1" x14ac:dyDescent="0.35">
      <c r="A20" s="12" t="str">
        <f>IFERROR(IF(HLOOKUP($C$4,$FC$11:$FR$211,ROW()-#REF!,FALSE)="N",FALSE,TRUE),"")</f>
        <v/>
      </c>
      <c r="B20" s="7"/>
      <c r="C20" s="145" t="str">
        <f t="shared" si="2"/>
        <v>M02001</v>
      </c>
      <c r="D20" s="145" t="str">
        <f t="shared" si="2"/>
        <v>M02001</v>
      </c>
      <c r="E20" s="7"/>
      <c r="F20" s="7"/>
      <c r="G20" s="7"/>
      <c r="H20" s="7">
        <v>24</v>
      </c>
      <c r="I20" s="7"/>
      <c r="J20" s="7"/>
      <c r="K20" s="27" t="s">
        <v>338</v>
      </c>
      <c r="L20" s="18"/>
      <c r="M20" s="54" t="s">
        <v>337</v>
      </c>
      <c r="N20" s="53">
        <f t="shared" si="3"/>
        <v>0</v>
      </c>
      <c r="O20" s="49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51"/>
      <c r="BX20" s="1"/>
      <c r="BY20" s="1"/>
      <c r="BZ20" s="1"/>
      <c r="CA20" s="1"/>
      <c r="CB20" s="1"/>
      <c r="CC20" s="1"/>
      <c r="CD20" s="1"/>
      <c r="CE20" s="1"/>
      <c r="CF20" s="1"/>
      <c r="CG20" s="6"/>
      <c r="CH20" s="1"/>
      <c r="CI20" s="1"/>
      <c r="CK20" s="36">
        <v>1</v>
      </c>
      <c r="CL20" s="35">
        <f t="shared" si="4"/>
        <v>0</v>
      </c>
      <c r="CM20" s="34"/>
      <c r="CO20" s="5"/>
      <c r="CP20" s="33" t="str">
        <f t="shared" si="5"/>
        <v>M02001</v>
      </c>
      <c r="CR20" s="11">
        <v>1</v>
      </c>
      <c r="CS20" s="32">
        <f t="shared" si="6"/>
        <v>0</v>
      </c>
      <c r="CT20" s="32" t="str">
        <f t="shared" si="7"/>
        <v/>
      </c>
      <c r="CU20" s="32" t="str">
        <f t="shared" si="8"/>
        <v/>
      </c>
      <c r="CV20" s="32" t="str">
        <f t="shared" si="9"/>
        <v/>
      </c>
      <c r="CW20" s="32" t="str">
        <f t="shared" si="10"/>
        <v/>
      </c>
      <c r="CX20" s="32" t="str">
        <f t="shared" si="11"/>
        <v/>
      </c>
      <c r="CY20" s="32" t="str">
        <f t="shared" si="12"/>
        <v/>
      </c>
      <c r="CZ20" s="32" t="str">
        <f t="shared" si="13"/>
        <v/>
      </c>
      <c r="DA20" s="32" t="str">
        <f t="shared" si="14"/>
        <v/>
      </c>
      <c r="DB20" s="32" t="str">
        <f t="shared" si="15"/>
        <v/>
      </c>
      <c r="DC20" s="32" t="str">
        <f t="shared" si="16"/>
        <v/>
      </c>
      <c r="DD20" s="32" t="str">
        <f t="shared" si="17"/>
        <v/>
      </c>
      <c r="DE20" s="32" t="str">
        <f t="shared" si="18"/>
        <v/>
      </c>
      <c r="DF20" s="32" t="str">
        <f t="shared" si="19"/>
        <v/>
      </c>
      <c r="DG20" s="32" t="str">
        <f t="shared" si="20"/>
        <v/>
      </c>
      <c r="DH20" s="32" t="str">
        <f t="shared" si="21"/>
        <v/>
      </c>
      <c r="DI20" s="32" t="str">
        <f t="shared" si="22"/>
        <v/>
      </c>
      <c r="DJ20" s="32" t="str">
        <f t="shared" si="23"/>
        <v/>
      </c>
      <c r="DK20" s="32" t="str">
        <f t="shared" si="24"/>
        <v/>
      </c>
      <c r="DL20" s="32" t="str">
        <f t="shared" si="25"/>
        <v/>
      </c>
      <c r="DM20" s="32" t="str">
        <f t="shared" si="26"/>
        <v/>
      </c>
      <c r="DN20" s="32" t="str">
        <f t="shared" si="27"/>
        <v/>
      </c>
      <c r="DO20" s="32" t="str">
        <f t="shared" si="28"/>
        <v/>
      </c>
      <c r="DP20" s="32" t="str">
        <f t="shared" si="29"/>
        <v/>
      </c>
      <c r="DQ20" s="32" t="str">
        <f t="shared" si="30"/>
        <v/>
      </c>
      <c r="DR20" s="32" t="str">
        <f t="shared" si="31"/>
        <v/>
      </c>
      <c r="DS20" s="32" t="str">
        <f t="shared" si="32"/>
        <v/>
      </c>
      <c r="DT20" s="32" t="str">
        <f t="shared" si="33"/>
        <v/>
      </c>
      <c r="DU20" s="32" t="str">
        <f t="shared" si="34"/>
        <v/>
      </c>
      <c r="DV20" s="32" t="str">
        <f t="shared" si="35"/>
        <v/>
      </c>
      <c r="DW20" s="32" t="str">
        <f t="shared" si="36"/>
        <v/>
      </c>
      <c r="DX20" s="32" t="str">
        <f t="shared" si="37"/>
        <v/>
      </c>
      <c r="DY20" s="32" t="str">
        <f t="shared" si="38"/>
        <v/>
      </c>
      <c r="DZ20" s="32" t="str">
        <f t="shared" si="39"/>
        <v/>
      </c>
      <c r="EA20" s="32" t="str">
        <f t="shared" si="40"/>
        <v/>
      </c>
      <c r="EB20" s="32" t="str">
        <f t="shared" si="41"/>
        <v/>
      </c>
      <c r="EC20" s="32" t="str">
        <f t="shared" si="42"/>
        <v/>
      </c>
      <c r="ED20" s="32" t="str">
        <f t="shared" si="43"/>
        <v/>
      </c>
      <c r="EE20" s="32" t="str">
        <f t="shared" si="44"/>
        <v/>
      </c>
      <c r="EF20" s="32" t="str">
        <f t="shared" si="45"/>
        <v/>
      </c>
      <c r="EG20" s="32" t="str">
        <f t="shared" si="46"/>
        <v/>
      </c>
      <c r="EH20" s="32" t="str">
        <f t="shared" si="47"/>
        <v/>
      </c>
      <c r="EI20" s="32" t="str">
        <f t="shared" si="48"/>
        <v/>
      </c>
      <c r="EJ20" s="32" t="str">
        <f t="shared" si="49"/>
        <v/>
      </c>
      <c r="EK20" s="32" t="str">
        <f t="shared" si="50"/>
        <v/>
      </c>
      <c r="EL20" s="32" t="str">
        <f t="shared" si="51"/>
        <v/>
      </c>
      <c r="EM20" s="32" t="str">
        <f t="shared" si="52"/>
        <v/>
      </c>
      <c r="EN20" s="32" t="str">
        <f t="shared" si="53"/>
        <v/>
      </c>
      <c r="EO20" s="32" t="str">
        <f t="shared" si="54"/>
        <v/>
      </c>
      <c r="EP20" s="32" t="str">
        <f t="shared" si="55"/>
        <v/>
      </c>
      <c r="EQ20" s="32" t="str">
        <f t="shared" si="56"/>
        <v/>
      </c>
      <c r="ER20" s="32" t="str">
        <f t="shared" si="57"/>
        <v/>
      </c>
      <c r="ES20" s="32" t="str">
        <f t="shared" si="58"/>
        <v/>
      </c>
      <c r="ET20" s="32" t="str">
        <f t="shared" si="59"/>
        <v/>
      </c>
      <c r="EU20" s="32" t="str">
        <f t="shared" si="60"/>
        <v/>
      </c>
      <c r="EV20" s="32" t="str">
        <f t="shared" si="61"/>
        <v/>
      </c>
      <c r="EW20" s="32" t="str">
        <f t="shared" si="62"/>
        <v/>
      </c>
      <c r="EX20" s="32" t="str">
        <f t="shared" si="63"/>
        <v/>
      </c>
      <c r="EY20" s="32" t="str">
        <f t="shared" si="64"/>
        <v/>
      </c>
      <c r="EZ20" s="32" t="str">
        <f t="shared" si="65"/>
        <v/>
      </c>
      <c r="FB20" s="3"/>
      <c r="FC20" s="15" t="s">
        <v>0</v>
      </c>
      <c r="FD20" s="14" t="s">
        <v>0</v>
      </c>
      <c r="FE20" s="14" t="s">
        <v>0</v>
      </c>
      <c r="FF20" s="14" t="s">
        <v>0</v>
      </c>
      <c r="FG20" s="14" t="s">
        <v>0</v>
      </c>
      <c r="FH20" s="14" t="s">
        <v>0</v>
      </c>
      <c r="FI20" s="14" t="s">
        <v>0</v>
      </c>
      <c r="FJ20" s="14" t="s">
        <v>0</v>
      </c>
      <c r="FK20" s="14" t="s">
        <v>11</v>
      </c>
      <c r="FL20" s="14" t="s">
        <v>11</v>
      </c>
      <c r="FM20" s="14" t="s">
        <v>11</v>
      </c>
      <c r="FN20" s="14" t="s">
        <v>11</v>
      </c>
      <c r="FO20" s="14" t="s">
        <v>11</v>
      </c>
      <c r="FP20" s="14" t="s">
        <v>11</v>
      </c>
      <c r="FQ20" s="14" t="s">
        <v>11</v>
      </c>
      <c r="FR20" s="13" t="s">
        <v>11</v>
      </c>
      <c r="FT20" s="144"/>
      <c r="FU20" s="30"/>
      <c r="FV20" s="29"/>
      <c r="FW20" s="28"/>
      <c r="FX20" s="28"/>
      <c r="FY20" s="28"/>
      <c r="GA20" s="28"/>
      <c r="GC20" s="144"/>
      <c r="GD20" s="30"/>
      <c r="GE20" s="29"/>
      <c r="GF20" s="28"/>
      <c r="GG20" s="28"/>
      <c r="GH20" s="28"/>
      <c r="GJ20" s="28"/>
      <c r="GL20" s="144"/>
      <c r="GM20" s="30"/>
      <c r="GN20" s="29"/>
      <c r="GO20" s="28"/>
      <c r="GP20" s="28"/>
      <c r="GQ20" s="28"/>
      <c r="GS20" s="28"/>
      <c r="GU20" s="144"/>
      <c r="GV20" s="30"/>
      <c r="GW20" s="29"/>
      <c r="GX20" s="28"/>
      <c r="GY20" s="28"/>
      <c r="GZ20" s="28"/>
      <c r="HB20" s="28"/>
    </row>
    <row r="21" spans="1:210" s="2" customFormat="1" ht="13.9" customHeight="1" thickTop="1" thickBot="1" x14ac:dyDescent="0.35">
      <c r="A21" s="12" t="str">
        <f>IFERROR(IF(HLOOKUP($C$4,$FC$11:$FR$211,ROW()-#REF!,FALSE)="N",FALSE,TRUE),"")</f>
        <v/>
      </c>
      <c r="B21" s="7"/>
      <c r="C21" s="145" t="str">
        <f t="shared" si="2"/>
        <v>M02002</v>
      </c>
      <c r="D21" s="145" t="str">
        <f t="shared" si="2"/>
        <v>M02002</v>
      </c>
      <c r="E21" s="7"/>
      <c r="F21" s="7"/>
      <c r="G21" s="7"/>
      <c r="H21" s="7">
        <v>25</v>
      </c>
      <c r="I21" s="7"/>
      <c r="J21" s="7"/>
      <c r="K21" s="27" t="s">
        <v>336</v>
      </c>
      <c r="L21" s="18"/>
      <c r="M21" s="54" t="s">
        <v>335</v>
      </c>
      <c r="N21" s="53">
        <f t="shared" si="3"/>
        <v>0</v>
      </c>
      <c r="O21" s="49">
        <v>0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51"/>
      <c r="BX21" s="1"/>
      <c r="BY21" s="1"/>
      <c r="BZ21" s="1"/>
      <c r="CA21" s="1"/>
      <c r="CB21" s="1"/>
      <c r="CC21" s="1"/>
      <c r="CD21" s="1"/>
      <c r="CE21" s="1"/>
      <c r="CF21" s="1"/>
      <c r="CG21" s="6"/>
      <c r="CH21" s="1"/>
      <c r="CI21" s="1"/>
      <c r="CK21" s="36">
        <v>1</v>
      </c>
      <c r="CL21" s="35">
        <f t="shared" si="4"/>
        <v>0</v>
      </c>
      <c r="CM21" s="34"/>
      <c r="CO21" s="5"/>
      <c r="CP21" s="33" t="str">
        <f t="shared" si="5"/>
        <v>M02002</v>
      </c>
      <c r="CR21" s="11">
        <v>1</v>
      </c>
      <c r="CS21" s="32">
        <f t="shared" si="6"/>
        <v>0</v>
      </c>
      <c r="CT21" s="32" t="str">
        <f t="shared" si="7"/>
        <v/>
      </c>
      <c r="CU21" s="32" t="str">
        <f t="shared" si="8"/>
        <v/>
      </c>
      <c r="CV21" s="32" t="str">
        <f t="shared" si="9"/>
        <v/>
      </c>
      <c r="CW21" s="32" t="str">
        <f t="shared" si="10"/>
        <v/>
      </c>
      <c r="CX21" s="32" t="str">
        <f t="shared" si="11"/>
        <v/>
      </c>
      <c r="CY21" s="32" t="str">
        <f t="shared" si="12"/>
        <v/>
      </c>
      <c r="CZ21" s="32" t="str">
        <f t="shared" si="13"/>
        <v/>
      </c>
      <c r="DA21" s="32" t="str">
        <f t="shared" si="14"/>
        <v/>
      </c>
      <c r="DB21" s="32" t="str">
        <f t="shared" si="15"/>
        <v/>
      </c>
      <c r="DC21" s="32" t="str">
        <f t="shared" si="16"/>
        <v/>
      </c>
      <c r="DD21" s="32" t="str">
        <f t="shared" si="17"/>
        <v/>
      </c>
      <c r="DE21" s="32" t="str">
        <f t="shared" si="18"/>
        <v/>
      </c>
      <c r="DF21" s="32" t="str">
        <f t="shared" si="19"/>
        <v/>
      </c>
      <c r="DG21" s="32" t="str">
        <f t="shared" si="20"/>
        <v/>
      </c>
      <c r="DH21" s="32" t="str">
        <f t="shared" si="21"/>
        <v/>
      </c>
      <c r="DI21" s="32" t="str">
        <f t="shared" si="22"/>
        <v/>
      </c>
      <c r="DJ21" s="32" t="str">
        <f t="shared" si="23"/>
        <v/>
      </c>
      <c r="DK21" s="32" t="str">
        <f t="shared" si="24"/>
        <v/>
      </c>
      <c r="DL21" s="32" t="str">
        <f t="shared" si="25"/>
        <v/>
      </c>
      <c r="DM21" s="32" t="str">
        <f t="shared" si="26"/>
        <v/>
      </c>
      <c r="DN21" s="32" t="str">
        <f t="shared" si="27"/>
        <v/>
      </c>
      <c r="DO21" s="32" t="str">
        <f t="shared" si="28"/>
        <v/>
      </c>
      <c r="DP21" s="32" t="str">
        <f t="shared" si="29"/>
        <v/>
      </c>
      <c r="DQ21" s="32" t="str">
        <f t="shared" si="30"/>
        <v/>
      </c>
      <c r="DR21" s="32" t="str">
        <f t="shared" si="31"/>
        <v/>
      </c>
      <c r="DS21" s="32" t="str">
        <f t="shared" si="32"/>
        <v/>
      </c>
      <c r="DT21" s="32" t="str">
        <f t="shared" si="33"/>
        <v/>
      </c>
      <c r="DU21" s="32" t="str">
        <f t="shared" si="34"/>
        <v/>
      </c>
      <c r="DV21" s="32" t="str">
        <f t="shared" si="35"/>
        <v/>
      </c>
      <c r="DW21" s="32" t="str">
        <f t="shared" si="36"/>
        <v/>
      </c>
      <c r="DX21" s="32" t="str">
        <f t="shared" si="37"/>
        <v/>
      </c>
      <c r="DY21" s="32" t="str">
        <f t="shared" si="38"/>
        <v/>
      </c>
      <c r="DZ21" s="32" t="str">
        <f t="shared" si="39"/>
        <v/>
      </c>
      <c r="EA21" s="32" t="str">
        <f t="shared" si="40"/>
        <v/>
      </c>
      <c r="EB21" s="32" t="str">
        <f t="shared" si="41"/>
        <v/>
      </c>
      <c r="EC21" s="32" t="str">
        <f t="shared" si="42"/>
        <v/>
      </c>
      <c r="ED21" s="32" t="str">
        <f t="shared" si="43"/>
        <v/>
      </c>
      <c r="EE21" s="32" t="str">
        <f t="shared" si="44"/>
        <v/>
      </c>
      <c r="EF21" s="32" t="str">
        <f t="shared" si="45"/>
        <v/>
      </c>
      <c r="EG21" s="32" t="str">
        <f t="shared" si="46"/>
        <v/>
      </c>
      <c r="EH21" s="32" t="str">
        <f t="shared" si="47"/>
        <v/>
      </c>
      <c r="EI21" s="32" t="str">
        <f t="shared" si="48"/>
        <v/>
      </c>
      <c r="EJ21" s="32" t="str">
        <f t="shared" si="49"/>
        <v/>
      </c>
      <c r="EK21" s="32" t="str">
        <f t="shared" si="50"/>
        <v/>
      </c>
      <c r="EL21" s="32" t="str">
        <f t="shared" si="51"/>
        <v/>
      </c>
      <c r="EM21" s="32" t="str">
        <f t="shared" si="52"/>
        <v/>
      </c>
      <c r="EN21" s="32" t="str">
        <f t="shared" si="53"/>
        <v/>
      </c>
      <c r="EO21" s="32" t="str">
        <f t="shared" si="54"/>
        <v/>
      </c>
      <c r="EP21" s="32" t="str">
        <f t="shared" si="55"/>
        <v/>
      </c>
      <c r="EQ21" s="32" t="str">
        <f t="shared" si="56"/>
        <v/>
      </c>
      <c r="ER21" s="32" t="str">
        <f t="shared" si="57"/>
        <v/>
      </c>
      <c r="ES21" s="32" t="str">
        <f t="shared" si="58"/>
        <v/>
      </c>
      <c r="ET21" s="32" t="str">
        <f t="shared" si="59"/>
        <v/>
      </c>
      <c r="EU21" s="32" t="str">
        <f t="shared" si="60"/>
        <v/>
      </c>
      <c r="EV21" s="32" t="str">
        <f t="shared" si="61"/>
        <v/>
      </c>
      <c r="EW21" s="32" t="str">
        <f t="shared" si="62"/>
        <v/>
      </c>
      <c r="EX21" s="32" t="str">
        <f t="shared" si="63"/>
        <v/>
      </c>
      <c r="EY21" s="32" t="str">
        <f t="shared" si="64"/>
        <v/>
      </c>
      <c r="EZ21" s="32" t="str">
        <f t="shared" si="65"/>
        <v/>
      </c>
      <c r="FB21" s="3"/>
      <c r="FC21" s="15" t="s">
        <v>0</v>
      </c>
      <c r="FD21" s="14" t="s">
        <v>0</v>
      </c>
      <c r="FE21" s="14" t="s">
        <v>0</v>
      </c>
      <c r="FF21" s="14" t="s">
        <v>0</v>
      </c>
      <c r="FG21" s="14" t="s">
        <v>0</v>
      </c>
      <c r="FH21" s="14" t="s">
        <v>0</v>
      </c>
      <c r="FI21" s="14" t="s">
        <v>0</v>
      </c>
      <c r="FJ21" s="14" t="s">
        <v>0</v>
      </c>
      <c r="FK21" s="14" t="s">
        <v>11</v>
      </c>
      <c r="FL21" s="14" t="s">
        <v>11</v>
      </c>
      <c r="FM21" s="14" t="s">
        <v>11</v>
      </c>
      <c r="FN21" s="14" t="s">
        <v>11</v>
      </c>
      <c r="FO21" s="14" t="s">
        <v>11</v>
      </c>
      <c r="FP21" s="14" t="s">
        <v>11</v>
      </c>
      <c r="FQ21" s="14" t="s">
        <v>11</v>
      </c>
      <c r="FR21" s="13" t="s">
        <v>11</v>
      </c>
      <c r="FT21" s="144"/>
      <c r="FU21" s="30"/>
      <c r="FV21" s="29"/>
      <c r="FW21" s="28"/>
      <c r="FX21" s="28"/>
      <c r="FY21" s="28"/>
      <c r="GA21" s="28"/>
      <c r="GC21" s="144"/>
      <c r="GD21" s="30"/>
      <c r="GE21" s="29"/>
      <c r="GF21" s="28"/>
      <c r="GG21" s="28"/>
      <c r="GH21" s="28"/>
      <c r="GJ21" s="28"/>
      <c r="GL21" s="144"/>
      <c r="GM21" s="30"/>
      <c r="GN21" s="29"/>
      <c r="GO21" s="28"/>
      <c r="GP21" s="28"/>
      <c r="GQ21" s="28"/>
      <c r="GS21" s="28"/>
      <c r="GU21" s="144"/>
      <c r="GV21" s="30"/>
      <c r="GW21" s="29"/>
      <c r="GX21" s="28"/>
      <c r="GY21" s="28"/>
      <c r="GZ21" s="28"/>
      <c r="HB21" s="28"/>
    </row>
    <row r="22" spans="1:210" s="2" customFormat="1" ht="13.9" customHeight="1" thickTop="1" thickBot="1" x14ac:dyDescent="0.35">
      <c r="A22" s="12" t="str">
        <f>IFERROR(IF(HLOOKUP($C$4,$FC$11:$FR$211,ROW()-#REF!,FALSE)="N",FALSE,TRUE),"")</f>
        <v/>
      </c>
      <c r="B22" s="7"/>
      <c r="C22" s="145" t="str">
        <f t="shared" si="2"/>
        <v>M02003</v>
      </c>
      <c r="D22" s="145" t="str">
        <f t="shared" si="2"/>
        <v>M02003</v>
      </c>
      <c r="E22" s="7"/>
      <c r="F22" s="7"/>
      <c r="G22" s="7"/>
      <c r="H22" s="7">
        <v>26</v>
      </c>
      <c r="I22" s="7"/>
      <c r="J22" s="7"/>
      <c r="K22" s="27" t="s">
        <v>334</v>
      </c>
      <c r="L22" s="18"/>
      <c r="M22" s="54" t="s">
        <v>333</v>
      </c>
      <c r="N22" s="53">
        <f t="shared" si="3"/>
        <v>0</v>
      </c>
      <c r="O22" s="49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51"/>
      <c r="BX22" s="1"/>
      <c r="BY22" s="1"/>
      <c r="BZ22" s="1"/>
      <c r="CA22" s="1"/>
      <c r="CB22" s="1"/>
      <c r="CC22" s="1"/>
      <c r="CD22" s="1"/>
      <c r="CE22" s="1"/>
      <c r="CF22" s="1"/>
      <c r="CG22" s="6"/>
      <c r="CH22" s="1"/>
      <c r="CI22" s="1"/>
      <c r="CK22" s="36">
        <v>1</v>
      </c>
      <c r="CL22" s="35">
        <f t="shared" si="4"/>
        <v>0</v>
      </c>
      <c r="CM22" s="34"/>
      <c r="CO22" s="5"/>
      <c r="CP22" s="33" t="str">
        <f t="shared" si="5"/>
        <v>M02003</v>
      </c>
      <c r="CR22" s="11">
        <v>1</v>
      </c>
      <c r="CS22" s="32">
        <f t="shared" si="6"/>
        <v>0</v>
      </c>
      <c r="CT22" s="32" t="str">
        <f t="shared" si="7"/>
        <v/>
      </c>
      <c r="CU22" s="32" t="str">
        <f t="shared" si="8"/>
        <v/>
      </c>
      <c r="CV22" s="32" t="str">
        <f t="shared" si="9"/>
        <v/>
      </c>
      <c r="CW22" s="32" t="str">
        <f t="shared" si="10"/>
        <v/>
      </c>
      <c r="CX22" s="32" t="str">
        <f t="shared" si="11"/>
        <v/>
      </c>
      <c r="CY22" s="32" t="str">
        <f t="shared" si="12"/>
        <v/>
      </c>
      <c r="CZ22" s="32" t="str">
        <f t="shared" si="13"/>
        <v/>
      </c>
      <c r="DA22" s="32" t="str">
        <f t="shared" si="14"/>
        <v/>
      </c>
      <c r="DB22" s="32" t="str">
        <f t="shared" si="15"/>
        <v/>
      </c>
      <c r="DC22" s="32" t="str">
        <f t="shared" si="16"/>
        <v/>
      </c>
      <c r="DD22" s="32" t="str">
        <f t="shared" si="17"/>
        <v/>
      </c>
      <c r="DE22" s="32" t="str">
        <f t="shared" si="18"/>
        <v/>
      </c>
      <c r="DF22" s="32" t="str">
        <f t="shared" si="19"/>
        <v/>
      </c>
      <c r="DG22" s="32" t="str">
        <f t="shared" si="20"/>
        <v/>
      </c>
      <c r="DH22" s="32" t="str">
        <f t="shared" si="21"/>
        <v/>
      </c>
      <c r="DI22" s="32" t="str">
        <f t="shared" si="22"/>
        <v/>
      </c>
      <c r="DJ22" s="32" t="str">
        <f t="shared" si="23"/>
        <v/>
      </c>
      <c r="DK22" s="32" t="str">
        <f t="shared" si="24"/>
        <v/>
      </c>
      <c r="DL22" s="32" t="str">
        <f t="shared" si="25"/>
        <v/>
      </c>
      <c r="DM22" s="32" t="str">
        <f t="shared" si="26"/>
        <v/>
      </c>
      <c r="DN22" s="32" t="str">
        <f t="shared" si="27"/>
        <v/>
      </c>
      <c r="DO22" s="32" t="str">
        <f t="shared" si="28"/>
        <v/>
      </c>
      <c r="DP22" s="32" t="str">
        <f t="shared" si="29"/>
        <v/>
      </c>
      <c r="DQ22" s="32" t="str">
        <f t="shared" si="30"/>
        <v/>
      </c>
      <c r="DR22" s="32" t="str">
        <f t="shared" si="31"/>
        <v/>
      </c>
      <c r="DS22" s="32" t="str">
        <f t="shared" si="32"/>
        <v/>
      </c>
      <c r="DT22" s="32" t="str">
        <f t="shared" si="33"/>
        <v/>
      </c>
      <c r="DU22" s="32" t="str">
        <f t="shared" si="34"/>
        <v/>
      </c>
      <c r="DV22" s="32" t="str">
        <f t="shared" si="35"/>
        <v/>
      </c>
      <c r="DW22" s="32" t="str">
        <f t="shared" si="36"/>
        <v/>
      </c>
      <c r="DX22" s="32" t="str">
        <f t="shared" si="37"/>
        <v/>
      </c>
      <c r="DY22" s="32" t="str">
        <f t="shared" si="38"/>
        <v/>
      </c>
      <c r="DZ22" s="32" t="str">
        <f t="shared" si="39"/>
        <v/>
      </c>
      <c r="EA22" s="32" t="str">
        <f t="shared" si="40"/>
        <v/>
      </c>
      <c r="EB22" s="32" t="str">
        <f t="shared" si="41"/>
        <v/>
      </c>
      <c r="EC22" s="32" t="str">
        <f t="shared" si="42"/>
        <v/>
      </c>
      <c r="ED22" s="32" t="str">
        <f t="shared" si="43"/>
        <v/>
      </c>
      <c r="EE22" s="32" t="str">
        <f t="shared" si="44"/>
        <v/>
      </c>
      <c r="EF22" s="32" t="str">
        <f t="shared" si="45"/>
        <v/>
      </c>
      <c r="EG22" s="32" t="str">
        <f t="shared" si="46"/>
        <v/>
      </c>
      <c r="EH22" s="32" t="str">
        <f t="shared" si="47"/>
        <v/>
      </c>
      <c r="EI22" s="32" t="str">
        <f t="shared" si="48"/>
        <v/>
      </c>
      <c r="EJ22" s="32" t="str">
        <f t="shared" si="49"/>
        <v/>
      </c>
      <c r="EK22" s="32" t="str">
        <f t="shared" si="50"/>
        <v/>
      </c>
      <c r="EL22" s="32" t="str">
        <f t="shared" si="51"/>
        <v/>
      </c>
      <c r="EM22" s="32" t="str">
        <f t="shared" si="52"/>
        <v/>
      </c>
      <c r="EN22" s="32" t="str">
        <f t="shared" si="53"/>
        <v/>
      </c>
      <c r="EO22" s="32" t="str">
        <f t="shared" si="54"/>
        <v/>
      </c>
      <c r="EP22" s="32" t="str">
        <f t="shared" si="55"/>
        <v/>
      </c>
      <c r="EQ22" s="32" t="str">
        <f t="shared" si="56"/>
        <v/>
      </c>
      <c r="ER22" s="32" t="str">
        <f t="shared" si="57"/>
        <v/>
      </c>
      <c r="ES22" s="32" t="str">
        <f t="shared" si="58"/>
        <v/>
      </c>
      <c r="ET22" s="32" t="str">
        <f t="shared" si="59"/>
        <v/>
      </c>
      <c r="EU22" s="32" t="str">
        <f t="shared" si="60"/>
        <v/>
      </c>
      <c r="EV22" s="32" t="str">
        <f t="shared" si="61"/>
        <v/>
      </c>
      <c r="EW22" s="32" t="str">
        <f t="shared" si="62"/>
        <v/>
      </c>
      <c r="EX22" s="32" t="str">
        <f t="shared" si="63"/>
        <v/>
      </c>
      <c r="EY22" s="32" t="str">
        <f t="shared" si="64"/>
        <v/>
      </c>
      <c r="EZ22" s="32" t="str">
        <f t="shared" si="65"/>
        <v/>
      </c>
      <c r="FB22" s="3"/>
      <c r="FC22" s="15" t="s">
        <v>0</v>
      </c>
      <c r="FD22" s="14" t="s">
        <v>0</v>
      </c>
      <c r="FE22" s="14" t="s">
        <v>0</v>
      </c>
      <c r="FF22" s="14" t="s">
        <v>0</v>
      </c>
      <c r="FG22" s="14" t="s">
        <v>0</v>
      </c>
      <c r="FH22" s="14" t="s">
        <v>0</v>
      </c>
      <c r="FI22" s="14" t="s">
        <v>0</v>
      </c>
      <c r="FJ22" s="14" t="s">
        <v>0</v>
      </c>
      <c r="FK22" s="14" t="s">
        <v>11</v>
      </c>
      <c r="FL22" s="14" t="s">
        <v>11</v>
      </c>
      <c r="FM22" s="14" t="s">
        <v>11</v>
      </c>
      <c r="FN22" s="14" t="s">
        <v>11</v>
      </c>
      <c r="FO22" s="14" t="s">
        <v>11</v>
      </c>
      <c r="FP22" s="14" t="s">
        <v>11</v>
      </c>
      <c r="FQ22" s="14" t="s">
        <v>11</v>
      </c>
      <c r="FR22" s="13" t="s">
        <v>11</v>
      </c>
      <c r="FT22" s="144"/>
      <c r="FU22" s="30"/>
      <c r="FV22" s="29"/>
      <c r="FW22" s="28"/>
      <c r="FX22" s="28"/>
      <c r="FY22" s="28"/>
      <c r="GA22" s="28"/>
      <c r="GC22" s="144"/>
      <c r="GD22" s="30"/>
      <c r="GE22" s="29"/>
      <c r="GF22" s="28"/>
      <c r="GG22" s="28"/>
      <c r="GH22" s="28"/>
      <c r="GJ22" s="28"/>
      <c r="GL22" s="144"/>
      <c r="GM22" s="30"/>
      <c r="GN22" s="29"/>
      <c r="GO22" s="28"/>
      <c r="GP22" s="28"/>
      <c r="GQ22" s="28"/>
      <c r="GS22" s="28"/>
      <c r="GU22" s="144"/>
      <c r="GV22" s="30"/>
      <c r="GW22" s="29"/>
      <c r="GX22" s="28"/>
      <c r="GY22" s="28"/>
      <c r="GZ22" s="28"/>
      <c r="HB22" s="28"/>
    </row>
    <row r="23" spans="1:210" s="2" customFormat="1" ht="13.9" customHeight="1" thickTop="1" thickBot="1" x14ac:dyDescent="0.35">
      <c r="A23" s="12" t="str">
        <f>IFERROR(IF(HLOOKUP($C$4,$FC$11:$FR$211,ROW()-#REF!,FALSE)="N",FALSE,TRUE),"")</f>
        <v/>
      </c>
      <c r="B23" s="7"/>
      <c r="C23" s="145" t="str">
        <f t="shared" si="2"/>
        <v>M02004</v>
      </c>
      <c r="D23" s="145" t="str">
        <f t="shared" si="2"/>
        <v>M02004</v>
      </c>
      <c r="E23" s="7"/>
      <c r="F23" s="7"/>
      <c r="G23" s="7"/>
      <c r="H23" s="7">
        <v>27</v>
      </c>
      <c r="I23" s="7"/>
      <c r="J23" s="7"/>
      <c r="K23" s="27" t="s">
        <v>332</v>
      </c>
      <c r="L23" s="18"/>
      <c r="M23" s="54" t="s">
        <v>331</v>
      </c>
      <c r="N23" s="53">
        <f t="shared" si="3"/>
        <v>0</v>
      </c>
      <c r="O23" s="49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1"/>
      <c r="BX23" s="1"/>
      <c r="BY23" s="1"/>
      <c r="BZ23" s="1"/>
      <c r="CA23" s="1"/>
      <c r="CB23" s="1"/>
      <c r="CC23" s="1"/>
      <c r="CD23" s="1"/>
      <c r="CE23" s="1"/>
      <c r="CF23" s="1"/>
      <c r="CG23" s="6"/>
      <c r="CH23" s="1"/>
      <c r="CI23" s="1"/>
      <c r="CK23" s="36">
        <v>1</v>
      </c>
      <c r="CL23" s="35">
        <f t="shared" si="4"/>
        <v>0</v>
      </c>
      <c r="CM23" s="34"/>
      <c r="CO23" s="5"/>
      <c r="CP23" s="33" t="str">
        <f t="shared" si="5"/>
        <v>M02004</v>
      </c>
      <c r="CR23" s="11">
        <v>1</v>
      </c>
      <c r="CS23" s="32">
        <f t="shared" si="6"/>
        <v>0</v>
      </c>
      <c r="CT23" s="32" t="str">
        <f t="shared" si="7"/>
        <v/>
      </c>
      <c r="CU23" s="32" t="str">
        <f t="shared" si="8"/>
        <v/>
      </c>
      <c r="CV23" s="32" t="str">
        <f t="shared" si="9"/>
        <v/>
      </c>
      <c r="CW23" s="32" t="str">
        <f t="shared" si="10"/>
        <v/>
      </c>
      <c r="CX23" s="32" t="str">
        <f t="shared" si="11"/>
        <v/>
      </c>
      <c r="CY23" s="32" t="str">
        <f t="shared" si="12"/>
        <v/>
      </c>
      <c r="CZ23" s="32" t="str">
        <f t="shared" si="13"/>
        <v/>
      </c>
      <c r="DA23" s="32" t="str">
        <f t="shared" si="14"/>
        <v/>
      </c>
      <c r="DB23" s="32" t="str">
        <f t="shared" si="15"/>
        <v/>
      </c>
      <c r="DC23" s="32" t="str">
        <f t="shared" si="16"/>
        <v/>
      </c>
      <c r="DD23" s="32" t="str">
        <f t="shared" si="17"/>
        <v/>
      </c>
      <c r="DE23" s="32" t="str">
        <f t="shared" si="18"/>
        <v/>
      </c>
      <c r="DF23" s="32" t="str">
        <f t="shared" si="19"/>
        <v/>
      </c>
      <c r="DG23" s="32" t="str">
        <f t="shared" si="20"/>
        <v/>
      </c>
      <c r="DH23" s="32" t="str">
        <f t="shared" si="21"/>
        <v/>
      </c>
      <c r="DI23" s="32" t="str">
        <f t="shared" si="22"/>
        <v/>
      </c>
      <c r="DJ23" s="32" t="str">
        <f t="shared" si="23"/>
        <v/>
      </c>
      <c r="DK23" s="32" t="str">
        <f t="shared" si="24"/>
        <v/>
      </c>
      <c r="DL23" s="32" t="str">
        <f t="shared" si="25"/>
        <v/>
      </c>
      <c r="DM23" s="32" t="str">
        <f t="shared" si="26"/>
        <v/>
      </c>
      <c r="DN23" s="32" t="str">
        <f t="shared" si="27"/>
        <v/>
      </c>
      <c r="DO23" s="32" t="str">
        <f t="shared" si="28"/>
        <v/>
      </c>
      <c r="DP23" s="32" t="str">
        <f t="shared" si="29"/>
        <v/>
      </c>
      <c r="DQ23" s="32" t="str">
        <f t="shared" si="30"/>
        <v/>
      </c>
      <c r="DR23" s="32" t="str">
        <f t="shared" si="31"/>
        <v/>
      </c>
      <c r="DS23" s="32" t="str">
        <f t="shared" si="32"/>
        <v/>
      </c>
      <c r="DT23" s="32" t="str">
        <f t="shared" si="33"/>
        <v/>
      </c>
      <c r="DU23" s="32" t="str">
        <f t="shared" si="34"/>
        <v/>
      </c>
      <c r="DV23" s="32" t="str">
        <f t="shared" si="35"/>
        <v/>
      </c>
      <c r="DW23" s="32" t="str">
        <f t="shared" si="36"/>
        <v/>
      </c>
      <c r="DX23" s="32" t="str">
        <f t="shared" si="37"/>
        <v/>
      </c>
      <c r="DY23" s="32" t="str">
        <f t="shared" si="38"/>
        <v/>
      </c>
      <c r="DZ23" s="32" t="str">
        <f t="shared" si="39"/>
        <v/>
      </c>
      <c r="EA23" s="32" t="str">
        <f t="shared" si="40"/>
        <v/>
      </c>
      <c r="EB23" s="32" t="str">
        <f t="shared" si="41"/>
        <v/>
      </c>
      <c r="EC23" s="32" t="str">
        <f t="shared" si="42"/>
        <v/>
      </c>
      <c r="ED23" s="32" t="str">
        <f t="shared" si="43"/>
        <v/>
      </c>
      <c r="EE23" s="32" t="str">
        <f t="shared" si="44"/>
        <v/>
      </c>
      <c r="EF23" s="32" t="str">
        <f t="shared" si="45"/>
        <v/>
      </c>
      <c r="EG23" s="32" t="str">
        <f t="shared" si="46"/>
        <v/>
      </c>
      <c r="EH23" s="32" t="str">
        <f t="shared" si="47"/>
        <v/>
      </c>
      <c r="EI23" s="32" t="str">
        <f t="shared" si="48"/>
        <v/>
      </c>
      <c r="EJ23" s="32" t="str">
        <f t="shared" si="49"/>
        <v/>
      </c>
      <c r="EK23" s="32" t="str">
        <f t="shared" si="50"/>
        <v/>
      </c>
      <c r="EL23" s="32" t="str">
        <f t="shared" si="51"/>
        <v/>
      </c>
      <c r="EM23" s="32" t="str">
        <f t="shared" si="52"/>
        <v/>
      </c>
      <c r="EN23" s="32" t="str">
        <f t="shared" si="53"/>
        <v/>
      </c>
      <c r="EO23" s="32" t="str">
        <f t="shared" si="54"/>
        <v/>
      </c>
      <c r="EP23" s="32" t="str">
        <f t="shared" si="55"/>
        <v/>
      </c>
      <c r="EQ23" s="32" t="str">
        <f t="shared" si="56"/>
        <v/>
      </c>
      <c r="ER23" s="32" t="str">
        <f t="shared" si="57"/>
        <v/>
      </c>
      <c r="ES23" s="32" t="str">
        <f t="shared" si="58"/>
        <v/>
      </c>
      <c r="ET23" s="32" t="str">
        <f t="shared" si="59"/>
        <v/>
      </c>
      <c r="EU23" s="32" t="str">
        <f t="shared" si="60"/>
        <v/>
      </c>
      <c r="EV23" s="32" t="str">
        <f t="shared" si="61"/>
        <v/>
      </c>
      <c r="EW23" s="32" t="str">
        <f t="shared" si="62"/>
        <v/>
      </c>
      <c r="EX23" s="32" t="str">
        <f t="shared" si="63"/>
        <v/>
      </c>
      <c r="EY23" s="32" t="str">
        <f t="shared" si="64"/>
        <v/>
      </c>
      <c r="EZ23" s="32" t="str">
        <f t="shared" si="65"/>
        <v/>
      </c>
      <c r="FB23" s="3"/>
      <c r="FC23" s="15" t="s">
        <v>0</v>
      </c>
      <c r="FD23" s="14" t="s">
        <v>0</v>
      </c>
      <c r="FE23" s="14" t="s">
        <v>0</v>
      </c>
      <c r="FF23" s="14" t="s">
        <v>0</v>
      </c>
      <c r="FG23" s="14" t="s">
        <v>0</v>
      </c>
      <c r="FH23" s="14" t="s">
        <v>0</v>
      </c>
      <c r="FI23" s="14" t="s">
        <v>0</v>
      </c>
      <c r="FJ23" s="14" t="s">
        <v>0</v>
      </c>
      <c r="FK23" s="14" t="s">
        <v>11</v>
      </c>
      <c r="FL23" s="14" t="s">
        <v>11</v>
      </c>
      <c r="FM23" s="14" t="s">
        <v>11</v>
      </c>
      <c r="FN23" s="14" t="s">
        <v>11</v>
      </c>
      <c r="FO23" s="14" t="s">
        <v>11</v>
      </c>
      <c r="FP23" s="14" t="s">
        <v>11</v>
      </c>
      <c r="FQ23" s="14" t="s">
        <v>11</v>
      </c>
      <c r="FR23" s="13" t="s">
        <v>11</v>
      </c>
      <c r="FT23" s="144"/>
      <c r="FU23" s="30"/>
      <c r="FV23" s="29"/>
      <c r="FW23" s="28"/>
      <c r="FX23" s="28"/>
      <c r="FY23" s="28"/>
      <c r="GA23" s="28"/>
      <c r="GC23" s="144"/>
      <c r="GD23" s="30"/>
      <c r="GE23" s="29"/>
      <c r="GF23" s="28"/>
      <c r="GG23" s="28"/>
      <c r="GH23" s="28"/>
      <c r="GJ23" s="28"/>
      <c r="GL23" s="144"/>
      <c r="GM23" s="30"/>
      <c r="GN23" s="29"/>
      <c r="GO23" s="28"/>
      <c r="GP23" s="28"/>
      <c r="GQ23" s="28"/>
      <c r="GS23" s="28"/>
      <c r="GU23" s="144"/>
      <c r="GV23" s="30"/>
      <c r="GW23" s="29"/>
      <c r="GX23" s="28"/>
      <c r="GY23" s="28"/>
      <c r="GZ23" s="28"/>
      <c r="HB23" s="28"/>
    </row>
    <row r="24" spans="1:210" s="2" customFormat="1" ht="13.9" customHeight="1" thickTop="1" thickBot="1" x14ac:dyDescent="0.35">
      <c r="A24" s="12" t="str">
        <f>IFERROR(IF(HLOOKUP($C$4,$FC$11:$FR$211,ROW()-#REF!,FALSE)="N",FALSE,TRUE),"")</f>
        <v/>
      </c>
      <c r="B24" s="7"/>
      <c r="C24" s="145" t="str">
        <f t="shared" si="2"/>
        <v>M02005</v>
      </c>
      <c r="D24" s="145" t="str">
        <f t="shared" si="2"/>
        <v>M02005</v>
      </c>
      <c r="E24" s="7"/>
      <c r="F24" s="7"/>
      <c r="G24" s="7"/>
      <c r="H24" s="7">
        <v>28</v>
      </c>
      <c r="I24" s="7"/>
      <c r="J24" s="7"/>
      <c r="K24" s="27" t="s">
        <v>330</v>
      </c>
      <c r="L24" s="18"/>
      <c r="M24" s="54" t="s">
        <v>329</v>
      </c>
      <c r="N24" s="53">
        <f t="shared" si="3"/>
        <v>0</v>
      </c>
      <c r="O24" s="49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1"/>
      <c r="BX24" s="1"/>
      <c r="BY24" s="1"/>
      <c r="BZ24" s="1"/>
      <c r="CA24" s="1"/>
      <c r="CB24" s="1"/>
      <c r="CC24" s="1"/>
      <c r="CD24" s="1"/>
      <c r="CE24" s="1"/>
      <c r="CF24" s="1"/>
      <c r="CG24" s="6"/>
      <c r="CH24" s="1"/>
      <c r="CI24" s="1"/>
      <c r="CK24" s="36">
        <v>1</v>
      </c>
      <c r="CL24" s="35">
        <f t="shared" si="4"/>
        <v>0</v>
      </c>
      <c r="CM24" s="34"/>
      <c r="CO24" s="5"/>
      <c r="CP24" s="33" t="str">
        <f t="shared" si="5"/>
        <v>M02005</v>
      </c>
      <c r="CR24" s="11">
        <v>1</v>
      </c>
      <c r="CS24" s="32">
        <f t="shared" si="6"/>
        <v>0</v>
      </c>
      <c r="CT24" s="32" t="str">
        <f t="shared" si="7"/>
        <v/>
      </c>
      <c r="CU24" s="32" t="str">
        <f t="shared" si="8"/>
        <v/>
      </c>
      <c r="CV24" s="32" t="str">
        <f t="shared" si="9"/>
        <v/>
      </c>
      <c r="CW24" s="32" t="str">
        <f t="shared" si="10"/>
        <v/>
      </c>
      <c r="CX24" s="32" t="str">
        <f t="shared" si="11"/>
        <v/>
      </c>
      <c r="CY24" s="32" t="str">
        <f t="shared" si="12"/>
        <v/>
      </c>
      <c r="CZ24" s="32" t="str">
        <f t="shared" si="13"/>
        <v/>
      </c>
      <c r="DA24" s="32" t="str">
        <f t="shared" si="14"/>
        <v/>
      </c>
      <c r="DB24" s="32" t="str">
        <f t="shared" si="15"/>
        <v/>
      </c>
      <c r="DC24" s="32" t="str">
        <f t="shared" si="16"/>
        <v/>
      </c>
      <c r="DD24" s="32" t="str">
        <f t="shared" si="17"/>
        <v/>
      </c>
      <c r="DE24" s="32" t="str">
        <f t="shared" si="18"/>
        <v/>
      </c>
      <c r="DF24" s="32" t="str">
        <f t="shared" si="19"/>
        <v/>
      </c>
      <c r="DG24" s="32" t="str">
        <f t="shared" si="20"/>
        <v/>
      </c>
      <c r="DH24" s="32" t="str">
        <f t="shared" si="21"/>
        <v/>
      </c>
      <c r="DI24" s="32" t="str">
        <f t="shared" si="22"/>
        <v/>
      </c>
      <c r="DJ24" s="32" t="str">
        <f t="shared" si="23"/>
        <v/>
      </c>
      <c r="DK24" s="32" t="str">
        <f t="shared" si="24"/>
        <v/>
      </c>
      <c r="DL24" s="32" t="str">
        <f t="shared" si="25"/>
        <v/>
      </c>
      <c r="DM24" s="32" t="str">
        <f t="shared" si="26"/>
        <v/>
      </c>
      <c r="DN24" s="32" t="str">
        <f t="shared" si="27"/>
        <v/>
      </c>
      <c r="DO24" s="32" t="str">
        <f t="shared" si="28"/>
        <v/>
      </c>
      <c r="DP24" s="32" t="str">
        <f t="shared" si="29"/>
        <v/>
      </c>
      <c r="DQ24" s="32" t="str">
        <f t="shared" si="30"/>
        <v/>
      </c>
      <c r="DR24" s="32" t="str">
        <f t="shared" si="31"/>
        <v/>
      </c>
      <c r="DS24" s="32" t="str">
        <f t="shared" si="32"/>
        <v/>
      </c>
      <c r="DT24" s="32" t="str">
        <f t="shared" si="33"/>
        <v/>
      </c>
      <c r="DU24" s="32" t="str">
        <f t="shared" si="34"/>
        <v/>
      </c>
      <c r="DV24" s="32" t="str">
        <f t="shared" si="35"/>
        <v/>
      </c>
      <c r="DW24" s="32" t="str">
        <f t="shared" si="36"/>
        <v/>
      </c>
      <c r="DX24" s="32" t="str">
        <f t="shared" si="37"/>
        <v/>
      </c>
      <c r="DY24" s="32" t="str">
        <f t="shared" si="38"/>
        <v/>
      </c>
      <c r="DZ24" s="32" t="str">
        <f t="shared" si="39"/>
        <v/>
      </c>
      <c r="EA24" s="32" t="str">
        <f t="shared" si="40"/>
        <v/>
      </c>
      <c r="EB24" s="32" t="str">
        <f t="shared" si="41"/>
        <v/>
      </c>
      <c r="EC24" s="32" t="str">
        <f t="shared" si="42"/>
        <v/>
      </c>
      <c r="ED24" s="32" t="str">
        <f t="shared" si="43"/>
        <v/>
      </c>
      <c r="EE24" s="32" t="str">
        <f t="shared" si="44"/>
        <v/>
      </c>
      <c r="EF24" s="32" t="str">
        <f t="shared" si="45"/>
        <v/>
      </c>
      <c r="EG24" s="32" t="str">
        <f t="shared" si="46"/>
        <v/>
      </c>
      <c r="EH24" s="32" t="str">
        <f t="shared" si="47"/>
        <v/>
      </c>
      <c r="EI24" s="32" t="str">
        <f t="shared" si="48"/>
        <v/>
      </c>
      <c r="EJ24" s="32" t="str">
        <f t="shared" si="49"/>
        <v/>
      </c>
      <c r="EK24" s="32" t="str">
        <f t="shared" si="50"/>
        <v/>
      </c>
      <c r="EL24" s="32" t="str">
        <f t="shared" si="51"/>
        <v/>
      </c>
      <c r="EM24" s="32" t="str">
        <f t="shared" si="52"/>
        <v/>
      </c>
      <c r="EN24" s="32" t="str">
        <f t="shared" si="53"/>
        <v/>
      </c>
      <c r="EO24" s="32" t="str">
        <f t="shared" si="54"/>
        <v/>
      </c>
      <c r="EP24" s="32" t="str">
        <f t="shared" si="55"/>
        <v/>
      </c>
      <c r="EQ24" s="32" t="str">
        <f t="shared" si="56"/>
        <v/>
      </c>
      <c r="ER24" s="32" t="str">
        <f t="shared" si="57"/>
        <v/>
      </c>
      <c r="ES24" s="32" t="str">
        <f t="shared" si="58"/>
        <v/>
      </c>
      <c r="ET24" s="32" t="str">
        <f t="shared" si="59"/>
        <v/>
      </c>
      <c r="EU24" s="32" t="str">
        <f t="shared" si="60"/>
        <v/>
      </c>
      <c r="EV24" s="32" t="str">
        <f t="shared" si="61"/>
        <v/>
      </c>
      <c r="EW24" s="32" t="str">
        <f t="shared" si="62"/>
        <v/>
      </c>
      <c r="EX24" s="32" t="str">
        <f t="shared" si="63"/>
        <v/>
      </c>
      <c r="EY24" s="32" t="str">
        <f t="shared" si="64"/>
        <v/>
      </c>
      <c r="EZ24" s="32" t="str">
        <f t="shared" si="65"/>
        <v/>
      </c>
      <c r="FB24" s="3"/>
      <c r="FC24" s="15" t="s">
        <v>0</v>
      </c>
      <c r="FD24" s="14" t="s">
        <v>0</v>
      </c>
      <c r="FE24" s="14" t="s">
        <v>0</v>
      </c>
      <c r="FF24" s="14" t="s">
        <v>0</v>
      </c>
      <c r="FG24" s="14" t="s">
        <v>0</v>
      </c>
      <c r="FH24" s="14" t="s">
        <v>0</v>
      </c>
      <c r="FI24" s="14" t="s">
        <v>0</v>
      </c>
      <c r="FJ24" s="14" t="s">
        <v>0</v>
      </c>
      <c r="FK24" s="14" t="s">
        <v>11</v>
      </c>
      <c r="FL24" s="14" t="s">
        <v>11</v>
      </c>
      <c r="FM24" s="14" t="s">
        <v>11</v>
      </c>
      <c r="FN24" s="14" t="s">
        <v>11</v>
      </c>
      <c r="FO24" s="14" t="s">
        <v>11</v>
      </c>
      <c r="FP24" s="14" t="s">
        <v>11</v>
      </c>
      <c r="FQ24" s="14" t="s">
        <v>11</v>
      </c>
      <c r="FR24" s="13" t="s">
        <v>11</v>
      </c>
      <c r="FT24" s="144"/>
      <c r="FU24" s="30"/>
      <c r="FV24" s="29"/>
      <c r="FW24" s="28"/>
      <c r="FX24" s="28"/>
      <c r="FY24" s="28"/>
      <c r="GA24" s="28"/>
      <c r="GC24" s="144"/>
      <c r="GD24" s="30"/>
      <c r="GE24" s="29"/>
      <c r="GF24" s="28"/>
      <c r="GG24" s="28"/>
      <c r="GH24" s="28"/>
      <c r="GJ24" s="28"/>
      <c r="GL24" s="144"/>
      <c r="GM24" s="30"/>
      <c r="GN24" s="29"/>
      <c r="GO24" s="28"/>
      <c r="GP24" s="28"/>
      <c r="GQ24" s="28"/>
      <c r="GS24" s="28"/>
      <c r="GU24" s="144"/>
      <c r="GV24" s="30"/>
      <c r="GW24" s="29"/>
      <c r="GX24" s="28"/>
      <c r="GY24" s="28"/>
      <c r="GZ24" s="28"/>
      <c r="HB24" s="28"/>
    </row>
    <row r="25" spans="1:210" s="2" customFormat="1" ht="13.9" customHeight="1" thickTop="1" thickBot="1" x14ac:dyDescent="0.35">
      <c r="A25" s="12" t="str">
        <f>IFERROR(IF(HLOOKUP($C$4,$FC$11:$FR$211,ROW()-#REF!,FALSE)="N",FALSE,TRUE),"")</f>
        <v/>
      </c>
      <c r="B25" s="7"/>
      <c r="C25" s="145" t="str">
        <f t="shared" si="2"/>
        <v>123000</v>
      </c>
      <c r="D25" s="145" t="str">
        <f t="shared" si="2"/>
        <v>123000</v>
      </c>
      <c r="E25" s="7"/>
      <c r="F25" s="7"/>
      <c r="G25" s="7"/>
      <c r="H25" s="7">
        <v>29</v>
      </c>
      <c r="I25" s="7"/>
      <c r="J25" s="7"/>
      <c r="K25" s="27" t="s">
        <v>328</v>
      </c>
      <c r="L25" s="18"/>
      <c r="M25" s="54" t="s">
        <v>327</v>
      </c>
      <c r="N25" s="53">
        <f t="shared" si="3"/>
        <v>0</v>
      </c>
      <c r="O25" s="49">
        <v>0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51"/>
      <c r="BX25" s="1"/>
      <c r="BY25" s="1"/>
      <c r="BZ25" s="1"/>
      <c r="CA25" s="1"/>
      <c r="CB25" s="1"/>
      <c r="CC25" s="1"/>
      <c r="CD25" s="1"/>
      <c r="CE25" s="1"/>
      <c r="CF25" s="1"/>
      <c r="CG25" s="6"/>
      <c r="CH25" s="1"/>
      <c r="CI25" s="1"/>
      <c r="CK25" s="36">
        <v>1</v>
      </c>
      <c r="CL25" s="35">
        <f t="shared" si="4"/>
        <v>0</v>
      </c>
      <c r="CM25" s="34"/>
      <c r="CO25" s="5"/>
      <c r="CP25" s="33" t="str">
        <f t="shared" si="5"/>
        <v>123000</v>
      </c>
      <c r="CR25" s="11">
        <v>1</v>
      </c>
      <c r="CS25" s="32">
        <f t="shared" si="6"/>
        <v>0</v>
      </c>
      <c r="CT25" s="32" t="str">
        <f t="shared" si="7"/>
        <v/>
      </c>
      <c r="CU25" s="32" t="str">
        <f t="shared" si="8"/>
        <v/>
      </c>
      <c r="CV25" s="32" t="str">
        <f t="shared" si="9"/>
        <v/>
      </c>
      <c r="CW25" s="32" t="str">
        <f t="shared" si="10"/>
        <v/>
      </c>
      <c r="CX25" s="32" t="str">
        <f t="shared" si="11"/>
        <v/>
      </c>
      <c r="CY25" s="32" t="str">
        <f t="shared" si="12"/>
        <v/>
      </c>
      <c r="CZ25" s="32" t="str">
        <f t="shared" si="13"/>
        <v/>
      </c>
      <c r="DA25" s="32" t="str">
        <f t="shared" si="14"/>
        <v/>
      </c>
      <c r="DB25" s="32" t="str">
        <f t="shared" si="15"/>
        <v/>
      </c>
      <c r="DC25" s="32" t="str">
        <f t="shared" si="16"/>
        <v/>
      </c>
      <c r="DD25" s="32" t="str">
        <f t="shared" si="17"/>
        <v/>
      </c>
      <c r="DE25" s="32" t="str">
        <f t="shared" si="18"/>
        <v/>
      </c>
      <c r="DF25" s="32" t="str">
        <f t="shared" si="19"/>
        <v/>
      </c>
      <c r="DG25" s="32" t="str">
        <f t="shared" si="20"/>
        <v/>
      </c>
      <c r="DH25" s="32" t="str">
        <f t="shared" si="21"/>
        <v/>
      </c>
      <c r="DI25" s="32" t="str">
        <f t="shared" si="22"/>
        <v/>
      </c>
      <c r="DJ25" s="32" t="str">
        <f t="shared" si="23"/>
        <v/>
      </c>
      <c r="DK25" s="32" t="str">
        <f t="shared" si="24"/>
        <v/>
      </c>
      <c r="DL25" s="32" t="str">
        <f t="shared" si="25"/>
        <v/>
      </c>
      <c r="DM25" s="32" t="str">
        <f t="shared" si="26"/>
        <v/>
      </c>
      <c r="DN25" s="32" t="str">
        <f t="shared" si="27"/>
        <v/>
      </c>
      <c r="DO25" s="32" t="str">
        <f t="shared" si="28"/>
        <v/>
      </c>
      <c r="DP25" s="32" t="str">
        <f t="shared" si="29"/>
        <v/>
      </c>
      <c r="DQ25" s="32" t="str">
        <f t="shared" si="30"/>
        <v/>
      </c>
      <c r="DR25" s="32" t="str">
        <f t="shared" si="31"/>
        <v/>
      </c>
      <c r="DS25" s="32" t="str">
        <f t="shared" si="32"/>
        <v/>
      </c>
      <c r="DT25" s="32" t="str">
        <f t="shared" si="33"/>
        <v/>
      </c>
      <c r="DU25" s="32" t="str">
        <f t="shared" si="34"/>
        <v/>
      </c>
      <c r="DV25" s="32" t="str">
        <f t="shared" si="35"/>
        <v/>
      </c>
      <c r="DW25" s="32" t="str">
        <f t="shared" si="36"/>
        <v/>
      </c>
      <c r="DX25" s="32" t="str">
        <f t="shared" si="37"/>
        <v/>
      </c>
      <c r="DY25" s="32" t="str">
        <f t="shared" si="38"/>
        <v/>
      </c>
      <c r="DZ25" s="32" t="str">
        <f t="shared" si="39"/>
        <v/>
      </c>
      <c r="EA25" s="32" t="str">
        <f t="shared" si="40"/>
        <v/>
      </c>
      <c r="EB25" s="32" t="str">
        <f t="shared" si="41"/>
        <v/>
      </c>
      <c r="EC25" s="32" t="str">
        <f t="shared" si="42"/>
        <v/>
      </c>
      <c r="ED25" s="32" t="str">
        <f t="shared" si="43"/>
        <v/>
      </c>
      <c r="EE25" s="32" t="str">
        <f t="shared" si="44"/>
        <v/>
      </c>
      <c r="EF25" s="32" t="str">
        <f t="shared" si="45"/>
        <v/>
      </c>
      <c r="EG25" s="32" t="str">
        <f t="shared" si="46"/>
        <v/>
      </c>
      <c r="EH25" s="32" t="str">
        <f t="shared" si="47"/>
        <v/>
      </c>
      <c r="EI25" s="32" t="str">
        <f t="shared" si="48"/>
        <v/>
      </c>
      <c r="EJ25" s="32" t="str">
        <f t="shared" si="49"/>
        <v/>
      </c>
      <c r="EK25" s="32" t="str">
        <f t="shared" si="50"/>
        <v/>
      </c>
      <c r="EL25" s="32" t="str">
        <f t="shared" si="51"/>
        <v/>
      </c>
      <c r="EM25" s="32" t="str">
        <f t="shared" si="52"/>
        <v/>
      </c>
      <c r="EN25" s="32" t="str">
        <f t="shared" si="53"/>
        <v/>
      </c>
      <c r="EO25" s="32" t="str">
        <f t="shared" si="54"/>
        <v/>
      </c>
      <c r="EP25" s="32" t="str">
        <f t="shared" si="55"/>
        <v/>
      </c>
      <c r="EQ25" s="32" t="str">
        <f t="shared" si="56"/>
        <v/>
      </c>
      <c r="ER25" s="32" t="str">
        <f t="shared" si="57"/>
        <v/>
      </c>
      <c r="ES25" s="32" t="str">
        <f t="shared" si="58"/>
        <v/>
      </c>
      <c r="ET25" s="32" t="str">
        <f t="shared" si="59"/>
        <v/>
      </c>
      <c r="EU25" s="32" t="str">
        <f t="shared" si="60"/>
        <v/>
      </c>
      <c r="EV25" s="32" t="str">
        <f t="shared" si="61"/>
        <v/>
      </c>
      <c r="EW25" s="32" t="str">
        <f t="shared" si="62"/>
        <v/>
      </c>
      <c r="EX25" s="32" t="str">
        <f t="shared" si="63"/>
        <v/>
      </c>
      <c r="EY25" s="32" t="str">
        <f t="shared" si="64"/>
        <v/>
      </c>
      <c r="EZ25" s="32" t="str">
        <f t="shared" si="65"/>
        <v/>
      </c>
      <c r="FB25" s="3"/>
      <c r="FC25" s="15" t="s">
        <v>0</v>
      </c>
      <c r="FD25" s="14" t="s">
        <v>0</v>
      </c>
      <c r="FE25" s="14" t="s">
        <v>0</v>
      </c>
      <c r="FF25" s="14" t="s">
        <v>0</v>
      </c>
      <c r="FG25" s="14" t="s">
        <v>0</v>
      </c>
      <c r="FH25" s="14" t="s">
        <v>0</v>
      </c>
      <c r="FI25" s="14" t="s">
        <v>0</v>
      </c>
      <c r="FJ25" s="14" t="s">
        <v>0</v>
      </c>
      <c r="FK25" s="14" t="s">
        <v>11</v>
      </c>
      <c r="FL25" s="14" t="s">
        <v>11</v>
      </c>
      <c r="FM25" s="14" t="s">
        <v>11</v>
      </c>
      <c r="FN25" s="14" t="s">
        <v>11</v>
      </c>
      <c r="FO25" s="14" t="s">
        <v>11</v>
      </c>
      <c r="FP25" s="14" t="s">
        <v>11</v>
      </c>
      <c r="FQ25" s="14" t="s">
        <v>11</v>
      </c>
      <c r="FR25" s="13" t="s">
        <v>11</v>
      </c>
      <c r="FT25" s="31"/>
      <c r="FU25" s="30"/>
      <c r="FV25" s="29"/>
      <c r="FW25" s="28"/>
      <c r="FX25" s="28"/>
      <c r="FY25" s="28"/>
      <c r="GA25" s="28"/>
      <c r="GC25" s="31"/>
      <c r="GD25" s="30"/>
      <c r="GE25" s="29"/>
      <c r="GF25" s="28"/>
      <c r="GG25" s="28"/>
      <c r="GH25" s="28"/>
      <c r="GJ25" s="28"/>
      <c r="GL25" s="31"/>
      <c r="GM25" s="30"/>
      <c r="GN25" s="29"/>
      <c r="GO25" s="28"/>
      <c r="GP25" s="28"/>
      <c r="GQ25" s="28"/>
      <c r="GS25" s="28"/>
      <c r="GU25" s="31"/>
      <c r="GV25" s="30"/>
      <c r="GW25" s="29"/>
      <c r="GX25" s="28"/>
      <c r="GY25" s="28"/>
      <c r="GZ25" s="28"/>
      <c r="HB25" s="28"/>
    </row>
    <row r="26" spans="1:210" s="2" customFormat="1" ht="13.9" customHeight="1" thickTop="1" thickBot="1" x14ac:dyDescent="0.35">
      <c r="A26" s="12" t="str">
        <f>IFERROR(IF(HLOOKUP($C$4,$FC$11:$FR$211,ROW()-#REF!,FALSE)="N",FALSE,TRUE),"")</f>
        <v/>
      </c>
      <c r="B26" s="7"/>
      <c r="C26" s="145" t="str">
        <f t="shared" si="2"/>
        <v>125000</v>
      </c>
      <c r="D26" s="145" t="str">
        <f t="shared" si="2"/>
        <v>125000</v>
      </c>
      <c r="E26" s="7"/>
      <c r="F26" s="7"/>
      <c r="G26" s="7"/>
      <c r="H26" s="7">
        <v>30</v>
      </c>
      <c r="I26" s="7"/>
      <c r="J26" s="7"/>
      <c r="K26" s="27" t="s">
        <v>326</v>
      </c>
      <c r="L26" s="18"/>
      <c r="M26" s="54" t="s">
        <v>325</v>
      </c>
      <c r="N26" s="53">
        <f t="shared" si="3"/>
        <v>2011099</v>
      </c>
      <c r="O26" s="49">
        <v>2011099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51"/>
      <c r="BX26" s="1"/>
      <c r="BY26" s="1"/>
      <c r="BZ26" s="1"/>
      <c r="CA26" s="1"/>
      <c r="CB26" s="1"/>
      <c r="CC26" s="1"/>
      <c r="CD26" s="1"/>
      <c r="CE26" s="1"/>
      <c r="CF26" s="1"/>
      <c r="CG26" s="61"/>
      <c r="CH26" s="83"/>
      <c r="CI26" s="83"/>
      <c r="CK26" s="36">
        <v>1</v>
      </c>
      <c r="CL26" s="35">
        <f t="shared" si="4"/>
        <v>2011099</v>
      </c>
      <c r="CM26" s="34">
        <v>2497568</v>
      </c>
      <c r="CO26" s="5"/>
      <c r="CP26" s="33" t="str">
        <f t="shared" si="5"/>
        <v>125000</v>
      </c>
      <c r="CR26" s="11">
        <v>1</v>
      </c>
      <c r="CS26" s="32">
        <f t="shared" si="6"/>
        <v>2011099</v>
      </c>
      <c r="CT26" s="32" t="str">
        <f t="shared" si="7"/>
        <v/>
      </c>
      <c r="CU26" s="32" t="str">
        <f t="shared" si="8"/>
        <v/>
      </c>
      <c r="CV26" s="32" t="str">
        <f t="shared" si="9"/>
        <v/>
      </c>
      <c r="CW26" s="32" t="str">
        <f t="shared" si="10"/>
        <v/>
      </c>
      <c r="CX26" s="32" t="str">
        <f t="shared" si="11"/>
        <v/>
      </c>
      <c r="CY26" s="32" t="str">
        <f t="shared" si="12"/>
        <v/>
      </c>
      <c r="CZ26" s="32" t="str">
        <f t="shared" si="13"/>
        <v/>
      </c>
      <c r="DA26" s="32" t="str">
        <f t="shared" si="14"/>
        <v/>
      </c>
      <c r="DB26" s="32" t="str">
        <f t="shared" si="15"/>
        <v/>
      </c>
      <c r="DC26" s="32" t="str">
        <f t="shared" si="16"/>
        <v/>
      </c>
      <c r="DD26" s="32" t="str">
        <f t="shared" si="17"/>
        <v/>
      </c>
      <c r="DE26" s="32" t="str">
        <f t="shared" si="18"/>
        <v/>
      </c>
      <c r="DF26" s="32" t="str">
        <f t="shared" si="19"/>
        <v/>
      </c>
      <c r="DG26" s="32" t="str">
        <f t="shared" si="20"/>
        <v/>
      </c>
      <c r="DH26" s="32" t="str">
        <f t="shared" si="21"/>
        <v/>
      </c>
      <c r="DI26" s="32" t="str">
        <f t="shared" si="22"/>
        <v/>
      </c>
      <c r="DJ26" s="32" t="str">
        <f t="shared" si="23"/>
        <v/>
      </c>
      <c r="DK26" s="32" t="str">
        <f t="shared" si="24"/>
        <v/>
      </c>
      <c r="DL26" s="32" t="str">
        <f t="shared" si="25"/>
        <v/>
      </c>
      <c r="DM26" s="32" t="str">
        <f t="shared" si="26"/>
        <v/>
      </c>
      <c r="DN26" s="32" t="str">
        <f t="shared" si="27"/>
        <v/>
      </c>
      <c r="DO26" s="32" t="str">
        <f t="shared" si="28"/>
        <v/>
      </c>
      <c r="DP26" s="32" t="str">
        <f t="shared" si="29"/>
        <v/>
      </c>
      <c r="DQ26" s="32" t="str">
        <f t="shared" si="30"/>
        <v/>
      </c>
      <c r="DR26" s="32" t="str">
        <f t="shared" si="31"/>
        <v/>
      </c>
      <c r="DS26" s="32" t="str">
        <f t="shared" si="32"/>
        <v/>
      </c>
      <c r="DT26" s="32" t="str">
        <f t="shared" si="33"/>
        <v/>
      </c>
      <c r="DU26" s="32" t="str">
        <f t="shared" si="34"/>
        <v/>
      </c>
      <c r="DV26" s="32" t="str">
        <f t="shared" si="35"/>
        <v/>
      </c>
      <c r="DW26" s="32" t="str">
        <f t="shared" si="36"/>
        <v/>
      </c>
      <c r="DX26" s="32" t="str">
        <f t="shared" si="37"/>
        <v/>
      </c>
      <c r="DY26" s="32" t="str">
        <f t="shared" si="38"/>
        <v/>
      </c>
      <c r="DZ26" s="32" t="str">
        <f t="shared" si="39"/>
        <v/>
      </c>
      <c r="EA26" s="32" t="str">
        <f t="shared" si="40"/>
        <v/>
      </c>
      <c r="EB26" s="32" t="str">
        <f t="shared" si="41"/>
        <v/>
      </c>
      <c r="EC26" s="32" t="str">
        <f t="shared" si="42"/>
        <v/>
      </c>
      <c r="ED26" s="32" t="str">
        <f t="shared" si="43"/>
        <v/>
      </c>
      <c r="EE26" s="32" t="str">
        <f t="shared" si="44"/>
        <v/>
      </c>
      <c r="EF26" s="32" t="str">
        <f t="shared" si="45"/>
        <v/>
      </c>
      <c r="EG26" s="32" t="str">
        <f t="shared" si="46"/>
        <v/>
      </c>
      <c r="EH26" s="32" t="str">
        <f t="shared" si="47"/>
        <v/>
      </c>
      <c r="EI26" s="32" t="str">
        <f t="shared" si="48"/>
        <v/>
      </c>
      <c r="EJ26" s="32" t="str">
        <f t="shared" si="49"/>
        <v/>
      </c>
      <c r="EK26" s="32" t="str">
        <f t="shared" si="50"/>
        <v/>
      </c>
      <c r="EL26" s="32" t="str">
        <f t="shared" si="51"/>
        <v/>
      </c>
      <c r="EM26" s="32" t="str">
        <f t="shared" si="52"/>
        <v/>
      </c>
      <c r="EN26" s="32" t="str">
        <f t="shared" si="53"/>
        <v/>
      </c>
      <c r="EO26" s="32" t="str">
        <f t="shared" si="54"/>
        <v/>
      </c>
      <c r="EP26" s="32" t="str">
        <f t="shared" si="55"/>
        <v/>
      </c>
      <c r="EQ26" s="32" t="str">
        <f t="shared" si="56"/>
        <v/>
      </c>
      <c r="ER26" s="32" t="str">
        <f t="shared" si="57"/>
        <v/>
      </c>
      <c r="ES26" s="32" t="str">
        <f t="shared" si="58"/>
        <v/>
      </c>
      <c r="ET26" s="32" t="str">
        <f t="shared" si="59"/>
        <v/>
      </c>
      <c r="EU26" s="32" t="str">
        <f t="shared" si="60"/>
        <v/>
      </c>
      <c r="EV26" s="32" t="str">
        <f t="shared" si="61"/>
        <v/>
      </c>
      <c r="EW26" s="32" t="str">
        <f t="shared" si="62"/>
        <v/>
      </c>
      <c r="EX26" s="32" t="str">
        <f t="shared" si="63"/>
        <v/>
      </c>
      <c r="EY26" s="32" t="str">
        <f t="shared" si="64"/>
        <v/>
      </c>
      <c r="EZ26" s="32" t="str">
        <f t="shared" si="65"/>
        <v/>
      </c>
      <c r="FB26" s="3"/>
      <c r="FC26" s="15" t="s">
        <v>0</v>
      </c>
      <c r="FD26" s="14" t="s">
        <v>0</v>
      </c>
      <c r="FE26" s="14" t="s">
        <v>0</v>
      </c>
      <c r="FF26" s="14" t="s">
        <v>0</v>
      </c>
      <c r="FG26" s="14" t="s">
        <v>0</v>
      </c>
      <c r="FH26" s="14" t="s">
        <v>0</v>
      </c>
      <c r="FI26" s="14" t="s">
        <v>0</v>
      </c>
      <c r="FJ26" s="14" t="s">
        <v>0</v>
      </c>
      <c r="FK26" s="14" t="s">
        <v>11</v>
      </c>
      <c r="FL26" s="14" t="s">
        <v>11</v>
      </c>
      <c r="FM26" s="14" t="s">
        <v>11</v>
      </c>
      <c r="FN26" s="14" t="s">
        <v>11</v>
      </c>
      <c r="FO26" s="14" t="s">
        <v>11</v>
      </c>
      <c r="FP26" s="14" t="s">
        <v>11</v>
      </c>
      <c r="FQ26" s="14" t="s">
        <v>11</v>
      </c>
      <c r="FR26" s="13" t="s">
        <v>11</v>
      </c>
      <c r="FT26" s="31"/>
      <c r="FU26" s="30"/>
      <c r="FV26" s="29"/>
      <c r="FW26" s="28"/>
      <c r="FX26" s="28"/>
      <c r="FY26" s="28"/>
      <c r="GA26" s="28"/>
      <c r="GC26" s="31"/>
      <c r="GD26" s="30"/>
      <c r="GE26" s="29"/>
      <c r="GF26" s="28"/>
      <c r="GG26" s="28"/>
      <c r="GH26" s="28"/>
      <c r="GJ26" s="28"/>
      <c r="GL26" s="31"/>
      <c r="GM26" s="30"/>
      <c r="GN26" s="29"/>
      <c r="GO26" s="28"/>
      <c r="GP26" s="28"/>
      <c r="GQ26" s="28"/>
      <c r="GS26" s="28"/>
      <c r="GU26" s="31"/>
      <c r="GV26" s="30"/>
      <c r="GW26" s="29"/>
      <c r="GX26" s="28"/>
      <c r="GY26" s="28"/>
      <c r="GZ26" s="28"/>
      <c r="HB26" s="28"/>
    </row>
    <row r="27" spans="1:210" s="2" customFormat="1" ht="13.9" customHeight="1" thickTop="1" thickBot="1" x14ac:dyDescent="0.35">
      <c r="A27" s="12" t="str">
        <f>IFERROR(IF(HLOOKUP($C$4,$FC$11:$FR$211,ROW()-#REF!,FALSE)="N",FALSE,TRUE),"")</f>
        <v/>
      </c>
      <c r="B27" s="7"/>
      <c r="C27" s="145" t="str">
        <f t="shared" si="2"/>
        <v>129000</v>
      </c>
      <c r="D27" s="145" t="str">
        <f t="shared" si="2"/>
        <v>129000</v>
      </c>
      <c r="E27" s="7"/>
      <c r="F27" s="7"/>
      <c r="G27" s="7"/>
      <c r="H27" s="7">
        <v>31</v>
      </c>
      <c r="I27" s="7"/>
      <c r="J27" s="7"/>
      <c r="K27" s="27" t="s">
        <v>324</v>
      </c>
      <c r="L27" s="18"/>
      <c r="M27" s="54" t="s">
        <v>323</v>
      </c>
      <c r="N27" s="53">
        <f t="shared" si="3"/>
        <v>0</v>
      </c>
      <c r="O27" s="49">
        <v>0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51"/>
      <c r="BX27" s="1"/>
      <c r="BY27" s="1"/>
      <c r="BZ27" s="1"/>
      <c r="CA27" s="1"/>
      <c r="CB27" s="1"/>
      <c r="CC27" s="1"/>
      <c r="CD27" s="1"/>
      <c r="CE27" s="1"/>
      <c r="CF27" s="1"/>
      <c r="CG27" s="6"/>
      <c r="CH27" s="1"/>
      <c r="CI27" s="1"/>
      <c r="CK27" s="36">
        <v>1</v>
      </c>
      <c r="CL27" s="35">
        <f t="shared" si="4"/>
        <v>0</v>
      </c>
      <c r="CM27" s="34"/>
      <c r="CO27" s="5"/>
      <c r="CP27" s="33" t="str">
        <f t="shared" si="5"/>
        <v>129000</v>
      </c>
      <c r="CR27" s="11">
        <v>1</v>
      </c>
      <c r="CS27" s="32">
        <f t="shared" si="6"/>
        <v>0</v>
      </c>
      <c r="CT27" s="32" t="str">
        <f t="shared" si="7"/>
        <v/>
      </c>
      <c r="CU27" s="32" t="str">
        <f t="shared" si="8"/>
        <v/>
      </c>
      <c r="CV27" s="32" t="str">
        <f t="shared" si="9"/>
        <v/>
      </c>
      <c r="CW27" s="32" t="str">
        <f t="shared" si="10"/>
        <v/>
      </c>
      <c r="CX27" s="32" t="str">
        <f t="shared" si="11"/>
        <v/>
      </c>
      <c r="CY27" s="32" t="str">
        <f t="shared" si="12"/>
        <v/>
      </c>
      <c r="CZ27" s="32" t="str">
        <f t="shared" si="13"/>
        <v/>
      </c>
      <c r="DA27" s="32" t="str">
        <f t="shared" si="14"/>
        <v/>
      </c>
      <c r="DB27" s="32" t="str">
        <f t="shared" si="15"/>
        <v/>
      </c>
      <c r="DC27" s="32" t="str">
        <f t="shared" si="16"/>
        <v/>
      </c>
      <c r="DD27" s="32" t="str">
        <f t="shared" si="17"/>
        <v/>
      </c>
      <c r="DE27" s="32" t="str">
        <f t="shared" si="18"/>
        <v/>
      </c>
      <c r="DF27" s="32" t="str">
        <f t="shared" si="19"/>
        <v/>
      </c>
      <c r="DG27" s="32" t="str">
        <f t="shared" si="20"/>
        <v/>
      </c>
      <c r="DH27" s="32" t="str">
        <f t="shared" si="21"/>
        <v/>
      </c>
      <c r="DI27" s="32" t="str">
        <f t="shared" si="22"/>
        <v/>
      </c>
      <c r="DJ27" s="32" t="str">
        <f t="shared" si="23"/>
        <v/>
      </c>
      <c r="DK27" s="32" t="str">
        <f t="shared" si="24"/>
        <v/>
      </c>
      <c r="DL27" s="32" t="str">
        <f t="shared" si="25"/>
        <v/>
      </c>
      <c r="DM27" s="32" t="str">
        <f t="shared" si="26"/>
        <v/>
      </c>
      <c r="DN27" s="32" t="str">
        <f t="shared" si="27"/>
        <v/>
      </c>
      <c r="DO27" s="32" t="str">
        <f t="shared" si="28"/>
        <v/>
      </c>
      <c r="DP27" s="32" t="str">
        <f t="shared" si="29"/>
        <v/>
      </c>
      <c r="DQ27" s="32" t="str">
        <f t="shared" si="30"/>
        <v/>
      </c>
      <c r="DR27" s="32" t="str">
        <f t="shared" si="31"/>
        <v/>
      </c>
      <c r="DS27" s="32" t="str">
        <f t="shared" si="32"/>
        <v/>
      </c>
      <c r="DT27" s="32" t="str">
        <f t="shared" si="33"/>
        <v/>
      </c>
      <c r="DU27" s="32" t="str">
        <f t="shared" si="34"/>
        <v/>
      </c>
      <c r="DV27" s="32" t="str">
        <f t="shared" si="35"/>
        <v/>
      </c>
      <c r="DW27" s="32" t="str">
        <f t="shared" si="36"/>
        <v/>
      </c>
      <c r="DX27" s="32" t="str">
        <f t="shared" si="37"/>
        <v/>
      </c>
      <c r="DY27" s="32" t="str">
        <f t="shared" si="38"/>
        <v/>
      </c>
      <c r="DZ27" s="32" t="str">
        <f t="shared" si="39"/>
        <v/>
      </c>
      <c r="EA27" s="32" t="str">
        <f t="shared" si="40"/>
        <v/>
      </c>
      <c r="EB27" s="32" t="str">
        <f t="shared" si="41"/>
        <v/>
      </c>
      <c r="EC27" s="32" t="str">
        <f t="shared" si="42"/>
        <v/>
      </c>
      <c r="ED27" s="32" t="str">
        <f t="shared" si="43"/>
        <v/>
      </c>
      <c r="EE27" s="32" t="str">
        <f t="shared" si="44"/>
        <v/>
      </c>
      <c r="EF27" s="32" t="str">
        <f t="shared" si="45"/>
        <v/>
      </c>
      <c r="EG27" s="32" t="str">
        <f t="shared" si="46"/>
        <v/>
      </c>
      <c r="EH27" s="32" t="str">
        <f t="shared" si="47"/>
        <v/>
      </c>
      <c r="EI27" s="32" t="str">
        <f t="shared" si="48"/>
        <v/>
      </c>
      <c r="EJ27" s="32" t="str">
        <f t="shared" si="49"/>
        <v/>
      </c>
      <c r="EK27" s="32" t="str">
        <f t="shared" si="50"/>
        <v/>
      </c>
      <c r="EL27" s="32" t="str">
        <f t="shared" si="51"/>
        <v/>
      </c>
      <c r="EM27" s="32" t="str">
        <f t="shared" si="52"/>
        <v/>
      </c>
      <c r="EN27" s="32" t="str">
        <f t="shared" si="53"/>
        <v/>
      </c>
      <c r="EO27" s="32" t="str">
        <f t="shared" si="54"/>
        <v/>
      </c>
      <c r="EP27" s="32" t="str">
        <f t="shared" si="55"/>
        <v/>
      </c>
      <c r="EQ27" s="32" t="str">
        <f t="shared" si="56"/>
        <v/>
      </c>
      <c r="ER27" s="32" t="str">
        <f t="shared" si="57"/>
        <v/>
      </c>
      <c r="ES27" s="32" t="str">
        <f t="shared" si="58"/>
        <v/>
      </c>
      <c r="ET27" s="32" t="str">
        <f t="shared" si="59"/>
        <v/>
      </c>
      <c r="EU27" s="32" t="str">
        <f t="shared" si="60"/>
        <v/>
      </c>
      <c r="EV27" s="32" t="str">
        <f t="shared" si="61"/>
        <v/>
      </c>
      <c r="EW27" s="32" t="str">
        <f t="shared" si="62"/>
        <v/>
      </c>
      <c r="EX27" s="32" t="str">
        <f t="shared" si="63"/>
        <v/>
      </c>
      <c r="EY27" s="32" t="str">
        <f t="shared" si="64"/>
        <v/>
      </c>
      <c r="EZ27" s="32" t="str">
        <f t="shared" si="65"/>
        <v/>
      </c>
      <c r="FB27" s="3"/>
      <c r="FC27" s="15" t="s">
        <v>0</v>
      </c>
      <c r="FD27" s="14" t="s">
        <v>0</v>
      </c>
      <c r="FE27" s="14" t="s">
        <v>0</v>
      </c>
      <c r="FF27" s="14" t="s">
        <v>0</v>
      </c>
      <c r="FG27" s="14" t="s">
        <v>0</v>
      </c>
      <c r="FH27" s="14" t="s">
        <v>0</v>
      </c>
      <c r="FI27" s="14" t="s">
        <v>0</v>
      </c>
      <c r="FJ27" s="14" t="s">
        <v>0</v>
      </c>
      <c r="FK27" s="14" t="s">
        <v>11</v>
      </c>
      <c r="FL27" s="14" t="s">
        <v>11</v>
      </c>
      <c r="FM27" s="14" t="s">
        <v>11</v>
      </c>
      <c r="FN27" s="14" t="s">
        <v>11</v>
      </c>
      <c r="FO27" s="14" t="s">
        <v>11</v>
      </c>
      <c r="FP27" s="14" t="s">
        <v>11</v>
      </c>
      <c r="FQ27" s="14" t="s">
        <v>11</v>
      </c>
      <c r="FR27" s="13" t="s">
        <v>11</v>
      </c>
      <c r="FT27" s="31"/>
      <c r="FU27" s="30"/>
      <c r="FV27" s="29"/>
      <c r="FW27" s="28"/>
      <c r="FX27" s="28"/>
      <c r="FY27" s="28"/>
      <c r="GA27" s="28"/>
      <c r="GC27" s="31"/>
      <c r="GD27" s="30"/>
      <c r="GE27" s="29"/>
      <c r="GF27" s="28"/>
      <c r="GG27" s="28"/>
      <c r="GH27" s="28"/>
      <c r="GJ27" s="28"/>
      <c r="GL27" s="31"/>
      <c r="GM27" s="30"/>
      <c r="GN27" s="29"/>
      <c r="GO27" s="28"/>
      <c r="GP27" s="28"/>
      <c r="GQ27" s="28"/>
      <c r="GS27" s="28"/>
      <c r="GU27" s="31"/>
      <c r="GV27" s="30"/>
      <c r="GW27" s="29"/>
      <c r="GX27" s="28"/>
      <c r="GY27" s="28"/>
      <c r="GZ27" s="28"/>
      <c r="HB27" s="28"/>
    </row>
    <row r="28" spans="1:210" s="2" customFormat="1" ht="13.9" customHeight="1" thickTop="1" thickBot="1" x14ac:dyDescent="0.35">
      <c r="A28" s="12" t="str">
        <f>IFERROR(IF(HLOOKUP($C$4,$FC$11:$FR$211,ROW()-#REF!,FALSE)="N",FALSE,TRUE),"")</f>
        <v/>
      </c>
      <c r="B28" s="7"/>
      <c r="C28" s="145" t="str">
        <f t="shared" si="2"/>
        <v>130000</v>
      </c>
      <c r="D28" s="145" t="str">
        <f t="shared" si="2"/>
        <v>130000</v>
      </c>
      <c r="E28" s="7"/>
      <c r="F28" s="7"/>
      <c r="G28" s="7"/>
      <c r="H28" s="7">
        <v>32</v>
      </c>
      <c r="I28" s="7"/>
      <c r="J28" s="7"/>
      <c r="K28" s="27" t="s">
        <v>322</v>
      </c>
      <c r="L28" s="18"/>
      <c r="M28" s="54" t="s">
        <v>321</v>
      </c>
      <c r="N28" s="53">
        <f t="shared" si="3"/>
        <v>1091766</v>
      </c>
      <c r="O28" s="49">
        <v>1091766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51"/>
      <c r="BX28" s="1"/>
      <c r="BY28" s="1"/>
      <c r="BZ28" s="1"/>
      <c r="CA28" s="1"/>
      <c r="CB28" s="1"/>
      <c r="CC28" s="1"/>
      <c r="CD28" s="1"/>
      <c r="CE28" s="1"/>
      <c r="CF28" s="1"/>
      <c r="CG28" s="61"/>
      <c r="CH28" s="1"/>
      <c r="CI28" s="1"/>
      <c r="CK28" s="36">
        <v>1</v>
      </c>
      <c r="CL28" s="35">
        <f t="shared" si="4"/>
        <v>1091766</v>
      </c>
      <c r="CM28" s="34">
        <v>14096714</v>
      </c>
      <c r="CO28" s="5"/>
      <c r="CP28" s="33" t="str">
        <f t="shared" si="5"/>
        <v>130000</v>
      </c>
      <c r="CR28" s="11">
        <v>1</v>
      </c>
      <c r="CS28" s="32">
        <f t="shared" si="6"/>
        <v>1091766</v>
      </c>
      <c r="CT28" s="32" t="str">
        <f t="shared" si="7"/>
        <v/>
      </c>
      <c r="CU28" s="32" t="str">
        <f t="shared" si="8"/>
        <v/>
      </c>
      <c r="CV28" s="32" t="str">
        <f t="shared" si="9"/>
        <v/>
      </c>
      <c r="CW28" s="32" t="str">
        <f t="shared" si="10"/>
        <v/>
      </c>
      <c r="CX28" s="32" t="str">
        <f t="shared" si="11"/>
        <v/>
      </c>
      <c r="CY28" s="32" t="str">
        <f t="shared" si="12"/>
        <v/>
      </c>
      <c r="CZ28" s="32" t="str">
        <f t="shared" si="13"/>
        <v/>
      </c>
      <c r="DA28" s="32" t="str">
        <f t="shared" si="14"/>
        <v/>
      </c>
      <c r="DB28" s="32" t="str">
        <f t="shared" si="15"/>
        <v/>
      </c>
      <c r="DC28" s="32" t="str">
        <f t="shared" si="16"/>
        <v/>
      </c>
      <c r="DD28" s="32" t="str">
        <f t="shared" si="17"/>
        <v/>
      </c>
      <c r="DE28" s="32" t="str">
        <f t="shared" si="18"/>
        <v/>
      </c>
      <c r="DF28" s="32" t="str">
        <f t="shared" si="19"/>
        <v/>
      </c>
      <c r="DG28" s="32" t="str">
        <f t="shared" si="20"/>
        <v/>
      </c>
      <c r="DH28" s="32" t="str">
        <f t="shared" si="21"/>
        <v/>
      </c>
      <c r="DI28" s="32" t="str">
        <f t="shared" si="22"/>
        <v/>
      </c>
      <c r="DJ28" s="32" t="str">
        <f t="shared" si="23"/>
        <v/>
      </c>
      <c r="DK28" s="32" t="str">
        <f t="shared" si="24"/>
        <v/>
      </c>
      <c r="DL28" s="32" t="str">
        <f t="shared" si="25"/>
        <v/>
      </c>
      <c r="DM28" s="32" t="str">
        <f t="shared" si="26"/>
        <v/>
      </c>
      <c r="DN28" s="32" t="str">
        <f t="shared" si="27"/>
        <v/>
      </c>
      <c r="DO28" s="32" t="str">
        <f t="shared" si="28"/>
        <v/>
      </c>
      <c r="DP28" s="32" t="str">
        <f t="shared" si="29"/>
        <v/>
      </c>
      <c r="DQ28" s="32" t="str">
        <f t="shared" si="30"/>
        <v/>
      </c>
      <c r="DR28" s="32" t="str">
        <f t="shared" si="31"/>
        <v/>
      </c>
      <c r="DS28" s="32" t="str">
        <f t="shared" si="32"/>
        <v/>
      </c>
      <c r="DT28" s="32" t="str">
        <f t="shared" si="33"/>
        <v/>
      </c>
      <c r="DU28" s="32" t="str">
        <f t="shared" si="34"/>
        <v/>
      </c>
      <c r="DV28" s="32" t="str">
        <f t="shared" si="35"/>
        <v/>
      </c>
      <c r="DW28" s="32" t="str">
        <f t="shared" si="36"/>
        <v/>
      </c>
      <c r="DX28" s="32" t="str">
        <f t="shared" si="37"/>
        <v/>
      </c>
      <c r="DY28" s="32" t="str">
        <f t="shared" si="38"/>
        <v/>
      </c>
      <c r="DZ28" s="32" t="str">
        <f t="shared" si="39"/>
        <v/>
      </c>
      <c r="EA28" s="32" t="str">
        <f t="shared" si="40"/>
        <v/>
      </c>
      <c r="EB28" s="32" t="str">
        <f t="shared" si="41"/>
        <v/>
      </c>
      <c r="EC28" s="32" t="str">
        <f t="shared" si="42"/>
        <v/>
      </c>
      <c r="ED28" s="32" t="str">
        <f t="shared" si="43"/>
        <v/>
      </c>
      <c r="EE28" s="32" t="str">
        <f t="shared" si="44"/>
        <v/>
      </c>
      <c r="EF28" s="32" t="str">
        <f t="shared" si="45"/>
        <v/>
      </c>
      <c r="EG28" s="32" t="str">
        <f t="shared" si="46"/>
        <v/>
      </c>
      <c r="EH28" s="32" t="str">
        <f t="shared" si="47"/>
        <v/>
      </c>
      <c r="EI28" s="32" t="str">
        <f t="shared" si="48"/>
        <v/>
      </c>
      <c r="EJ28" s="32" t="str">
        <f t="shared" si="49"/>
        <v/>
      </c>
      <c r="EK28" s="32" t="str">
        <f t="shared" si="50"/>
        <v/>
      </c>
      <c r="EL28" s="32" t="str">
        <f t="shared" si="51"/>
        <v/>
      </c>
      <c r="EM28" s="32" t="str">
        <f t="shared" si="52"/>
        <v/>
      </c>
      <c r="EN28" s="32" t="str">
        <f t="shared" si="53"/>
        <v/>
      </c>
      <c r="EO28" s="32" t="str">
        <f t="shared" si="54"/>
        <v/>
      </c>
      <c r="EP28" s="32" t="str">
        <f t="shared" si="55"/>
        <v/>
      </c>
      <c r="EQ28" s="32" t="str">
        <f t="shared" si="56"/>
        <v/>
      </c>
      <c r="ER28" s="32" t="str">
        <f t="shared" si="57"/>
        <v/>
      </c>
      <c r="ES28" s="32" t="str">
        <f t="shared" si="58"/>
        <v/>
      </c>
      <c r="ET28" s="32" t="str">
        <f t="shared" si="59"/>
        <v/>
      </c>
      <c r="EU28" s="32" t="str">
        <f t="shared" si="60"/>
        <v/>
      </c>
      <c r="EV28" s="32" t="str">
        <f t="shared" si="61"/>
        <v/>
      </c>
      <c r="EW28" s="32" t="str">
        <f t="shared" si="62"/>
        <v/>
      </c>
      <c r="EX28" s="32" t="str">
        <f t="shared" si="63"/>
        <v/>
      </c>
      <c r="EY28" s="32" t="str">
        <f t="shared" si="64"/>
        <v/>
      </c>
      <c r="EZ28" s="32" t="str">
        <f t="shared" si="65"/>
        <v/>
      </c>
      <c r="FB28" s="3"/>
      <c r="FC28" s="15" t="s">
        <v>0</v>
      </c>
      <c r="FD28" s="14" t="s">
        <v>0</v>
      </c>
      <c r="FE28" s="14" t="s">
        <v>0</v>
      </c>
      <c r="FF28" s="14" t="s">
        <v>0</v>
      </c>
      <c r="FG28" s="14" t="s">
        <v>0</v>
      </c>
      <c r="FH28" s="14" t="s">
        <v>0</v>
      </c>
      <c r="FI28" s="14" t="s">
        <v>0</v>
      </c>
      <c r="FJ28" s="14" t="s">
        <v>0</v>
      </c>
      <c r="FK28" s="14" t="s">
        <v>11</v>
      </c>
      <c r="FL28" s="14" t="s">
        <v>11</v>
      </c>
      <c r="FM28" s="14" t="s">
        <v>11</v>
      </c>
      <c r="FN28" s="14" t="s">
        <v>11</v>
      </c>
      <c r="FO28" s="14" t="s">
        <v>11</v>
      </c>
      <c r="FP28" s="14" t="s">
        <v>11</v>
      </c>
      <c r="FQ28" s="14" t="s">
        <v>11</v>
      </c>
      <c r="FR28" s="13" t="s">
        <v>11</v>
      </c>
      <c r="FT28" s="31"/>
      <c r="FU28" s="30"/>
      <c r="FV28" s="29"/>
      <c r="FW28" s="28"/>
      <c r="FX28" s="28"/>
      <c r="FY28" s="28"/>
      <c r="GA28" s="28"/>
      <c r="GC28" s="31"/>
      <c r="GD28" s="30"/>
      <c r="GE28" s="29"/>
      <c r="GF28" s="28"/>
      <c r="GG28" s="28"/>
      <c r="GH28" s="28"/>
      <c r="GJ28" s="28"/>
      <c r="GL28" s="31"/>
      <c r="GM28" s="30"/>
      <c r="GN28" s="29"/>
      <c r="GO28" s="28"/>
      <c r="GP28" s="28"/>
      <c r="GQ28" s="28"/>
      <c r="GS28" s="28"/>
      <c r="GU28" s="31"/>
      <c r="GV28" s="30"/>
      <c r="GW28" s="29"/>
      <c r="GX28" s="28"/>
      <c r="GY28" s="28"/>
      <c r="GZ28" s="28"/>
      <c r="HB28" s="28"/>
    </row>
    <row r="29" spans="1:210" s="2" customFormat="1" ht="13.9" customHeight="1" thickTop="1" thickBot="1" x14ac:dyDescent="0.35">
      <c r="A29" s="12" t="str">
        <f>IFERROR(IF(HLOOKUP($C$4,$FC$11:$FR$211,ROW()-#REF!,FALSE)="N",FALSE,TRUE),"")</f>
        <v/>
      </c>
      <c r="B29" s="7"/>
      <c r="C29" s="145" t="str">
        <f t="shared" si="2"/>
        <v>131000</v>
      </c>
      <c r="D29" s="145" t="str">
        <f t="shared" si="2"/>
        <v>131000</v>
      </c>
      <c r="E29" s="7"/>
      <c r="F29" s="7"/>
      <c r="G29" s="7"/>
      <c r="H29" s="7">
        <v>33</v>
      </c>
      <c r="I29" s="7"/>
      <c r="J29" s="7"/>
      <c r="K29" s="27" t="s">
        <v>320</v>
      </c>
      <c r="L29" s="18"/>
      <c r="M29" s="54" t="s">
        <v>319</v>
      </c>
      <c r="N29" s="53">
        <f t="shared" si="3"/>
        <v>100979</v>
      </c>
      <c r="O29" s="49">
        <v>100979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125"/>
      <c r="BX29" s="1"/>
      <c r="BY29" s="1"/>
      <c r="BZ29" s="1"/>
      <c r="CA29" s="1"/>
      <c r="CB29" s="1"/>
      <c r="CC29" s="1"/>
      <c r="CD29" s="1"/>
      <c r="CE29" s="1"/>
      <c r="CF29" s="1"/>
      <c r="CG29" s="61"/>
      <c r="CH29" s="1"/>
      <c r="CI29" s="1"/>
      <c r="CK29" s="36">
        <v>1</v>
      </c>
      <c r="CL29" s="35">
        <f t="shared" si="4"/>
        <v>100979</v>
      </c>
      <c r="CM29" s="34">
        <v>196307</v>
      </c>
      <c r="CO29" s="5"/>
      <c r="CP29" s="33" t="str">
        <f t="shared" si="5"/>
        <v>131000</v>
      </c>
      <c r="CR29" s="11">
        <v>1</v>
      </c>
      <c r="CS29" s="32">
        <f t="shared" si="6"/>
        <v>100979</v>
      </c>
      <c r="CT29" s="32" t="str">
        <f t="shared" si="7"/>
        <v/>
      </c>
      <c r="CU29" s="32" t="str">
        <f t="shared" si="8"/>
        <v/>
      </c>
      <c r="CV29" s="32" t="str">
        <f t="shared" si="9"/>
        <v/>
      </c>
      <c r="CW29" s="32" t="str">
        <f t="shared" si="10"/>
        <v/>
      </c>
      <c r="CX29" s="32" t="str">
        <f t="shared" si="11"/>
        <v/>
      </c>
      <c r="CY29" s="32" t="str">
        <f t="shared" si="12"/>
        <v/>
      </c>
      <c r="CZ29" s="32" t="str">
        <f t="shared" si="13"/>
        <v/>
      </c>
      <c r="DA29" s="32" t="str">
        <f t="shared" si="14"/>
        <v/>
      </c>
      <c r="DB29" s="32" t="str">
        <f t="shared" si="15"/>
        <v/>
      </c>
      <c r="DC29" s="32" t="str">
        <f t="shared" si="16"/>
        <v/>
      </c>
      <c r="DD29" s="32" t="str">
        <f t="shared" si="17"/>
        <v/>
      </c>
      <c r="DE29" s="32" t="str">
        <f t="shared" si="18"/>
        <v/>
      </c>
      <c r="DF29" s="32" t="str">
        <f t="shared" si="19"/>
        <v/>
      </c>
      <c r="DG29" s="32" t="str">
        <f t="shared" si="20"/>
        <v/>
      </c>
      <c r="DH29" s="32" t="str">
        <f t="shared" si="21"/>
        <v/>
      </c>
      <c r="DI29" s="32" t="str">
        <f t="shared" si="22"/>
        <v/>
      </c>
      <c r="DJ29" s="32" t="str">
        <f t="shared" si="23"/>
        <v/>
      </c>
      <c r="DK29" s="32" t="str">
        <f t="shared" si="24"/>
        <v/>
      </c>
      <c r="DL29" s="32" t="str">
        <f t="shared" si="25"/>
        <v/>
      </c>
      <c r="DM29" s="32" t="str">
        <f t="shared" si="26"/>
        <v/>
      </c>
      <c r="DN29" s="32" t="str">
        <f t="shared" si="27"/>
        <v/>
      </c>
      <c r="DO29" s="32" t="str">
        <f t="shared" si="28"/>
        <v/>
      </c>
      <c r="DP29" s="32" t="str">
        <f t="shared" si="29"/>
        <v/>
      </c>
      <c r="DQ29" s="32" t="str">
        <f t="shared" si="30"/>
        <v/>
      </c>
      <c r="DR29" s="32" t="str">
        <f t="shared" si="31"/>
        <v/>
      </c>
      <c r="DS29" s="32" t="str">
        <f t="shared" si="32"/>
        <v/>
      </c>
      <c r="DT29" s="32" t="str">
        <f t="shared" si="33"/>
        <v/>
      </c>
      <c r="DU29" s="32" t="str">
        <f t="shared" si="34"/>
        <v/>
      </c>
      <c r="DV29" s="32" t="str">
        <f t="shared" si="35"/>
        <v/>
      </c>
      <c r="DW29" s="32" t="str">
        <f t="shared" si="36"/>
        <v/>
      </c>
      <c r="DX29" s="32" t="str">
        <f t="shared" si="37"/>
        <v/>
      </c>
      <c r="DY29" s="32" t="str">
        <f t="shared" si="38"/>
        <v/>
      </c>
      <c r="DZ29" s="32" t="str">
        <f t="shared" si="39"/>
        <v/>
      </c>
      <c r="EA29" s="32" t="str">
        <f t="shared" si="40"/>
        <v/>
      </c>
      <c r="EB29" s="32" t="str">
        <f t="shared" si="41"/>
        <v/>
      </c>
      <c r="EC29" s="32" t="str">
        <f t="shared" si="42"/>
        <v/>
      </c>
      <c r="ED29" s="32" t="str">
        <f t="shared" si="43"/>
        <v/>
      </c>
      <c r="EE29" s="32" t="str">
        <f t="shared" si="44"/>
        <v/>
      </c>
      <c r="EF29" s="32" t="str">
        <f t="shared" si="45"/>
        <v/>
      </c>
      <c r="EG29" s="32" t="str">
        <f t="shared" si="46"/>
        <v/>
      </c>
      <c r="EH29" s="32" t="str">
        <f t="shared" si="47"/>
        <v/>
      </c>
      <c r="EI29" s="32" t="str">
        <f t="shared" si="48"/>
        <v/>
      </c>
      <c r="EJ29" s="32" t="str">
        <f t="shared" si="49"/>
        <v/>
      </c>
      <c r="EK29" s="32" t="str">
        <f t="shared" si="50"/>
        <v/>
      </c>
      <c r="EL29" s="32" t="str">
        <f t="shared" si="51"/>
        <v/>
      </c>
      <c r="EM29" s="32" t="str">
        <f t="shared" si="52"/>
        <v/>
      </c>
      <c r="EN29" s="32" t="str">
        <f t="shared" si="53"/>
        <v/>
      </c>
      <c r="EO29" s="32" t="str">
        <f t="shared" si="54"/>
        <v/>
      </c>
      <c r="EP29" s="32" t="str">
        <f t="shared" si="55"/>
        <v/>
      </c>
      <c r="EQ29" s="32" t="str">
        <f t="shared" si="56"/>
        <v/>
      </c>
      <c r="ER29" s="32" t="str">
        <f t="shared" si="57"/>
        <v/>
      </c>
      <c r="ES29" s="32" t="str">
        <f t="shared" si="58"/>
        <v/>
      </c>
      <c r="ET29" s="32" t="str">
        <f t="shared" si="59"/>
        <v/>
      </c>
      <c r="EU29" s="32" t="str">
        <f t="shared" si="60"/>
        <v/>
      </c>
      <c r="EV29" s="32" t="str">
        <f t="shared" si="61"/>
        <v/>
      </c>
      <c r="EW29" s="32" t="str">
        <f t="shared" si="62"/>
        <v/>
      </c>
      <c r="EX29" s="32" t="str">
        <f t="shared" si="63"/>
        <v/>
      </c>
      <c r="EY29" s="32" t="str">
        <f t="shared" si="64"/>
        <v/>
      </c>
      <c r="EZ29" s="32" t="str">
        <f t="shared" si="65"/>
        <v/>
      </c>
      <c r="FB29" s="3"/>
      <c r="FC29" s="15" t="s">
        <v>0</v>
      </c>
      <c r="FD29" s="14" t="s">
        <v>0</v>
      </c>
      <c r="FE29" s="14" t="s">
        <v>0</v>
      </c>
      <c r="FF29" s="14" t="s">
        <v>0</v>
      </c>
      <c r="FG29" s="14" t="s">
        <v>0</v>
      </c>
      <c r="FH29" s="14" t="s">
        <v>0</v>
      </c>
      <c r="FI29" s="14" t="s">
        <v>0</v>
      </c>
      <c r="FJ29" s="14" t="s">
        <v>0</v>
      </c>
      <c r="FK29" s="14" t="s">
        <v>11</v>
      </c>
      <c r="FL29" s="14" t="s">
        <v>11</v>
      </c>
      <c r="FM29" s="14" t="s">
        <v>11</v>
      </c>
      <c r="FN29" s="14" t="s">
        <v>11</v>
      </c>
      <c r="FO29" s="14" t="s">
        <v>11</v>
      </c>
      <c r="FP29" s="14" t="s">
        <v>11</v>
      </c>
      <c r="FQ29" s="14" t="s">
        <v>11</v>
      </c>
      <c r="FR29" s="13" t="s">
        <v>11</v>
      </c>
      <c r="FT29" s="31"/>
      <c r="FU29" s="30"/>
      <c r="FV29" s="29"/>
      <c r="FW29" s="28"/>
      <c r="FX29" s="28"/>
      <c r="FY29" s="28"/>
      <c r="GA29" s="28"/>
      <c r="GC29" s="31"/>
      <c r="GD29" s="30"/>
      <c r="GE29" s="29"/>
      <c r="GF29" s="28"/>
      <c r="GG29" s="28"/>
      <c r="GH29" s="28"/>
      <c r="GJ29" s="28"/>
      <c r="GL29" s="31"/>
      <c r="GM29" s="30"/>
      <c r="GN29" s="29"/>
      <c r="GO29" s="28"/>
      <c r="GP29" s="28"/>
      <c r="GQ29" s="28"/>
      <c r="GS29" s="28"/>
      <c r="GU29" s="31"/>
      <c r="GV29" s="30"/>
      <c r="GW29" s="29"/>
      <c r="GX29" s="28"/>
      <c r="GY29" s="28"/>
      <c r="GZ29" s="28"/>
      <c r="HB29" s="28"/>
    </row>
    <row r="30" spans="1:210" s="2" customFormat="1" ht="13.9" hidden="1" customHeight="1" x14ac:dyDescent="0.3">
      <c r="A30" s="78" t="b">
        <f>FALSE</f>
        <v>0</v>
      </c>
      <c r="B30" s="77" t="s">
        <v>115</v>
      </c>
      <c r="C30" s="145" t="str">
        <f t="shared" si="2"/>
        <v>133000</v>
      </c>
      <c r="D30" s="145" t="str">
        <f t="shared" si="2"/>
        <v>133000</v>
      </c>
      <c r="E30" s="7"/>
      <c r="F30" s="7"/>
      <c r="G30" s="7"/>
      <c r="H30" s="7">
        <v>34</v>
      </c>
      <c r="I30" s="7"/>
      <c r="J30" s="7"/>
      <c r="K30" s="27" t="s">
        <v>318</v>
      </c>
      <c r="L30" s="18"/>
      <c r="M30" s="54" t="s">
        <v>317</v>
      </c>
      <c r="N30" s="53">
        <f t="shared" si="3"/>
        <v>0</v>
      </c>
      <c r="O30" s="49">
        <f>0</f>
        <v>0</v>
      </c>
      <c r="P30" s="49">
        <f>0</f>
        <v>0</v>
      </c>
      <c r="Q30" s="49">
        <f>0</f>
        <v>0</v>
      </c>
      <c r="R30" s="49">
        <f>0</f>
        <v>0</v>
      </c>
      <c r="S30" s="49">
        <f>0</f>
        <v>0</v>
      </c>
      <c r="T30" s="49">
        <f>0</f>
        <v>0</v>
      </c>
      <c r="U30" s="49">
        <f>0</f>
        <v>0</v>
      </c>
      <c r="V30" s="49">
        <f>0</f>
        <v>0</v>
      </c>
      <c r="W30" s="49">
        <f>0</f>
        <v>0</v>
      </c>
      <c r="X30" s="49">
        <f>0</f>
        <v>0</v>
      </c>
      <c r="Y30" s="49">
        <f>0</f>
        <v>0</v>
      </c>
      <c r="Z30" s="49">
        <f>0</f>
        <v>0</v>
      </c>
      <c r="AA30" s="49">
        <f>0</f>
        <v>0</v>
      </c>
      <c r="AB30" s="49">
        <f>0</f>
        <v>0</v>
      </c>
      <c r="AC30" s="49">
        <f>0</f>
        <v>0</v>
      </c>
      <c r="AD30" s="49">
        <f>0</f>
        <v>0</v>
      </c>
      <c r="AE30" s="49">
        <f>0</f>
        <v>0</v>
      </c>
      <c r="AF30" s="49">
        <f>0</f>
        <v>0</v>
      </c>
      <c r="AG30" s="49">
        <f>0</f>
        <v>0</v>
      </c>
      <c r="AH30" s="49">
        <f>0</f>
        <v>0</v>
      </c>
      <c r="AI30" s="49">
        <f>0</f>
        <v>0</v>
      </c>
      <c r="AJ30" s="49">
        <f>0</f>
        <v>0</v>
      </c>
      <c r="AK30" s="49">
        <f>0</f>
        <v>0</v>
      </c>
      <c r="AL30" s="49">
        <f>0</f>
        <v>0</v>
      </c>
      <c r="AM30" s="49">
        <f>0</f>
        <v>0</v>
      </c>
      <c r="AN30" s="49">
        <f>0</f>
        <v>0</v>
      </c>
      <c r="AO30" s="49">
        <f>0</f>
        <v>0</v>
      </c>
      <c r="AP30" s="49">
        <f>0</f>
        <v>0</v>
      </c>
      <c r="AQ30" s="49">
        <f>0</f>
        <v>0</v>
      </c>
      <c r="AR30" s="49">
        <f>0</f>
        <v>0</v>
      </c>
      <c r="AS30" s="49">
        <f>0</f>
        <v>0</v>
      </c>
      <c r="AT30" s="49">
        <f>0</f>
        <v>0</v>
      </c>
      <c r="AU30" s="49">
        <f>0</f>
        <v>0</v>
      </c>
      <c r="AV30" s="49">
        <f>0</f>
        <v>0</v>
      </c>
      <c r="AW30" s="49">
        <f>0</f>
        <v>0</v>
      </c>
      <c r="AX30" s="49">
        <f>0</f>
        <v>0</v>
      </c>
      <c r="AY30" s="49">
        <f>0</f>
        <v>0</v>
      </c>
      <c r="AZ30" s="49">
        <f>0</f>
        <v>0</v>
      </c>
      <c r="BA30" s="49">
        <f>0</f>
        <v>0</v>
      </c>
      <c r="BB30" s="49">
        <f>0</f>
        <v>0</v>
      </c>
      <c r="BC30" s="49">
        <f>0</f>
        <v>0</v>
      </c>
      <c r="BD30" s="49">
        <f>0</f>
        <v>0</v>
      </c>
      <c r="BE30" s="49">
        <f>0</f>
        <v>0</v>
      </c>
      <c r="BF30" s="49">
        <f>0</f>
        <v>0</v>
      </c>
      <c r="BG30" s="49">
        <f>0</f>
        <v>0</v>
      </c>
      <c r="BH30" s="49">
        <f>0</f>
        <v>0</v>
      </c>
      <c r="BI30" s="49">
        <f>0</f>
        <v>0</v>
      </c>
      <c r="BJ30" s="49">
        <f>0</f>
        <v>0</v>
      </c>
      <c r="BK30" s="49">
        <f>0</f>
        <v>0</v>
      </c>
      <c r="BL30" s="49">
        <f>0</f>
        <v>0</v>
      </c>
      <c r="BM30" s="49">
        <f>0</f>
        <v>0</v>
      </c>
      <c r="BN30" s="49">
        <f>0</f>
        <v>0</v>
      </c>
      <c r="BO30" s="49">
        <f>0</f>
        <v>0</v>
      </c>
      <c r="BP30" s="49">
        <f>0</f>
        <v>0</v>
      </c>
      <c r="BQ30" s="49">
        <f>0</f>
        <v>0</v>
      </c>
      <c r="BR30" s="49">
        <f>0</f>
        <v>0</v>
      </c>
      <c r="BS30" s="49">
        <f>0</f>
        <v>0</v>
      </c>
      <c r="BT30" s="49">
        <f>0</f>
        <v>0</v>
      </c>
      <c r="BU30" s="49">
        <f>0</f>
        <v>0</v>
      </c>
      <c r="BV30" s="49">
        <f>0</f>
        <v>0</v>
      </c>
      <c r="BW30" s="51"/>
      <c r="BX30" s="1"/>
      <c r="BY30" s="1"/>
      <c r="BZ30" s="1"/>
      <c r="CA30" s="1"/>
      <c r="CB30" s="1"/>
      <c r="CC30" s="1"/>
      <c r="CD30" s="1"/>
      <c r="CE30" s="1"/>
      <c r="CF30" s="1"/>
      <c r="CG30" s="6"/>
      <c r="CH30" s="1"/>
      <c r="CI30" s="1"/>
      <c r="CK30" s="36">
        <v>1</v>
      </c>
      <c r="CL30" s="35">
        <f t="shared" si="4"/>
        <v>0</v>
      </c>
      <c r="CM30" s="34"/>
      <c r="CO30" s="5"/>
      <c r="CP30" s="33" t="str">
        <f t="shared" si="5"/>
        <v>133000</v>
      </c>
      <c r="CR30" s="11">
        <v>1</v>
      </c>
      <c r="CS30" s="32">
        <f t="shared" si="6"/>
        <v>0</v>
      </c>
      <c r="CT30" s="32">
        <f t="shared" si="7"/>
        <v>0</v>
      </c>
      <c r="CU30" s="32">
        <f t="shared" si="8"/>
        <v>0</v>
      </c>
      <c r="CV30" s="32">
        <f t="shared" si="9"/>
        <v>0</v>
      </c>
      <c r="CW30" s="32">
        <f t="shared" si="10"/>
        <v>0</v>
      </c>
      <c r="CX30" s="32">
        <f t="shared" si="11"/>
        <v>0</v>
      </c>
      <c r="CY30" s="32">
        <f t="shared" si="12"/>
        <v>0</v>
      </c>
      <c r="CZ30" s="32">
        <f t="shared" si="13"/>
        <v>0</v>
      </c>
      <c r="DA30" s="32">
        <f t="shared" si="14"/>
        <v>0</v>
      </c>
      <c r="DB30" s="32">
        <f t="shared" si="15"/>
        <v>0</v>
      </c>
      <c r="DC30" s="32">
        <f t="shared" si="16"/>
        <v>0</v>
      </c>
      <c r="DD30" s="32">
        <f t="shared" si="17"/>
        <v>0</v>
      </c>
      <c r="DE30" s="32">
        <f t="shared" si="18"/>
        <v>0</v>
      </c>
      <c r="DF30" s="32">
        <f t="shared" si="19"/>
        <v>0</v>
      </c>
      <c r="DG30" s="32">
        <f t="shared" si="20"/>
        <v>0</v>
      </c>
      <c r="DH30" s="32">
        <f t="shared" si="21"/>
        <v>0</v>
      </c>
      <c r="DI30" s="32">
        <f t="shared" si="22"/>
        <v>0</v>
      </c>
      <c r="DJ30" s="32">
        <f t="shared" si="23"/>
        <v>0</v>
      </c>
      <c r="DK30" s="32">
        <f t="shared" si="24"/>
        <v>0</v>
      </c>
      <c r="DL30" s="32">
        <f t="shared" si="25"/>
        <v>0</v>
      </c>
      <c r="DM30" s="32">
        <f t="shared" si="26"/>
        <v>0</v>
      </c>
      <c r="DN30" s="32">
        <f t="shared" si="27"/>
        <v>0</v>
      </c>
      <c r="DO30" s="32">
        <f t="shared" si="28"/>
        <v>0</v>
      </c>
      <c r="DP30" s="32">
        <f t="shared" si="29"/>
        <v>0</v>
      </c>
      <c r="DQ30" s="32">
        <f t="shared" si="30"/>
        <v>0</v>
      </c>
      <c r="DR30" s="32">
        <f t="shared" si="31"/>
        <v>0</v>
      </c>
      <c r="DS30" s="32">
        <f t="shared" si="32"/>
        <v>0</v>
      </c>
      <c r="DT30" s="32">
        <f t="shared" si="33"/>
        <v>0</v>
      </c>
      <c r="DU30" s="32">
        <f t="shared" si="34"/>
        <v>0</v>
      </c>
      <c r="DV30" s="32">
        <f t="shared" si="35"/>
        <v>0</v>
      </c>
      <c r="DW30" s="32">
        <f t="shared" si="36"/>
        <v>0</v>
      </c>
      <c r="DX30" s="32">
        <f t="shared" si="37"/>
        <v>0</v>
      </c>
      <c r="DY30" s="32">
        <f t="shared" si="38"/>
        <v>0</v>
      </c>
      <c r="DZ30" s="32">
        <f t="shared" si="39"/>
        <v>0</v>
      </c>
      <c r="EA30" s="32">
        <f t="shared" si="40"/>
        <v>0</v>
      </c>
      <c r="EB30" s="32">
        <f t="shared" si="41"/>
        <v>0</v>
      </c>
      <c r="EC30" s="32">
        <f t="shared" si="42"/>
        <v>0</v>
      </c>
      <c r="ED30" s="32">
        <f t="shared" si="43"/>
        <v>0</v>
      </c>
      <c r="EE30" s="32">
        <f t="shared" si="44"/>
        <v>0</v>
      </c>
      <c r="EF30" s="32">
        <f t="shared" si="45"/>
        <v>0</v>
      </c>
      <c r="EG30" s="32">
        <f t="shared" si="46"/>
        <v>0</v>
      </c>
      <c r="EH30" s="32">
        <f t="shared" si="47"/>
        <v>0</v>
      </c>
      <c r="EI30" s="32">
        <f t="shared" si="48"/>
        <v>0</v>
      </c>
      <c r="EJ30" s="32">
        <f t="shared" si="49"/>
        <v>0</v>
      </c>
      <c r="EK30" s="32">
        <f t="shared" si="50"/>
        <v>0</v>
      </c>
      <c r="EL30" s="32">
        <f t="shared" si="51"/>
        <v>0</v>
      </c>
      <c r="EM30" s="32">
        <f t="shared" si="52"/>
        <v>0</v>
      </c>
      <c r="EN30" s="32">
        <f t="shared" si="53"/>
        <v>0</v>
      </c>
      <c r="EO30" s="32">
        <f t="shared" si="54"/>
        <v>0</v>
      </c>
      <c r="EP30" s="32">
        <f t="shared" si="55"/>
        <v>0</v>
      </c>
      <c r="EQ30" s="32">
        <f t="shared" si="56"/>
        <v>0</v>
      </c>
      <c r="ER30" s="32">
        <f t="shared" si="57"/>
        <v>0</v>
      </c>
      <c r="ES30" s="32">
        <f t="shared" si="58"/>
        <v>0</v>
      </c>
      <c r="ET30" s="32">
        <f t="shared" si="59"/>
        <v>0</v>
      </c>
      <c r="EU30" s="32">
        <f t="shared" si="60"/>
        <v>0</v>
      </c>
      <c r="EV30" s="32">
        <f t="shared" si="61"/>
        <v>0</v>
      </c>
      <c r="EW30" s="32">
        <f t="shared" si="62"/>
        <v>0</v>
      </c>
      <c r="EX30" s="32">
        <f t="shared" si="63"/>
        <v>0</v>
      </c>
      <c r="EY30" s="32">
        <f t="shared" si="64"/>
        <v>0</v>
      </c>
      <c r="EZ30" s="32">
        <f t="shared" si="65"/>
        <v>0</v>
      </c>
      <c r="FB30" s="3"/>
      <c r="FC30" s="15" t="s">
        <v>0</v>
      </c>
      <c r="FD30" s="14" t="s">
        <v>0</v>
      </c>
      <c r="FE30" s="14" t="s">
        <v>0</v>
      </c>
      <c r="FF30" s="14" t="s">
        <v>0</v>
      </c>
      <c r="FG30" s="14" t="s">
        <v>0</v>
      </c>
      <c r="FH30" s="14" t="s">
        <v>0</v>
      </c>
      <c r="FI30" s="14" t="s">
        <v>0</v>
      </c>
      <c r="FJ30" s="14" t="s">
        <v>0</v>
      </c>
      <c r="FK30" s="14" t="s">
        <v>11</v>
      </c>
      <c r="FL30" s="14" t="s">
        <v>11</v>
      </c>
      <c r="FM30" s="14" t="s">
        <v>11</v>
      </c>
      <c r="FN30" s="14" t="s">
        <v>11</v>
      </c>
      <c r="FO30" s="14" t="s">
        <v>11</v>
      </c>
      <c r="FP30" s="14" t="s">
        <v>11</v>
      </c>
      <c r="FQ30" s="14" t="s">
        <v>11</v>
      </c>
      <c r="FR30" s="13" t="s">
        <v>11</v>
      </c>
      <c r="FT30" s="31"/>
      <c r="FU30" s="30"/>
      <c r="FV30" s="29"/>
      <c r="FW30" s="28"/>
      <c r="FX30" s="28"/>
      <c r="FY30" s="28"/>
      <c r="GA30" s="28"/>
      <c r="GC30" s="31"/>
      <c r="GD30" s="30"/>
      <c r="GE30" s="29"/>
      <c r="GF30" s="28"/>
      <c r="GG30" s="28"/>
      <c r="GH30" s="28"/>
      <c r="GJ30" s="28"/>
      <c r="GL30" s="31"/>
      <c r="GM30" s="30"/>
      <c r="GN30" s="29"/>
      <c r="GO30" s="28"/>
      <c r="GP30" s="28"/>
      <c r="GQ30" s="28"/>
      <c r="GS30" s="28"/>
      <c r="GU30" s="31"/>
      <c r="GV30" s="30"/>
      <c r="GW30" s="29"/>
      <c r="GX30" s="28"/>
      <c r="GY30" s="28"/>
      <c r="GZ30" s="28"/>
      <c r="HB30" s="28"/>
    </row>
    <row r="31" spans="1:210" s="2" customFormat="1" ht="13.9" customHeight="1" thickTop="1" thickBot="1" x14ac:dyDescent="0.35">
      <c r="A31" s="12" t="str">
        <f>IFERROR(IF(HLOOKUP($C$4,$FC$11:$FR$211,ROW()-#REF!,FALSE)="N",FALSE,TRUE),"")</f>
        <v/>
      </c>
      <c r="B31" s="7"/>
      <c r="C31" s="145" t="str">
        <f t="shared" si="2"/>
        <v>134000</v>
      </c>
      <c r="D31" s="145" t="str">
        <f t="shared" si="2"/>
        <v>134000</v>
      </c>
      <c r="E31" s="7"/>
      <c r="F31" s="7"/>
      <c r="G31" s="7"/>
      <c r="H31" s="7">
        <v>35</v>
      </c>
      <c r="I31" s="7"/>
      <c r="J31" s="7"/>
      <c r="K31" s="27" t="s">
        <v>103</v>
      </c>
      <c r="L31" s="18"/>
      <c r="M31" s="54" t="s">
        <v>316</v>
      </c>
      <c r="N31" s="53">
        <f t="shared" si="3"/>
        <v>0</v>
      </c>
      <c r="O31" s="49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51"/>
      <c r="BX31" s="1"/>
      <c r="BY31" s="1"/>
      <c r="BZ31" s="1"/>
      <c r="CA31" s="1"/>
      <c r="CB31" s="1"/>
      <c r="CC31" s="1"/>
      <c r="CD31" s="1"/>
      <c r="CE31" s="1"/>
      <c r="CF31" s="1"/>
      <c r="CG31" s="6"/>
      <c r="CH31" s="1"/>
      <c r="CI31" s="1"/>
      <c r="CK31" s="36">
        <v>1</v>
      </c>
      <c r="CL31" s="35">
        <f t="shared" si="4"/>
        <v>0</v>
      </c>
      <c r="CM31" s="34"/>
      <c r="CO31" s="5"/>
      <c r="CP31" s="33" t="str">
        <f t="shared" si="5"/>
        <v>134000</v>
      </c>
      <c r="CR31" s="11">
        <v>1</v>
      </c>
      <c r="CS31" s="32">
        <f t="shared" si="6"/>
        <v>0</v>
      </c>
      <c r="CT31" s="32" t="str">
        <f t="shared" si="7"/>
        <v/>
      </c>
      <c r="CU31" s="32" t="str">
        <f t="shared" si="8"/>
        <v/>
      </c>
      <c r="CV31" s="32" t="str">
        <f t="shared" si="9"/>
        <v/>
      </c>
      <c r="CW31" s="32" t="str">
        <f t="shared" si="10"/>
        <v/>
      </c>
      <c r="CX31" s="32" t="str">
        <f t="shared" si="11"/>
        <v/>
      </c>
      <c r="CY31" s="32" t="str">
        <f t="shared" si="12"/>
        <v/>
      </c>
      <c r="CZ31" s="32" t="str">
        <f t="shared" si="13"/>
        <v/>
      </c>
      <c r="DA31" s="32" t="str">
        <f t="shared" si="14"/>
        <v/>
      </c>
      <c r="DB31" s="32" t="str">
        <f t="shared" si="15"/>
        <v/>
      </c>
      <c r="DC31" s="32" t="str">
        <f t="shared" si="16"/>
        <v/>
      </c>
      <c r="DD31" s="32" t="str">
        <f t="shared" si="17"/>
        <v/>
      </c>
      <c r="DE31" s="32" t="str">
        <f t="shared" si="18"/>
        <v/>
      </c>
      <c r="DF31" s="32" t="str">
        <f t="shared" si="19"/>
        <v/>
      </c>
      <c r="DG31" s="32" t="str">
        <f t="shared" si="20"/>
        <v/>
      </c>
      <c r="DH31" s="32" t="str">
        <f t="shared" si="21"/>
        <v/>
      </c>
      <c r="DI31" s="32" t="str">
        <f t="shared" si="22"/>
        <v/>
      </c>
      <c r="DJ31" s="32" t="str">
        <f t="shared" si="23"/>
        <v/>
      </c>
      <c r="DK31" s="32" t="str">
        <f t="shared" si="24"/>
        <v/>
      </c>
      <c r="DL31" s="32" t="str">
        <f t="shared" si="25"/>
        <v/>
      </c>
      <c r="DM31" s="32" t="str">
        <f t="shared" si="26"/>
        <v/>
      </c>
      <c r="DN31" s="32" t="str">
        <f t="shared" si="27"/>
        <v/>
      </c>
      <c r="DO31" s="32" t="str">
        <f t="shared" si="28"/>
        <v/>
      </c>
      <c r="DP31" s="32" t="str">
        <f t="shared" si="29"/>
        <v/>
      </c>
      <c r="DQ31" s="32" t="str">
        <f t="shared" si="30"/>
        <v/>
      </c>
      <c r="DR31" s="32" t="str">
        <f t="shared" si="31"/>
        <v/>
      </c>
      <c r="DS31" s="32" t="str">
        <f t="shared" si="32"/>
        <v/>
      </c>
      <c r="DT31" s="32" t="str">
        <f t="shared" si="33"/>
        <v/>
      </c>
      <c r="DU31" s="32" t="str">
        <f t="shared" si="34"/>
        <v/>
      </c>
      <c r="DV31" s="32" t="str">
        <f t="shared" si="35"/>
        <v/>
      </c>
      <c r="DW31" s="32" t="str">
        <f t="shared" si="36"/>
        <v/>
      </c>
      <c r="DX31" s="32" t="str">
        <f t="shared" si="37"/>
        <v/>
      </c>
      <c r="DY31" s="32" t="str">
        <f t="shared" si="38"/>
        <v/>
      </c>
      <c r="DZ31" s="32" t="str">
        <f t="shared" si="39"/>
        <v/>
      </c>
      <c r="EA31" s="32" t="str">
        <f t="shared" si="40"/>
        <v/>
      </c>
      <c r="EB31" s="32" t="str">
        <f t="shared" si="41"/>
        <v/>
      </c>
      <c r="EC31" s="32" t="str">
        <f t="shared" si="42"/>
        <v/>
      </c>
      <c r="ED31" s="32" t="str">
        <f t="shared" si="43"/>
        <v/>
      </c>
      <c r="EE31" s="32" t="str">
        <f t="shared" si="44"/>
        <v/>
      </c>
      <c r="EF31" s="32" t="str">
        <f t="shared" si="45"/>
        <v/>
      </c>
      <c r="EG31" s="32" t="str">
        <f t="shared" si="46"/>
        <v/>
      </c>
      <c r="EH31" s="32" t="str">
        <f t="shared" si="47"/>
        <v/>
      </c>
      <c r="EI31" s="32" t="str">
        <f t="shared" si="48"/>
        <v/>
      </c>
      <c r="EJ31" s="32" t="str">
        <f t="shared" si="49"/>
        <v/>
      </c>
      <c r="EK31" s="32" t="str">
        <f t="shared" si="50"/>
        <v/>
      </c>
      <c r="EL31" s="32" t="str">
        <f t="shared" si="51"/>
        <v/>
      </c>
      <c r="EM31" s="32" t="str">
        <f t="shared" si="52"/>
        <v/>
      </c>
      <c r="EN31" s="32" t="str">
        <f t="shared" si="53"/>
        <v/>
      </c>
      <c r="EO31" s="32" t="str">
        <f t="shared" si="54"/>
        <v/>
      </c>
      <c r="EP31" s="32" t="str">
        <f t="shared" si="55"/>
        <v/>
      </c>
      <c r="EQ31" s="32" t="str">
        <f t="shared" si="56"/>
        <v/>
      </c>
      <c r="ER31" s="32" t="str">
        <f t="shared" si="57"/>
        <v/>
      </c>
      <c r="ES31" s="32" t="str">
        <f t="shared" si="58"/>
        <v/>
      </c>
      <c r="ET31" s="32" t="str">
        <f t="shared" si="59"/>
        <v/>
      </c>
      <c r="EU31" s="32" t="str">
        <f t="shared" si="60"/>
        <v/>
      </c>
      <c r="EV31" s="32" t="str">
        <f t="shared" si="61"/>
        <v/>
      </c>
      <c r="EW31" s="32" t="str">
        <f t="shared" si="62"/>
        <v/>
      </c>
      <c r="EX31" s="32" t="str">
        <f t="shared" si="63"/>
        <v/>
      </c>
      <c r="EY31" s="32" t="str">
        <f t="shared" si="64"/>
        <v/>
      </c>
      <c r="EZ31" s="32" t="str">
        <f t="shared" si="65"/>
        <v/>
      </c>
      <c r="FB31" s="3"/>
      <c r="FC31" s="15" t="s">
        <v>0</v>
      </c>
      <c r="FD31" s="14" t="s">
        <v>0</v>
      </c>
      <c r="FE31" s="14" t="s">
        <v>0</v>
      </c>
      <c r="FF31" s="14" t="s">
        <v>0</v>
      </c>
      <c r="FG31" s="14" t="s">
        <v>0</v>
      </c>
      <c r="FH31" s="14" t="s">
        <v>0</v>
      </c>
      <c r="FI31" s="14" t="s">
        <v>0</v>
      </c>
      <c r="FJ31" s="14" t="s">
        <v>0</v>
      </c>
      <c r="FK31" s="14" t="s">
        <v>11</v>
      </c>
      <c r="FL31" s="14" t="s">
        <v>11</v>
      </c>
      <c r="FM31" s="14" t="s">
        <v>11</v>
      </c>
      <c r="FN31" s="14" t="s">
        <v>11</v>
      </c>
      <c r="FO31" s="14" t="s">
        <v>11</v>
      </c>
      <c r="FP31" s="14" t="s">
        <v>11</v>
      </c>
      <c r="FQ31" s="14" t="s">
        <v>11</v>
      </c>
      <c r="FR31" s="13" t="s">
        <v>11</v>
      </c>
      <c r="FT31" s="31"/>
      <c r="FU31" s="30"/>
      <c r="FV31" s="29"/>
      <c r="FW31" s="28"/>
      <c r="FX31" s="28"/>
      <c r="FY31" s="28"/>
      <c r="GA31" s="28"/>
      <c r="GC31" s="31"/>
      <c r="GD31" s="30"/>
      <c r="GE31" s="29"/>
      <c r="GF31" s="28"/>
      <c r="GG31" s="28"/>
      <c r="GH31" s="28"/>
      <c r="GJ31" s="28"/>
      <c r="GL31" s="31"/>
      <c r="GM31" s="30"/>
      <c r="GN31" s="29"/>
      <c r="GO31" s="28"/>
      <c r="GP31" s="28"/>
      <c r="GQ31" s="28"/>
      <c r="GS31" s="28"/>
      <c r="GU31" s="31"/>
      <c r="GV31" s="30"/>
      <c r="GW31" s="29"/>
      <c r="GX31" s="28"/>
      <c r="GY31" s="28"/>
      <c r="GZ31" s="28"/>
      <c r="HB31" s="28"/>
    </row>
    <row r="32" spans="1:210" s="2" customFormat="1" ht="13.9" customHeight="1" thickTop="1" thickBot="1" x14ac:dyDescent="0.35">
      <c r="A32" s="12" t="str">
        <f>IFERROR(IF(HLOOKUP($C$4,$FC$11:$FR$211,ROW()-#REF!,FALSE)="N",FALSE,TRUE),"")</f>
        <v/>
      </c>
      <c r="B32" s="7"/>
      <c r="C32" s="145" t="str">
        <f t="shared" si="2"/>
        <v>136000</v>
      </c>
      <c r="D32" s="145" t="str">
        <f t="shared" si="2"/>
        <v>136000</v>
      </c>
      <c r="E32" s="7"/>
      <c r="F32" s="7"/>
      <c r="G32" s="7"/>
      <c r="H32" s="7">
        <v>36</v>
      </c>
      <c r="I32" s="7"/>
      <c r="J32" s="7"/>
      <c r="K32" s="27" t="s">
        <v>315</v>
      </c>
      <c r="L32" s="18"/>
      <c r="M32" s="54" t="s">
        <v>314</v>
      </c>
      <c r="N32" s="53">
        <f t="shared" si="3"/>
        <v>0</v>
      </c>
      <c r="O32" s="49">
        <v>0</v>
      </c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51"/>
      <c r="BX32" s="1"/>
      <c r="BY32" s="1"/>
      <c r="BZ32" s="1"/>
      <c r="CA32" s="1"/>
      <c r="CB32" s="1"/>
      <c r="CC32" s="1"/>
      <c r="CD32" s="1"/>
      <c r="CE32" s="1"/>
      <c r="CF32" s="1"/>
      <c r="CG32" s="6"/>
      <c r="CH32" s="1"/>
      <c r="CI32" s="1"/>
      <c r="CK32" s="36">
        <v>1</v>
      </c>
      <c r="CL32" s="35">
        <f t="shared" si="4"/>
        <v>0</v>
      </c>
      <c r="CM32" s="34"/>
      <c r="CO32" s="5"/>
      <c r="CP32" s="33" t="str">
        <f t="shared" si="5"/>
        <v>136000</v>
      </c>
      <c r="CR32" s="11">
        <v>1</v>
      </c>
      <c r="CS32" s="32">
        <f t="shared" si="6"/>
        <v>0</v>
      </c>
      <c r="CT32" s="32" t="str">
        <f t="shared" si="7"/>
        <v/>
      </c>
      <c r="CU32" s="32" t="str">
        <f t="shared" si="8"/>
        <v/>
      </c>
      <c r="CV32" s="32" t="str">
        <f t="shared" si="9"/>
        <v/>
      </c>
      <c r="CW32" s="32" t="str">
        <f t="shared" si="10"/>
        <v/>
      </c>
      <c r="CX32" s="32" t="str">
        <f t="shared" si="11"/>
        <v/>
      </c>
      <c r="CY32" s="32" t="str">
        <f t="shared" si="12"/>
        <v/>
      </c>
      <c r="CZ32" s="32" t="str">
        <f t="shared" si="13"/>
        <v/>
      </c>
      <c r="DA32" s="32" t="str">
        <f t="shared" si="14"/>
        <v/>
      </c>
      <c r="DB32" s="32" t="str">
        <f t="shared" si="15"/>
        <v/>
      </c>
      <c r="DC32" s="32" t="str">
        <f t="shared" si="16"/>
        <v/>
      </c>
      <c r="DD32" s="32" t="str">
        <f t="shared" si="17"/>
        <v/>
      </c>
      <c r="DE32" s="32" t="str">
        <f t="shared" si="18"/>
        <v/>
      </c>
      <c r="DF32" s="32" t="str">
        <f t="shared" si="19"/>
        <v/>
      </c>
      <c r="DG32" s="32" t="str">
        <f t="shared" si="20"/>
        <v/>
      </c>
      <c r="DH32" s="32" t="str">
        <f t="shared" si="21"/>
        <v/>
      </c>
      <c r="DI32" s="32" t="str">
        <f t="shared" si="22"/>
        <v/>
      </c>
      <c r="DJ32" s="32" t="str">
        <f t="shared" si="23"/>
        <v/>
      </c>
      <c r="DK32" s="32" t="str">
        <f t="shared" si="24"/>
        <v/>
      </c>
      <c r="DL32" s="32" t="str">
        <f t="shared" si="25"/>
        <v/>
      </c>
      <c r="DM32" s="32" t="str">
        <f t="shared" si="26"/>
        <v/>
      </c>
      <c r="DN32" s="32" t="str">
        <f t="shared" si="27"/>
        <v/>
      </c>
      <c r="DO32" s="32" t="str">
        <f t="shared" si="28"/>
        <v/>
      </c>
      <c r="DP32" s="32" t="str">
        <f t="shared" si="29"/>
        <v/>
      </c>
      <c r="DQ32" s="32" t="str">
        <f t="shared" si="30"/>
        <v/>
      </c>
      <c r="DR32" s="32" t="str">
        <f t="shared" si="31"/>
        <v/>
      </c>
      <c r="DS32" s="32" t="str">
        <f t="shared" si="32"/>
        <v/>
      </c>
      <c r="DT32" s="32" t="str">
        <f t="shared" si="33"/>
        <v/>
      </c>
      <c r="DU32" s="32" t="str">
        <f t="shared" si="34"/>
        <v/>
      </c>
      <c r="DV32" s="32" t="str">
        <f t="shared" si="35"/>
        <v/>
      </c>
      <c r="DW32" s="32" t="str">
        <f t="shared" si="36"/>
        <v/>
      </c>
      <c r="DX32" s="32" t="str">
        <f t="shared" si="37"/>
        <v/>
      </c>
      <c r="DY32" s="32" t="str">
        <f t="shared" si="38"/>
        <v/>
      </c>
      <c r="DZ32" s="32" t="str">
        <f t="shared" si="39"/>
        <v/>
      </c>
      <c r="EA32" s="32" t="str">
        <f t="shared" si="40"/>
        <v/>
      </c>
      <c r="EB32" s="32" t="str">
        <f t="shared" si="41"/>
        <v/>
      </c>
      <c r="EC32" s="32" t="str">
        <f t="shared" si="42"/>
        <v/>
      </c>
      <c r="ED32" s="32" t="str">
        <f t="shared" si="43"/>
        <v/>
      </c>
      <c r="EE32" s="32" t="str">
        <f t="shared" si="44"/>
        <v/>
      </c>
      <c r="EF32" s="32" t="str">
        <f t="shared" si="45"/>
        <v/>
      </c>
      <c r="EG32" s="32" t="str">
        <f t="shared" si="46"/>
        <v/>
      </c>
      <c r="EH32" s="32" t="str">
        <f t="shared" si="47"/>
        <v/>
      </c>
      <c r="EI32" s="32" t="str">
        <f t="shared" si="48"/>
        <v/>
      </c>
      <c r="EJ32" s="32" t="str">
        <f t="shared" si="49"/>
        <v/>
      </c>
      <c r="EK32" s="32" t="str">
        <f t="shared" si="50"/>
        <v/>
      </c>
      <c r="EL32" s="32" t="str">
        <f t="shared" si="51"/>
        <v/>
      </c>
      <c r="EM32" s="32" t="str">
        <f t="shared" si="52"/>
        <v/>
      </c>
      <c r="EN32" s="32" t="str">
        <f t="shared" si="53"/>
        <v/>
      </c>
      <c r="EO32" s="32" t="str">
        <f t="shared" si="54"/>
        <v/>
      </c>
      <c r="EP32" s="32" t="str">
        <f t="shared" si="55"/>
        <v/>
      </c>
      <c r="EQ32" s="32" t="str">
        <f t="shared" si="56"/>
        <v/>
      </c>
      <c r="ER32" s="32" t="str">
        <f t="shared" si="57"/>
        <v/>
      </c>
      <c r="ES32" s="32" t="str">
        <f t="shared" si="58"/>
        <v/>
      </c>
      <c r="ET32" s="32" t="str">
        <f t="shared" si="59"/>
        <v/>
      </c>
      <c r="EU32" s="32" t="str">
        <f t="shared" si="60"/>
        <v/>
      </c>
      <c r="EV32" s="32" t="str">
        <f t="shared" si="61"/>
        <v/>
      </c>
      <c r="EW32" s="32" t="str">
        <f t="shared" si="62"/>
        <v/>
      </c>
      <c r="EX32" s="32" t="str">
        <f t="shared" si="63"/>
        <v/>
      </c>
      <c r="EY32" s="32" t="str">
        <f t="shared" si="64"/>
        <v/>
      </c>
      <c r="EZ32" s="32" t="str">
        <f t="shared" si="65"/>
        <v/>
      </c>
      <c r="FB32" s="3"/>
      <c r="FC32" s="15" t="s">
        <v>0</v>
      </c>
      <c r="FD32" s="14" t="s">
        <v>0</v>
      </c>
      <c r="FE32" s="14" t="s">
        <v>0</v>
      </c>
      <c r="FF32" s="14" t="s">
        <v>0</v>
      </c>
      <c r="FG32" s="14" t="s">
        <v>0</v>
      </c>
      <c r="FH32" s="14" t="s">
        <v>0</v>
      </c>
      <c r="FI32" s="14" t="s">
        <v>0</v>
      </c>
      <c r="FJ32" s="14" t="s">
        <v>0</v>
      </c>
      <c r="FK32" s="14" t="s">
        <v>11</v>
      </c>
      <c r="FL32" s="14" t="s">
        <v>11</v>
      </c>
      <c r="FM32" s="14" t="s">
        <v>11</v>
      </c>
      <c r="FN32" s="14" t="s">
        <v>11</v>
      </c>
      <c r="FO32" s="14" t="s">
        <v>11</v>
      </c>
      <c r="FP32" s="14" t="s">
        <v>11</v>
      </c>
      <c r="FQ32" s="14" t="s">
        <v>11</v>
      </c>
      <c r="FR32" s="13" t="s">
        <v>11</v>
      </c>
      <c r="FT32" s="31"/>
      <c r="FU32" s="30"/>
      <c r="FV32" s="29"/>
      <c r="FW32" s="28"/>
      <c r="FX32" s="28"/>
      <c r="FY32" s="28"/>
      <c r="GA32" s="28"/>
      <c r="GC32" s="31"/>
      <c r="GD32" s="30"/>
      <c r="GE32" s="29"/>
      <c r="GF32" s="28"/>
      <c r="GG32" s="28"/>
      <c r="GH32" s="28"/>
      <c r="GJ32" s="28"/>
      <c r="GL32" s="31"/>
      <c r="GM32" s="30"/>
      <c r="GN32" s="29"/>
      <c r="GO32" s="28"/>
      <c r="GP32" s="28"/>
      <c r="GQ32" s="28"/>
      <c r="GS32" s="28"/>
      <c r="GU32" s="31"/>
      <c r="GV32" s="30"/>
      <c r="GW32" s="29"/>
      <c r="GX32" s="28"/>
      <c r="GY32" s="28"/>
      <c r="GZ32" s="28"/>
      <c r="HB32" s="28"/>
    </row>
    <row r="33" spans="1:210" s="2" customFormat="1" ht="13.9" customHeight="1" thickTop="1" thickBot="1" x14ac:dyDescent="0.35">
      <c r="A33" s="12" t="str">
        <f>IFERROR(IF(HLOOKUP($C$4,$FC$11:$FR$211,ROW()-#REF!,FALSE)="N",FALSE,TRUE),"")</f>
        <v/>
      </c>
      <c r="B33" s="7"/>
      <c r="C33" s="145" t="str">
        <f t="shared" si="2"/>
        <v>137000</v>
      </c>
      <c r="D33" s="145" t="str">
        <f t="shared" si="2"/>
        <v>137000</v>
      </c>
      <c r="E33" s="7"/>
      <c r="F33" s="7"/>
      <c r="G33" s="7"/>
      <c r="H33" s="7">
        <v>37</v>
      </c>
      <c r="I33" s="7"/>
      <c r="J33" s="7"/>
      <c r="K33" s="27" t="s">
        <v>17</v>
      </c>
      <c r="L33" s="18"/>
      <c r="M33" s="54" t="s">
        <v>313</v>
      </c>
      <c r="N33" s="53">
        <f t="shared" si="3"/>
        <v>0</v>
      </c>
      <c r="O33" s="49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51"/>
      <c r="BX33" s="1"/>
      <c r="BY33" s="1"/>
      <c r="BZ33" s="1"/>
      <c r="CA33" s="1"/>
      <c r="CB33" s="1"/>
      <c r="CC33" s="1"/>
      <c r="CD33" s="1"/>
      <c r="CE33" s="1"/>
      <c r="CF33" s="1"/>
      <c r="CG33" s="6"/>
      <c r="CH33" s="1"/>
      <c r="CI33" s="1"/>
      <c r="CK33" s="36">
        <v>1</v>
      </c>
      <c r="CL33" s="35">
        <f t="shared" si="4"/>
        <v>0</v>
      </c>
      <c r="CM33" s="34"/>
      <c r="CO33" s="5"/>
      <c r="CP33" s="33" t="str">
        <f t="shared" si="5"/>
        <v>137000</v>
      </c>
      <c r="CR33" s="11">
        <v>1</v>
      </c>
      <c r="CS33" s="32">
        <f t="shared" si="6"/>
        <v>0</v>
      </c>
      <c r="CT33" s="32" t="str">
        <f t="shared" si="7"/>
        <v/>
      </c>
      <c r="CU33" s="32" t="str">
        <f t="shared" si="8"/>
        <v/>
      </c>
      <c r="CV33" s="32" t="str">
        <f t="shared" si="9"/>
        <v/>
      </c>
      <c r="CW33" s="32" t="str">
        <f t="shared" si="10"/>
        <v/>
      </c>
      <c r="CX33" s="32" t="str">
        <f t="shared" si="11"/>
        <v/>
      </c>
      <c r="CY33" s="32" t="str">
        <f t="shared" si="12"/>
        <v/>
      </c>
      <c r="CZ33" s="32" t="str">
        <f t="shared" si="13"/>
        <v/>
      </c>
      <c r="DA33" s="32" t="str">
        <f t="shared" si="14"/>
        <v/>
      </c>
      <c r="DB33" s="32" t="str">
        <f t="shared" si="15"/>
        <v/>
      </c>
      <c r="DC33" s="32" t="str">
        <f t="shared" si="16"/>
        <v/>
      </c>
      <c r="DD33" s="32" t="str">
        <f t="shared" si="17"/>
        <v/>
      </c>
      <c r="DE33" s="32" t="str">
        <f t="shared" si="18"/>
        <v/>
      </c>
      <c r="DF33" s="32" t="str">
        <f t="shared" si="19"/>
        <v/>
      </c>
      <c r="DG33" s="32" t="str">
        <f t="shared" si="20"/>
        <v/>
      </c>
      <c r="DH33" s="32" t="str">
        <f t="shared" si="21"/>
        <v/>
      </c>
      <c r="DI33" s="32" t="str">
        <f t="shared" si="22"/>
        <v/>
      </c>
      <c r="DJ33" s="32" t="str">
        <f t="shared" si="23"/>
        <v/>
      </c>
      <c r="DK33" s="32" t="str">
        <f t="shared" si="24"/>
        <v/>
      </c>
      <c r="DL33" s="32" t="str">
        <f t="shared" si="25"/>
        <v/>
      </c>
      <c r="DM33" s="32" t="str">
        <f t="shared" si="26"/>
        <v/>
      </c>
      <c r="DN33" s="32" t="str">
        <f t="shared" si="27"/>
        <v/>
      </c>
      <c r="DO33" s="32" t="str">
        <f t="shared" si="28"/>
        <v/>
      </c>
      <c r="DP33" s="32" t="str">
        <f t="shared" si="29"/>
        <v/>
      </c>
      <c r="DQ33" s="32" t="str">
        <f t="shared" si="30"/>
        <v/>
      </c>
      <c r="DR33" s="32" t="str">
        <f t="shared" si="31"/>
        <v/>
      </c>
      <c r="DS33" s="32" t="str">
        <f t="shared" si="32"/>
        <v/>
      </c>
      <c r="DT33" s="32" t="str">
        <f t="shared" si="33"/>
        <v/>
      </c>
      <c r="DU33" s="32" t="str">
        <f t="shared" si="34"/>
        <v/>
      </c>
      <c r="DV33" s="32" t="str">
        <f t="shared" si="35"/>
        <v/>
      </c>
      <c r="DW33" s="32" t="str">
        <f t="shared" si="36"/>
        <v/>
      </c>
      <c r="DX33" s="32" t="str">
        <f t="shared" si="37"/>
        <v/>
      </c>
      <c r="DY33" s="32" t="str">
        <f t="shared" si="38"/>
        <v/>
      </c>
      <c r="DZ33" s="32" t="str">
        <f t="shared" si="39"/>
        <v/>
      </c>
      <c r="EA33" s="32" t="str">
        <f t="shared" si="40"/>
        <v/>
      </c>
      <c r="EB33" s="32" t="str">
        <f t="shared" si="41"/>
        <v/>
      </c>
      <c r="EC33" s="32" t="str">
        <f t="shared" si="42"/>
        <v/>
      </c>
      <c r="ED33" s="32" t="str">
        <f t="shared" si="43"/>
        <v/>
      </c>
      <c r="EE33" s="32" t="str">
        <f t="shared" si="44"/>
        <v/>
      </c>
      <c r="EF33" s="32" t="str">
        <f t="shared" si="45"/>
        <v/>
      </c>
      <c r="EG33" s="32" t="str">
        <f t="shared" si="46"/>
        <v/>
      </c>
      <c r="EH33" s="32" t="str">
        <f t="shared" si="47"/>
        <v/>
      </c>
      <c r="EI33" s="32" t="str">
        <f t="shared" si="48"/>
        <v/>
      </c>
      <c r="EJ33" s="32" t="str">
        <f t="shared" si="49"/>
        <v/>
      </c>
      <c r="EK33" s="32" t="str">
        <f t="shared" si="50"/>
        <v/>
      </c>
      <c r="EL33" s="32" t="str">
        <f t="shared" si="51"/>
        <v/>
      </c>
      <c r="EM33" s="32" t="str">
        <f t="shared" si="52"/>
        <v/>
      </c>
      <c r="EN33" s="32" t="str">
        <f t="shared" si="53"/>
        <v/>
      </c>
      <c r="EO33" s="32" t="str">
        <f t="shared" si="54"/>
        <v/>
      </c>
      <c r="EP33" s="32" t="str">
        <f t="shared" si="55"/>
        <v/>
      </c>
      <c r="EQ33" s="32" t="str">
        <f t="shared" si="56"/>
        <v/>
      </c>
      <c r="ER33" s="32" t="str">
        <f t="shared" si="57"/>
        <v/>
      </c>
      <c r="ES33" s="32" t="str">
        <f t="shared" si="58"/>
        <v/>
      </c>
      <c r="ET33" s="32" t="str">
        <f t="shared" si="59"/>
        <v/>
      </c>
      <c r="EU33" s="32" t="str">
        <f t="shared" si="60"/>
        <v/>
      </c>
      <c r="EV33" s="32" t="str">
        <f t="shared" si="61"/>
        <v/>
      </c>
      <c r="EW33" s="32" t="str">
        <f t="shared" si="62"/>
        <v/>
      </c>
      <c r="EX33" s="32" t="str">
        <f t="shared" si="63"/>
        <v/>
      </c>
      <c r="EY33" s="32" t="str">
        <f t="shared" si="64"/>
        <v/>
      </c>
      <c r="EZ33" s="32" t="str">
        <f t="shared" si="65"/>
        <v/>
      </c>
      <c r="FB33" s="3"/>
      <c r="FC33" s="15" t="s">
        <v>0</v>
      </c>
      <c r="FD33" s="14" t="s">
        <v>0</v>
      </c>
      <c r="FE33" s="14" t="s">
        <v>0</v>
      </c>
      <c r="FF33" s="14" t="s">
        <v>0</v>
      </c>
      <c r="FG33" s="14" t="s">
        <v>0</v>
      </c>
      <c r="FH33" s="14" t="s">
        <v>0</v>
      </c>
      <c r="FI33" s="14" t="s">
        <v>0</v>
      </c>
      <c r="FJ33" s="14" t="s">
        <v>0</v>
      </c>
      <c r="FK33" s="14" t="s">
        <v>11</v>
      </c>
      <c r="FL33" s="14" t="s">
        <v>11</v>
      </c>
      <c r="FM33" s="14" t="s">
        <v>11</v>
      </c>
      <c r="FN33" s="14" t="s">
        <v>11</v>
      </c>
      <c r="FO33" s="14" t="s">
        <v>11</v>
      </c>
      <c r="FP33" s="14" t="s">
        <v>11</v>
      </c>
      <c r="FQ33" s="14" t="s">
        <v>11</v>
      </c>
      <c r="FR33" s="13" t="s">
        <v>11</v>
      </c>
      <c r="FT33" s="31"/>
      <c r="FU33" s="30"/>
      <c r="FV33" s="29"/>
      <c r="FW33" s="28"/>
      <c r="FX33" s="28"/>
      <c r="FY33" s="28"/>
      <c r="GA33" s="28"/>
      <c r="GC33" s="31"/>
      <c r="GD33" s="30"/>
      <c r="GE33" s="29"/>
      <c r="GF33" s="28"/>
      <c r="GG33" s="28"/>
      <c r="GH33" s="28"/>
      <c r="GJ33" s="28"/>
      <c r="GL33" s="31"/>
      <c r="GM33" s="30"/>
      <c r="GN33" s="29"/>
      <c r="GO33" s="28"/>
      <c r="GP33" s="28"/>
      <c r="GQ33" s="28"/>
      <c r="GS33" s="28"/>
      <c r="GU33" s="31"/>
      <c r="GV33" s="30"/>
      <c r="GW33" s="29"/>
      <c r="GX33" s="28"/>
      <c r="GY33" s="28"/>
      <c r="GZ33" s="28"/>
      <c r="HB33" s="28"/>
    </row>
    <row r="34" spans="1:210" s="2" customFormat="1" ht="13.9" customHeight="1" thickTop="1" thickBot="1" x14ac:dyDescent="0.35">
      <c r="A34" s="12" t="str">
        <f>IFERROR(IF(HLOOKUP($C$4,$FC$11:$FR$211,ROW()-#REF!,FALSE)="N",FALSE,TRUE),"")</f>
        <v/>
      </c>
      <c r="B34" s="7"/>
      <c r="C34" s="145" t="str">
        <f t="shared" si="2"/>
        <v>138000</v>
      </c>
      <c r="D34" s="145" t="str">
        <f t="shared" si="2"/>
        <v>138000</v>
      </c>
      <c r="E34" s="7"/>
      <c r="F34" s="7"/>
      <c r="G34" s="7"/>
      <c r="H34" s="7">
        <v>38</v>
      </c>
      <c r="I34" s="7"/>
      <c r="J34" s="7"/>
      <c r="K34" s="27" t="s">
        <v>312</v>
      </c>
      <c r="L34" s="18"/>
      <c r="M34" s="54" t="s">
        <v>311</v>
      </c>
      <c r="N34" s="53">
        <f t="shared" si="3"/>
        <v>0</v>
      </c>
      <c r="O34" s="49">
        <v>0</v>
      </c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51"/>
      <c r="BX34" s="1"/>
      <c r="BY34" s="1"/>
      <c r="BZ34" s="1"/>
      <c r="CA34" s="1"/>
      <c r="CB34" s="1"/>
      <c r="CC34" s="1"/>
      <c r="CD34" s="1"/>
      <c r="CE34" s="1"/>
      <c r="CF34" s="1"/>
      <c r="CG34" s="6"/>
      <c r="CH34" s="1"/>
      <c r="CI34" s="1"/>
      <c r="CK34" s="36">
        <v>1</v>
      </c>
      <c r="CL34" s="35">
        <f t="shared" si="4"/>
        <v>0</v>
      </c>
      <c r="CM34" s="34"/>
      <c r="CO34" s="5"/>
      <c r="CP34" s="33" t="str">
        <f t="shared" si="5"/>
        <v>138000</v>
      </c>
      <c r="CR34" s="11">
        <v>1</v>
      </c>
      <c r="CS34" s="32">
        <f t="shared" si="6"/>
        <v>0</v>
      </c>
      <c r="CT34" s="32" t="str">
        <f t="shared" si="7"/>
        <v/>
      </c>
      <c r="CU34" s="32" t="str">
        <f t="shared" si="8"/>
        <v/>
      </c>
      <c r="CV34" s="32" t="str">
        <f t="shared" si="9"/>
        <v/>
      </c>
      <c r="CW34" s="32" t="str">
        <f t="shared" si="10"/>
        <v/>
      </c>
      <c r="CX34" s="32" t="str">
        <f t="shared" si="11"/>
        <v/>
      </c>
      <c r="CY34" s="32" t="str">
        <f t="shared" si="12"/>
        <v/>
      </c>
      <c r="CZ34" s="32" t="str">
        <f t="shared" si="13"/>
        <v/>
      </c>
      <c r="DA34" s="32" t="str">
        <f t="shared" si="14"/>
        <v/>
      </c>
      <c r="DB34" s="32" t="str">
        <f t="shared" si="15"/>
        <v/>
      </c>
      <c r="DC34" s="32" t="str">
        <f t="shared" si="16"/>
        <v/>
      </c>
      <c r="DD34" s="32" t="str">
        <f t="shared" si="17"/>
        <v/>
      </c>
      <c r="DE34" s="32" t="str">
        <f t="shared" si="18"/>
        <v/>
      </c>
      <c r="DF34" s="32" t="str">
        <f t="shared" si="19"/>
        <v/>
      </c>
      <c r="DG34" s="32" t="str">
        <f t="shared" si="20"/>
        <v/>
      </c>
      <c r="DH34" s="32" t="str">
        <f t="shared" si="21"/>
        <v/>
      </c>
      <c r="DI34" s="32" t="str">
        <f t="shared" si="22"/>
        <v/>
      </c>
      <c r="DJ34" s="32" t="str">
        <f t="shared" si="23"/>
        <v/>
      </c>
      <c r="DK34" s="32" t="str">
        <f t="shared" si="24"/>
        <v/>
      </c>
      <c r="DL34" s="32" t="str">
        <f t="shared" si="25"/>
        <v/>
      </c>
      <c r="DM34" s="32" t="str">
        <f t="shared" si="26"/>
        <v/>
      </c>
      <c r="DN34" s="32" t="str">
        <f t="shared" si="27"/>
        <v/>
      </c>
      <c r="DO34" s="32" t="str">
        <f t="shared" si="28"/>
        <v/>
      </c>
      <c r="DP34" s="32" t="str">
        <f t="shared" si="29"/>
        <v/>
      </c>
      <c r="DQ34" s="32" t="str">
        <f t="shared" si="30"/>
        <v/>
      </c>
      <c r="DR34" s="32" t="str">
        <f t="shared" si="31"/>
        <v/>
      </c>
      <c r="DS34" s="32" t="str">
        <f t="shared" si="32"/>
        <v/>
      </c>
      <c r="DT34" s="32" t="str">
        <f t="shared" si="33"/>
        <v/>
      </c>
      <c r="DU34" s="32" t="str">
        <f t="shared" si="34"/>
        <v/>
      </c>
      <c r="DV34" s="32" t="str">
        <f t="shared" si="35"/>
        <v/>
      </c>
      <c r="DW34" s="32" t="str">
        <f t="shared" si="36"/>
        <v/>
      </c>
      <c r="DX34" s="32" t="str">
        <f t="shared" si="37"/>
        <v/>
      </c>
      <c r="DY34" s="32" t="str">
        <f t="shared" si="38"/>
        <v/>
      </c>
      <c r="DZ34" s="32" t="str">
        <f t="shared" si="39"/>
        <v/>
      </c>
      <c r="EA34" s="32" t="str">
        <f t="shared" si="40"/>
        <v/>
      </c>
      <c r="EB34" s="32" t="str">
        <f t="shared" si="41"/>
        <v/>
      </c>
      <c r="EC34" s="32" t="str">
        <f t="shared" si="42"/>
        <v/>
      </c>
      <c r="ED34" s="32" t="str">
        <f t="shared" si="43"/>
        <v/>
      </c>
      <c r="EE34" s="32" t="str">
        <f t="shared" si="44"/>
        <v/>
      </c>
      <c r="EF34" s="32" t="str">
        <f t="shared" si="45"/>
        <v/>
      </c>
      <c r="EG34" s="32" t="str">
        <f t="shared" si="46"/>
        <v/>
      </c>
      <c r="EH34" s="32" t="str">
        <f t="shared" si="47"/>
        <v/>
      </c>
      <c r="EI34" s="32" t="str">
        <f t="shared" si="48"/>
        <v/>
      </c>
      <c r="EJ34" s="32" t="str">
        <f t="shared" si="49"/>
        <v/>
      </c>
      <c r="EK34" s="32" t="str">
        <f t="shared" si="50"/>
        <v/>
      </c>
      <c r="EL34" s="32" t="str">
        <f t="shared" si="51"/>
        <v/>
      </c>
      <c r="EM34" s="32" t="str">
        <f t="shared" si="52"/>
        <v/>
      </c>
      <c r="EN34" s="32" t="str">
        <f t="shared" si="53"/>
        <v/>
      </c>
      <c r="EO34" s="32" t="str">
        <f t="shared" si="54"/>
        <v/>
      </c>
      <c r="EP34" s="32" t="str">
        <f t="shared" si="55"/>
        <v/>
      </c>
      <c r="EQ34" s="32" t="str">
        <f t="shared" si="56"/>
        <v/>
      </c>
      <c r="ER34" s="32" t="str">
        <f t="shared" si="57"/>
        <v/>
      </c>
      <c r="ES34" s="32" t="str">
        <f t="shared" si="58"/>
        <v/>
      </c>
      <c r="ET34" s="32" t="str">
        <f t="shared" si="59"/>
        <v/>
      </c>
      <c r="EU34" s="32" t="str">
        <f t="shared" si="60"/>
        <v/>
      </c>
      <c r="EV34" s="32" t="str">
        <f t="shared" si="61"/>
        <v/>
      </c>
      <c r="EW34" s="32" t="str">
        <f t="shared" si="62"/>
        <v/>
      </c>
      <c r="EX34" s="32" t="str">
        <f t="shared" si="63"/>
        <v/>
      </c>
      <c r="EY34" s="32" t="str">
        <f t="shared" si="64"/>
        <v/>
      </c>
      <c r="EZ34" s="32" t="str">
        <f t="shared" si="65"/>
        <v/>
      </c>
      <c r="FB34" s="3"/>
      <c r="FC34" s="15" t="s">
        <v>0</v>
      </c>
      <c r="FD34" s="14" t="s">
        <v>0</v>
      </c>
      <c r="FE34" s="14" t="s">
        <v>0</v>
      </c>
      <c r="FF34" s="14" t="s">
        <v>0</v>
      </c>
      <c r="FG34" s="14" t="s">
        <v>0</v>
      </c>
      <c r="FH34" s="14" t="s">
        <v>0</v>
      </c>
      <c r="FI34" s="14" t="s">
        <v>0</v>
      </c>
      <c r="FJ34" s="14" t="s">
        <v>0</v>
      </c>
      <c r="FK34" s="14" t="s">
        <v>11</v>
      </c>
      <c r="FL34" s="14" t="s">
        <v>11</v>
      </c>
      <c r="FM34" s="14" t="s">
        <v>11</v>
      </c>
      <c r="FN34" s="14" t="s">
        <v>11</v>
      </c>
      <c r="FO34" s="14" t="s">
        <v>11</v>
      </c>
      <c r="FP34" s="14" t="s">
        <v>11</v>
      </c>
      <c r="FQ34" s="14" t="s">
        <v>11</v>
      </c>
      <c r="FR34" s="13" t="s">
        <v>11</v>
      </c>
      <c r="FT34" s="31"/>
      <c r="FU34" s="30"/>
      <c r="FV34" s="29"/>
      <c r="FW34" s="28"/>
      <c r="FX34" s="28"/>
      <c r="FY34" s="28"/>
      <c r="GA34" s="28"/>
      <c r="GC34" s="31"/>
      <c r="GD34" s="30"/>
      <c r="GE34" s="29"/>
      <c r="GF34" s="28"/>
      <c r="GG34" s="28"/>
      <c r="GH34" s="28"/>
      <c r="GJ34" s="28"/>
      <c r="GL34" s="31"/>
      <c r="GM34" s="30"/>
      <c r="GN34" s="29"/>
      <c r="GO34" s="28"/>
      <c r="GP34" s="28"/>
      <c r="GQ34" s="28"/>
      <c r="GS34" s="28"/>
      <c r="GU34" s="31"/>
      <c r="GV34" s="30"/>
      <c r="GW34" s="29"/>
      <c r="GX34" s="28"/>
      <c r="GY34" s="28"/>
      <c r="GZ34" s="28"/>
      <c r="HB34" s="28"/>
    </row>
    <row r="35" spans="1:210" s="2" customFormat="1" ht="13.9" customHeight="1" thickTop="1" thickBot="1" x14ac:dyDescent="0.35">
      <c r="A35" s="12" t="str">
        <f>IFERROR(IF(HLOOKUP($C$4,$FC$11:$FR$211,ROW()-#REF!,FALSE)="N",FALSE,TRUE),"")</f>
        <v/>
      </c>
      <c r="B35" s="7"/>
      <c r="C35" s="145" t="str">
        <f t="shared" ref="C35:D54" si="68">IF($M35="","",$M35)</f>
        <v>139000</v>
      </c>
      <c r="D35" s="145" t="str">
        <f t="shared" si="68"/>
        <v>139000</v>
      </c>
      <c r="E35" s="7"/>
      <c r="F35" s="7"/>
      <c r="G35" s="7"/>
      <c r="H35" s="7">
        <v>39</v>
      </c>
      <c r="I35" s="7"/>
      <c r="J35" s="7"/>
      <c r="K35" s="27" t="s">
        <v>310</v>
      </c>
      <c r="L35" s="18"/>
      <c r="M35" s="54" t="s">
        <v>309</v>
      </c>
      <c r="N35" s="53">
        <f t="shared" si="3"/>
        <v>0</v>
      </c>
      <c r="O35" s="49">
        <v>0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51"/>
      <c r="BX35" s="1"/>
      <c r="BY35" s="1"/>
      <c r="BZ35" s="1"/>
      <c r="CA35" s="1"/>
      <c r="CB35" s="1"/>
      <c r="CC35" s="1"/>
      <c r="CD35" s="1"/>
      <c r="CE35" s="1"/>
      <c r="CF35" s="1"/>
      <c r="CG35" s="6"/>
      <c r="CH35" s="1"/>
      <c r="CI35" s="1"/>
      <c r="CK35" s="36">
        <v>1</v>
      </c>
      <c r="CL35" s="35">
        <f t="shared" si="4"/>
        <v>0</v>
      </c>
      <c r="CM35" s="34"/>
      <c r="CO35" s="5"/>
      <c r="CP35" s="33" t="str">
        <f t="shared" si="5"/>
        <v>139000</v>
      </c>
      <c r="CR35" s="11">
        <v>1</v>
      </c>
      <c r="CS35" s="32">
        <f t="shared" si="6"/>
        <v>0</v>
      </c>
      <c r="CT35" s="32" t="str">
        <f t="shared" si="7"/>
        <v/>
      </c>
      <c r="CU35" s="32" t="str">
        <f t="shared" si="8"/>
        <v/>
      </c>
      <c r="CV35" s="32" t="str">
        <f t="shared" si="9"/>
        <v/>
      </c>
      <c r="CW35" s="32" t="str">
        <f t="shared" si="10"/>
        <v/>
      </c>
      <c r="CX35" s="32" t="str">
        <f t="shared" si="11"/>
        <v/>
      </c>
      <c r="CY35" s="32" t="str">
        <f t="shared" si="12"/>
        <v/>
      </c>
      <c r="CZ35" s="32" t="str">
        <f t="shared" si="13"/>
        <v/>
      </c>
      <c r="DA35" s="32" t="str">
        <f t="shared" si="14"/>
        <v/>
      </c>
      <c r="DB35" s="32" t="str">
        <f t="shared" si="15"/>
        <v/>
      </c>
      <c r="DC35" s="32" t="str">
        <f t="shared" si="16"/>
        <v/>
      </c>
      <c r="DD35" s="32" t="str">
        <f t="shared" si="17"/>
        <v/>
      </c>
      <c r="DE35" s="32" t="str">
        <f t="shared" si="18"/>
        <v/>
      </c>
      <c r="DF35" s="32" t="str">
        <f t="shared" si="19"/>
        <v/>
      </c>
      <c r="DG35" s="32" t="str">
        <f t="shared" si="20"/>
        <v/>
      </c>
      <c r="DH35" s="32" t="str">
        <f t="shared" si="21"/>
        <v/>
      </c>
      <c r="DI35" s="32" t="str">
        <f t="shared" si="22"/>
        <v/>
      </c>
      <c r="DJ35" s="32" t="str">
        <f t="shared" si="23"/>
        <v/>
      </c>
      <c r="DK35" s="32" t="str">
        <f t="shared" si="24"/>
        <v/>
      </c>
      <c r="DL35" s="32" t="str">
        <f t="shared" si="25"/>
        <v/>
      </c>
      <c r="DM35" s="32" t="str">
        <f t="shared" si="26"/>
        <v/>
      </c>
      <c r="DN35" s="32" t="str">
        <f t="shared" si="27"/>
        <v/>
      </c>
      <c r="DO35" s="32" t="str">
        <f t="shared" si="28"/>
        <v/>
      </c>
      <c r="DP35" s="32" t="str">
        <f t="shared" si="29"/>
        <v/>
      </c>
      <c r="DQ35" s="32" t="str">
        <f t="shared" si="30"/>
        <v/>
      </c>
      <c r="DR35" s="32" t="str">
        <f t="shared" si="31"/>
        <v/>
      </c>
      <c r="DS35" s="32" t="str">
        <f t="shared" si="32"/>
        <v/>
      </c>
      <c r="DT35" s="32" t="str">
        <f t="shared" si="33"/>
        <v/>
      </c>
      <c r="DU35" s="32" t="str">
        <f t="shared" si="34"/>
        <v/>
      </c>
      <c r="DV35" s="32" t="str">
        <f t="shared" si="35"/>
        <v/>
      </c>
      <c r="DW35" s="32" t="str">
        <f t="shared" si="36"/>
        <v/>
      </c>
      <c r="DX35" s="32" t="str">
        <f t="shared" si="37"/>
        <v/>
      </c>
      <c r="DY35" s="32" t="str">
        <f t="shared" si="38"/>
        <v/>
      </c>
      <c r="DZ35" s="32" t="str">
        <f t="shared" si="39"/>
        <v/>
      </c>
      <c r="EA35" s="32" t="str">
        <f t="shared" si="40"/>
        <v/>
      </c>
      <c r="EB35" s="32" t="str">
        <f t="shared" si="41"/>
        <v/>
      </c>
      <c r="EC35" s="32" t="str">
        <f t="shared" si="42"/>
        <v/>
      </c>
      <c r="ED35" s="32" t="str">
        <f t="shared" si="43"/>
        <v/>
      </c>
      <c r="EE35" s="32" t="str">
        <f t="shared" si="44"/>
        <v/>
      </c>
      <c r="EF35" s="32" t="str">
        <f t="shared" si="45"/>
        <v/>
      </c>
      <c r="EG35" s="32" t="str">
        <f t="shared" si="46"/>
        <v/>
      </c>
      <c r="EH35" s="32" t="str">
        <f t="shared" si="47"/>
        <v/>
      </c>
      <c r="EI35" s="32" t="str">
        <f t="shared" si="48"/>
        <v/>
      </c>
      <c r="EJ35" s="32" t="str">
        <f t="shared" si="49"/>
        <v/>
      </c>
      <c r="EK35" s="32" t="str">
        <f t="shared" si="50"/>
        <v/>
      </c>
      <c r="EL35" s="32" t="str">
        <f t="shared" si="51"/>
        <v/>
      </c>
      <c r="EM35" s="32" t="str">
        <f t="shared" si="52"/>
        <v/>
      </c>
      <c r="EN35" s="32" t="str">
        <f t="shared" si="53"/>
        <v/>
      </c>
      <c r="EO35" s="32" t="str">
        <f t="shared" si="54"/>
        <v/>
      </c>
      <c r="EP35" s="32" t="str">
        <f t="shared" si="55"/>
        <v/>
      </c>
      <c r="EQ35" s="32" t="str">
        <f t="shared" si="56"/>
        <v/>
      </c>
      <c r="ER35" s="32" t="str">
        <f t="shared" si="57"/>
        <v/>
      </c>
      <c r="ES35" s="32" t="str">
        <f t="shared" si="58"/>
        <v/>
      </c>
      <c r="ET35" s="32" t="str">
        <f t="shared" si="59"/>
        <v/>
      </c>
      <c r="EU35" s="32" t="str">
        <f t="shared" si="60"/>
        <v/>
      </c>
      <c r="EV35" s="32" t="str">
        <f t="shared" si="61"/>
        <v/>
      </c>
      <c r="EW35" s="32" t="str">
        <f t="shared" si="62"/>
        <v/>
      </c>
      <c r="EX35" s="32" t="str">
        <f t="shared" si="63"/>
        <v/>
      </c>
      <c r="EY35" s="32" t="str">
        <f t="shared" si="64"/>
        <v/>
      </c>
      <c r="EZ35" s="32" t="str">
        <f t="shared" si="65"/>
        <v/>
      </c>
      <c r="FB35" s="3"/>
      <c r="FC35" s="15" t="s">
        <v>0</v>
      </c>
      <c r="FD35" s="14" t="s">
        <v>0</v>
      </c>
      <c r="FE35" s="14" t="s">
        <v>0</v>
      </c>
      <c r="FF35" s="14" t="s">
        <v>0</v>
      </c>
      <c r="FG35" s="14" t="s">
        <v>0</v>
      </c>
      <c r="FH35" s="14" t="s">
        <v>0</v>
      </c>
      <c r="FI35" s="14" t="s">
        <v>0</v>
      </c>
      <c r="FJ35" s="14" t="s">
        <v>0</v>
      </c>
      <c r="FK35" s="14" t="s">
        <v>11</v>
      </c>
      <c r="FL35" s="14" t="s">
        <v>11</v>
      </c>
      <c r="FM35" s="14" t="s">
        <v>11</v>
      </c>
      <c r="FN35" s="14" t="s">
        <v>11</v>
      </c>
      <c r="FO35" s="14" t="s">
        <v>11</v>
      </c>
      <c r="FP35" s="14" t="s">
        <v>11</v>
      </c>
      <c r="FQ35" s="14" t="s">
        <v>11</v>
      </c>
      <c r="FR35" s="13" t="s">
        <v>11</v>
      </c>
      <c r="FT35" s="31"/>
      <c r="FU35" s="30"/>
      <c r="FV35" s="29"/>
      <c r="FW35" s="28"/>
      <c r="FX35" s="28"/>
      <c r="FY35" s="28"/>
      <c r="GA35" s="28"/>
      <c r="GC35" s="31"/>
      <c r="GD35" s="30"/>
      <c r="GE35" s="29"/>
      <c r="GF35" s="28"/>
      <c r="GG35" s="28"/>
      <c r="GH35" s="28"/>
      <c r="GJ35" s="28"/>
      <c r="GL35" s="31"/>
      <c r="GM35" s="30"/>
      <c r="GN35" s="29"/>
      <c r="GO35" s="28"/>
      <c r="GP35" s="28"/>
      <c r="GQ35" s="28"/>
      <c r="GS35" s="28"/>
      <c r="GU35" s="31"/>
      <c r="GV35" s="30"/>
      <c r="GW35" s="29"/>
      <c r="GX35" s="28"/>
      <c r="GY35" s="28"/>
      <c r="GZ35" s="28"/>
      <c r="HB35" s="28"/>
    </row>
    <row r="36" spans="1:210" s="2" customFormat="1" ht="13.9" customHeight="1" thickTop="1" thickBot="1" x14ac:dyDescent="0.35">
      <c r="A36" s="12" t="str">
        <f>IFERROR(IF(HLOOKUP($C$4,$FC$11:$FR$211,ROW()-#REF!,FALSE)="N",FALSE,TRUE),"")</f>
        <v/>
      </c>
      <c r="B36" s="7"/>
      <c r="C36" s="145" t="str">
        <f t="shared" si="68"/>
        <v>139500</v>
      </c>
      <c r="D36" s="145" t="str">
        <f t="shared" si="68"/>
        <v>139500</v>
      </c>
      <c r="E36" s="7"/>
      <c r="F36" s="7"/>
      <c r="G36" s="7"/>
      <c r="H36" s="7"/>
      <c r="I36" s="7"/>
      <c r="J36" s="7"/>
      <c r="K36" s="27" t="s">
        <v>17</v>
      </c>
      <c r="L36" s="18"/>
      <c r="M36" s="54" t="s">
        <v>308</v>
      </c>
      <c r="N36" s="53">
        <f t="shared" si="3"/>
        <v>0</v>
      </c>
      <c r="O36" s="49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1"/>
      <c r="BX36" s="1"/>
      <c r="BY36" s="1"/>
      <c r="BZ36" s="1"/>
      <c r="CA36" s="1"/>
      <c r="CB36" s="1"/>
      <c r="CC36" s="1"/>
      <c r="CD36" s="1"/>
      <c r="CE36" s="1"/>
      <c r="CF36" s="1"/>
      <c r="CG36" s="6"/>
      <c r="CH36" s="1"/>
      <c r="CI36" s="1"/>
      <c r="CK36" s="36">
        <v>1</v>
      </c>
      <c r="CL36" s="35">
        <f t="shared" si="4"/>
        <v>0</v>
      </c>
      <c r="CM36" s="34"/>
      <c r="CO36" s="5"/>
      <c r="CP36" s="33" t="str">
        <f t="shared" si="5"/>
        <v>139500</v>
      </c>
      <c r="CR36" s="11">
        <v>1</v>
      </c>
      <c r="CS36" s="32">
        <f t="shared" si="6"/>
        <v>0</v>
      </c>
      <c r="CT36" s="32" t="str">
        <f t="shared" si="7"/>
        <v/>
      </c>
      <c r="CU36" s="32" t="str">
        <f t="shared" si="8"/>
        <v/>
      </c>
      <c r="CV36" s="32" t="str">
        <f t="shared" si="9"/>
        <v/>
      </c>
      <c r="CW36" s="32" t="str">
        <f t="shared" si="10"/>
        <v/>
      </c>
      <c r="CX36" s="32" t="str">
        <f t="shared" si="11"/>
        <v/>
      </c>
      <c r="CY36" s="32" t="str">
        <f t="shared" si="12"/>
        <v/>
      </c>
      <c r="CZ36" s="32" t="str">
        <f t="shared" si="13"/>
        <v/>
      </c>
      <c r="DA36" s="32" t="str">
        <f t="shared" si="14"/>
        <v/>
      </c>
      <c r="DB36" s="32" t="str">
        <f t="shared" si="15"/>
        <v/>
      </c>
      <c r="DC36" s="32" t="str">
        <f t="shared" si="16"/>
        <v/>
      </c>
      <c r="DD36" s="32" t="str">
        <f t="shared" si="17"/>
        <v/>
      </c>
      <c r="DE36" s="32" t="str">
        <f t="shared" si="18"/>
        <v/>
      </c>
      <c r="DF36" s="32" t="str">
        <f t="shared" si="19"/>
        <v/>
      </c>
      <c r="DG36" s="32" t="str">
        <f t="shared" si="20"/>
        <v/>
      </c>
      <c r="DH36" s="32" t="str">
        <f t="shared" si="21"/>
        <v/>
      </c>
      <c r="DI36" s="32" t="str">
        <f t="shared" si="22"/>
        <v/>
      </c>
      <c r="DJ36" s="32" t="str">
        <f t="shared" si="23"/>
        <v/>
      </c>
      <c r="DK36" s="32" t="str">
        <f t="shared" si="24"/>
        <v/>
      </c>
      <c r="DL36" s="32" t="str">
        <f t="shared" si="25"/>
        <v/>
      </c>
      <c r="DM36" s="32" t="str">
        <f t="shared" si="26"/>
        <v/>
      </c>
      <c r="DN36" s="32" t="str">
        <f t="shared" si="27"/>
        <v/>
      </c>
      <c r="DO36" s="32" t="str">
        <f t="shared" si="28"/>
        <v/>
      </c>
      <c r="DP36" s="32" t="str">
        <f t="shared" si="29"/>
        <v/>
      </c>
      <c r="DQ36" s="32" t="str">
        <f t="shared" si="30"/>
        <v/>
      </c>
      <c r="DR36" s="32" t="str">
        <f t="shared" si="31"/>
        <v/>
      </c>
      <c r="DS36" s="32" t="str">
        <f t="shared" si="32"/>
        <v/>
      </c>
      <c r="DT36" s="32" t="str">
        <f t="shared" si="33"/>
        <v/>
      </c>
      <c r="DU36" s="32" t="str">
        <f t="shared" si="34"/>
        <v/>
      </c>
      <c r="DV36" s="32" t="str">
        <f t="shared" si="35"/>
        <v/>
      </c>
      <c r="DW36" s="32" t="str">
        <f t="shared" si="36"/>
        <v/>
      </c>
      <c r="DX36" s="32" t="str">
        <f t="shared" si="37"/>
        <v/>
      </c>
      <c r="DY36" s="32" t="str">
        <f t="shared" si="38"/>
        <v/>
      </c>
      <c r="DZ36" s="32" t="str">
        <f t="shared" si="39"/>
        <v/>
      </c>
      <c r="EA36" s="32" t="str">
        <f t="shared" si="40"/>
        <v/>
      </c>
      <c r="EB36" s="32" t="str">
        <f t="shared" si="41"/>
        <v/>
      </c>
      <c r="EC36" s="32" t="str">
        <f t="shared" si="42"/>
        <v/>
      </c>
      <c r="ED36" s="32" t="str">
        <f t="shared" si="43"/>
        <v/>
      </c>
      <c r="EE36" s="32" t="str">
        <f t="shared" si="44"/>
        <v/>
      </c>
      <c r="EF36" s="32" t="str">
        <f t="shared" si="45"/>
        <v/>
      </c>
      <c r="EG36" s="32" t="str">
        <f t="shared" si="46"/>
        <v/>
      </c>
      <c r="EH36" s="32" t="str">
        <f t="shared" si="47"/>
        <v/>
      </c>
      <c r="EI36" s="32" t="str">
        <f t="shared" si="48"/>
        <v/>
      </c>
      <c r="EJ36" s="32" t="str">
        <f t="shared" si="49"/>
        <v/>
      </c>
      <c r="EK36" s="32" t="str">
        <f t="shared" si="50"/>
        <v/>
      </c>
      <c r="EL36" s="32" t="str">
        <f t="shared" si="51"/>
        <v/>
      </c>
      <c r="EM36" s="32" t="str">
        <f t="shared" si="52"/>
        <v/>
      </c>
      <c r="EN36" s="32" t="str">
        <f t="shared" si="53"/>
        <v/>
      </c>
      <c r="EO36" s="32" t="str">
        <f t="shared" si="54"/>
        <v/>
      </c>
      <c r="EP36" s="32" t="str">
        <f t="shared" si="55"/>
        <v/>
      </c>
      <c r="EQ36" s="32" t="str">
        <f t="shared" si="56"/>
        <v/>
      </c>
      <c r="ER36" s="32" t="str">
        <f t="shared" si="57"/>
        <v/>
      </c>
      <c r="ES36" s="32" t="str">
        <f t="shared" si="58"/>
        <v/>
      </c>
      <c r="ET36" s="32" t="str">
        <f t="shared" si="59"/>
        <v/>
      </c>
      <c r="EU36" s="32" t="str">
        <f t="shared" si="60"/>
        <v/>
      </c>
      <c r="EV36" s="32" t="str">
        <f t="shared" si="61"/>
        <v/>
      </c>
      <c r="EW36" s="32" t="str">
        <f t="shared" si="62"/>
        <v/>
      </c>
      <c r="EX36" s="32" t="str">
        <f t="shared" si="63"/>
        <v/>
      </c>
      <c r="EY36" s="32" t="str">
        <f t="shared" si="64"/>
        <v/>
      </c>
      <c r="EZ36" s="32" t="str">
        <f t="shared" si="65"/>
        <v/>
      </c>
      <c r="FB36" s="3"/>
      <c r="FC36" s="15" t="s">
        <v>0</v>
      </c>
      <c r="FD36" s="14" t="s">
        <v>0</v>
      </c>
      <c r="FE36" s="14" t="s">
        <v>0</v>
      </c>
      <c r="FF36" s="14"/>
      <c r="FG36" s="14" t="s">
        <v>0</v>
      </c>
      <c r="FH36" s="14" t="s">
        <v>0</v>
      </c>
      <c r="FI36" s="14" t="s">
        <v>0</v>
      </c>
      <c r="FJ36" s="14"/>
      <c r="FK36" s="14" t="s">
        <v>11</v>
      </c>
      <c r="FL36" s="14" t="s">
        <v>11</v>
      </c>
      <c r="FM36" s="14" t="s">
        <v>11</v>
      </c>
      <c r="FN36" s="14" t="s">
        <v>11</v>
      </c>
      <c r="FO36" s="14" t="s">
        <v>11</v>
      </c>
      <c r="FP36" s="14" t="s">
        <v>11</v>
      </c>
      <c r="FQ36" s="14" t="s">
        <v>11</v>
      </c>
      <c r="FR36" s="13" t="s">
        <v>11</v>
      </c>
      <c r="FT36" s="31"/>
      <c r="FU36" s="30"/>
      <c r="FV36" s="29"/>
      <c r="FW36" s="28"/>
      <c r="FX36" s="28"/>
      <c r="FY36" s="28"/>
      <c r="GA36" s="28"/>
      <c r="GC36" s="31"/>
      <c r="GD36" s="30"/>
      <c r="GE36" s="29"/>
      <c r="GF36" s="28"/>
      <c r="GG36" s="28"/>
      <c r="GH36" s="28"/>
      <c r="GJ36" s="28"/>
      <c r="GL36" s="31"/>
      <c r="GM36" s="30"/>
      <c r="GN36" s="29"/>
      <c r="GO36" s="28"/>
      <c r="GP36" s="28"/>
      <c r="GQ36" s="28"/>
      <c r="GS36" s="28"/>
      <c r="GU36" s="31"/>
      <c r="GV36" s="30"/>
      <c r="GW36" s="29"/>
      <c r="GX36" s="28"/>
      <c r="GY36" s="28"/>
      <c r="GZ36" s="28"/>
      <c r="HB36" s="28"/>
    </row>
    <row r="37" spans="1:210" s="2" customFormat="1" ht="13.9" customHeight="1" thickTop="1" thickBot="1" x14ac:dyDescent="0.35">
      <c r="A37" s="12" t="str">
        <f>IFERROR(IF(HLOOKUP($C$4,$FC$11:$FR$211,ROW()-#REF!,FALSE)="N",FALSE,TRUE),"")</f>
        <v/>
      </c>
      <c r="B37" s="7"/>
      <c r="C37" s="145" t="str">
        <f t="shared" si="68"/>
        <v>135000</v>
      </c>
      <c r="D37" s="145" t="str">
        <f t="shared" si="68"/>
        <v>135000</v>
      </c>
      <c r="E37" s="7"/>
      <c r="F37" s="7"/>
      <c r="G37" s="7"/>
      <c r="H37" s="7">
        <v>40</v>
      </c>
      <c r="I37" s="7"/>
      <c r="J37" s="7"/>
      <c r="K37" s="27" t="s">
        <v>307</v>
      </c>
      <c r="L37" s="18"/>
      <c r="M37" s="54" t="s">
        <v>306</v>
      </c>
      <c r="N37" s="53">
        <f t="shared" si="3"/>
        <v>88456</v>
      </c>
      <c r="O37" s="57">
        <v>88456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51"/>
      <c r="BX37" s="1"/>
      <c r="BY37" s="1"/>
      <c r="BZ37" s="1"/>
      <c r="CA37" s="1"/>
      <c r="CB37" s="1"/>
      <c r="CC37" s="1"/>
      <c r="CD37" s="1"/>
      <c r="CE37" s="1"/>
      <c r="CF37" s="1"/>
      <c r="CG37" s="61"/>
      <c r="CH37" s="1"/>
      <c r="CI37" s="1"/>
      <c r="CK37" s="36">
        <v>1</v>
      </c>
      <c r="CL37" s="35">
        <f t="shared" si="4"/>
        <v>88456</v>
      </c>
      <c r="CM37" s="34">
        <v>63211</v>
      </c>
      <c r="CO37" s="5"/>
      <c r="CP37" s="33" t="str">
        <f t="shared" si="5"/>
        <v>135000</v>
      </c>
      <c r="CR37" s="11">
        <v>1</v>
      </c>
      <c r="CS37" s="32">
        <f t="shared" si="6"/>
        <v>88456</v>
      </c>
      <c r="CT37" s="32" t="str">
        <f t="shared" si="7"/>
        <v/>
      </c>
      <c r="CU37" s="32" t="str">
        <f t="shared" si="8"/>
        <v/>
      </c>
      <c r="CV37" s="32" t="str">
        <f t="shared" si="9"/>
        <v/>
      </c>
      <c r="CW37" s="32" t="str">
        <f t="shared" si="10"/>
        <v/>
      </c>
      <c r="CX37" s="32" t="str">
        <f t="shared" si="11"/>
        <v/>
      </c>
      <c r="CY37" s="32" t="str">
        <f t="shared" si="12"/>
        <v/>
      </c>
      <c r="CZ37" s="32" t="str">
        <f t="shared" si="13"/>
        <v/>
      </c>
      <c r="DA37" s="32" t="str">
        <f t="shared" si="14"/>
        <v/>
      </c>
      <c r="DB37" s="32" t="str">
        <f t="shared" si="15"/>
        <v/>
      </c>
      <c r="DC37" s="32" t="str">
        <f t="shared" si="16"/>
        <v/>
      </c>
      <c r="DD37" s="32" t="str">
        <f t="shared" si="17"/>
        <v/>
      </c>
      <c r="DE37" s="32" t="str">
        <f t="shared" si="18"/>
        <v/>
      </c>
      <c r="DF37" s="32" t="str">
        <f t="shared" si="19"/>
        <v/>
      </c>
      <c r="DG37" s="32" t="str">
        <f t="shared" si="20"/>
        <v/>
      </c>
      <c r="DH37" s="32" t="str">
        <f t="shared" si="21"/>
        <v/>
      </c>
      <c r="DI37" s="32" t="str">
        <f t="shared" si="22"/>
        <v/>
      </c>
      <c r="DJ37" s="32" t="str">
        <f t="shared" si="23"/>
        <v/>
      </c>
      <c r="DK37" s="32" t="str">
        <f t="shared" si="24"/>
        <v/>
      </c>
      <c r="DL37" s="32" t="str">
        <f t="shared" si="25"/>
        <v/>
      </c>
      <c r="DM37" s="32" t="str">
        <f t="shared" si="26"/>
        <v/>
      </c>
      <c r="DN37" s="32" t="str">
        <f t="shared" si="27"/>
        <v/>
      </c>
      <c r="DO37" s="32" t="str">
        <f t="shared" si="28"/>
        <v/>
      </c>
      <c r="DP37" s="32" t="str">
        <f t="shared" si="29"/>
        <v/>
      </c>
      <c r="DQ37" s="32" t="str">
        <f t="shared" si="30"/>
        <v/>
      </c>
      <c r="DR37" s="32" t="str">
        <f t="shared" si="31"/>
        <v/>
      </c>
      <c r="DS37" s="32" t="str">
        <f t="shared" si="32"/>
        <v/>
      </c>
      <c r="DT37" s="32" t="str">
        <f t="shared" si="33"/>
        <v/>
      </c>
      <c r="DU37" s="32" t="str">
        <f t="shared" si="34"/>
        <v/>
      </c>
      <c r="DV37" s="32" t="str">
        <f t="shared" si="35"/>
        <v/>
      </c>
      <c r="DW37" s="32" t="str">
        <f t="shared" si="36"/>
        <v/>
      </c>
      <c r="DX37" s="32" t="str">
        <f t="shared" si="37"/>
        <v/>
      </c>
      <c r="DY37" s="32" t="str">
        <f t="shared" si="38"/>
        <v/>
      </c>
      <c r="DZ37" s="32" t="str">
        <f t="shared" si="39"/>
        <v/>
      </c>
      <c r="EA37" s="32" t="str">
        <f t="shared" si="40"/>
        <v/>
      </c>
      <c r="EB37" s="32" t="str">
        <f t="shared" si="41"/>
        <v/>
      </c>
      <c r="EC37" s="32" t="str">
        <f t="shared" si="42"/>
        <v/>
      </c>
      <c r="ED37" s="32" t="str">
        <f t="shared" si="43"/>
        <v/>
      </c>
      <c r="EE37" s="32" t="str">
        <f t="shared" si="44"/>
        <v/>
      </c>
      <c r="EF37" s="32" t="str">
        <f t="shared" si="45"/>
        <v/>
      </c>
      <c r="EG37" s="32" t="str">
        <f t="shared" si="46"/>
        <v/>
      </c>
      <c r="EH37" s="32" t="str">
        <f t="shared" si="47"/>
        <v/>
      </c>
      <c r="EI37" s="32" t="str">
        <f t="shared" si="48"/>
        <v/>
      </c>
      <c r="EJ37" s="32" t="str">
        <f t="shared" si="49"/>
        <v/>
      </c>
      <c r="EK37" s="32" t="str">
        <f t="shared" si="50"/>
        <v/>
      </c>
      <c r="EL37" s="32" t="str">
        <f t="shared" si="51"/>
        <v/>
      </c>
      <c r="EM37" s="32" t="str">
        <f t="shared" si="52"/>
        <v/>
      </c>
      <c r="EN37" s="32" t="str">
        <f t="shared" si="53"/>
        <v/>
      </c>
      <c r="EO37" s="32" t="str">
        <f t="shared" si="54"/>
        <v/>
      </c>
      <c r="EP37" s="32" t="str">
        <f t="shared" si="55"/>
        <v/>
      </c>
      <c r="EQ37" s="32" t="str">
        <f t="shared" si="56"/>
        <v/>
      </c>
      <c r="ER37" s="32" t="str">
        <f t="shared" si="57"/>
        <v/>
      </c>
      <c r="ES37" s="32" t="str">
        <f t="shared" si="58"/>
        <v/>
      </c>
      <c r="ET37" s="32" t="str">
        <f t="shared" si="59"/>
        <v/>
      </c>
      <c r="EU37" s="32" t="str">
        <f t="shared" si="60"/>
        <v/>
      </c>
      <c r="EV37" s="32" t="str">
        <f t="shared" si="61"/>
        <v/>
      </c>
      <c r="EW37" s="32" t="str">
        <f t="shared" si="62"/>
        <v/>
      </c>
      <c r="EX37" s="32" t="str">
        <f t="shared" si="63"/>
        <v/>
      </c>
      <c r="EY37" s="32" t="str">
        <f t="shared" si="64"/>
        <v/>
      </c>
      <c r="EZ37" s="32" t="str">
        <f t="shared" si="65"/>
        <v/>
      </c>
      <c r="FB37" s="3"/>
      <c r="FC37" s="15" t="s">
        <v>0</v>
      </c>
      <c r="FD37" s="14" t="s">
        <v>0</v>
      </c>
      <c r="FE37" s="14" t="s">
        <v>0</v>
      </c>
      <c r="FF37" s="14" t="s">
        <v>0</v>
      </c>
      <c r="FG37" s="14" t="s">
        <v>0</v>
      </c>
      <c r="FH37" s="14" t="s">
        <v>0</v>
      </c>
      <c r="FI37" s="14" t="s">
        <v>0</v>
      </c>
      <c r="FJ37" s="14" t="s">
        <v>0</v>
      </c>
      <c r="FK37" s="14"/>
      <c r="FL37" s="14"/>
      <c r="FM37" s="14"/>
      <c r="FN37" s="14"/>
      <c r="FO37" s="14"/>
      <c r="FP37" s="14"/>
      <c r="FQ37" s="14"/>
      <c r="FR37" s="13"/>
      <c r="FT37" s="31"/>
      <c r="FU37" s="30"/>
      <c r="FV37" s="29"/>
      <c r="FW37" s="28"/>
      <c r="FX37" s="28"/>
      <c r="FY37" s="28"/>
      <c r="GA37" s="28"/>
      <c r="GC37" s="31"/>
      <c r="GD37" s="30"/>
      <c r="GE37" s="29"/>
      <c r="GF37" s="28"/>
      <c r="GG37" s="28"/>
      <c r="GH37" s="28"/>
      <c r="GJ37" s="28"/>
      <c r="GL37" s="31"/>
      <c r="GM37" s="30"/>
      <c r="GN37" s="29"/>
      <c r="GO37" s="28"/>
      <c r="GP37" s="28"/>
      <c r="GQ37" s="28"/>
      <c r="GS37" s="28"/>
      <c r="GU37" s="31"/>
      <c r="GV37" s="30"/>
      <c r="GW37" s="29"/>
      <c r="GX37" s="28"/>
      <c r="GY37" s="28"/>
      <c r="GZ37" s="28"/>
      <c r="HB37" s="28"/>
    </row>
    <row r="38" spans="1:210" s="2" customFormat="1" ht="13.9" customHeight="1" thickTop="1" thickBot="1" x14ac:dyDescent="0.35">
      <c r="A38" s="12" t="str">
        <f>IFERROR(IF(HLOOKUP($C$4,$FC$11:$FR$211,ROW()-#REF!,FALSE)="N",FALSE,TRUE),"")</f>
        <v/>
      </c>
      <c r="B38" s="7"/>
      <c r="C38" s="145" t="str">
        <f t="shared" si="68"/>
        <v>140000</v>
      </c>
      <c r="D38" s="145" t="str">
        <f t="shared" si="68"/>
        <v>140000</v>
      </c>
      <c r="E38" s="7"/>
      <c r="F38" s="7"/>
      <c r="G38" s="7"/>
      <c r="H38" s="7">
        <v>41</v>
      </c>
      <c r="I38" s="7"/>
      <c r="J38" s="7"/>
      <c r="K38" s="27" t="s">
        <v>305</v>
      </c>
      <c r="L38" s="18"/>
      <c r="M38" s="54" t="s">
        <v>304</v>
      </c>
      <c r="N38" s="53">
        <f t="shared" si="3"/>
        <v>-108971</v>
      </c>
      <c r="O38" s="64">
        <v>-108971</v>
      </c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1"/>
      <c r="BX38" s="1"/>
      <c r="BY38" s="1"/>
      <c r="BZ38" s="1"/>
      <c r="CA38" s="1"/>
      <c r="CB38" s="1"/>
      <c r="CC38" s="1"/>
      <c r="CD38" s="1"/>
      <c r="CE38" s="1"/>
      <c r="CF38" s="1"/>
      <c r="CG38" s="61"/>
      <c r="CH38" s="1"/>
      <c r="CI38" s="1"/>
      <c r="CK38" s="36">
        <v>1</v>
      </c>
      <c r="CL38" s="35">
        <f t="shared" si="4"/>
        <v>-108971</v>
      </c>
      <c r="CM38" s="34">
        <v>-111212</v>
      </c>
      <c r="CO38" s="5"/>
      <c r="CP38" s="33" t="str">
        <f t="shared" si="5"/>
        <v>140000</v>
      </c>
      <c r="CR38" s="11">
        <v>1</v>
      </c>
      <c r="CS38" s="32">
        <f t="shared" si="6"/>
        <v>-108971</v>
      </c>
      <c r="CT38" s="32" t="str">
        <f t="shared" si="7"/>
        <v/>
      </c>
      <c r="CU38" s="32" t="str">
        <f t="shared" si="8"/>
        <v/>
      </c>
      <c r="CV38" s="32" t="str">
        <f t="shared" si="9"/>
        <v/>
      </c>
      <c r="CW38" s="32" t="str">
        <f t="shared" si="10"/>
        <v/>
      </c>
      <c r="CX38" s="32" t="str">
        <f t="shared" si="11"/>
        <v/>
      </c>
      <c r="CY38" s="32" t="str">
        <f t="shared" si="12"/>
        <v/>
      </c>
      <c r="CZ38" s="32" t="str">
        <f t="shared" si="13"/>
        <v/>
      </c>
      <c r="DA38" s="32" t="str">
        <f t="shared" si="14"/>
        <v/>
      </c>
      <c r="DB38" s="32" t="str">
        <f t="shared" si="15"/>
        <v/>
      </c>
      <c r="DC38" s="32" t="str">
        <f t="shared" si="16"/>
        <v/>
      </c>
      <c r="DD38" s="32" t="str">
        <f t="shared" si="17"/>
        <v/>
      </c>
      <c r="DE38" s="32" t="str">
        <f t="shared" si="18"/>
        <v/>
      </c>
      <c r="DF38" s="32" t="str">
        <f t="shared" si="19"/>
        <v/>
      </c>
      <c r="DG38" s="32" t="str">
        <f t="shared" si="20"/>
        <v/>
      </c>
      <c r="DH38" s="32" t="str">
        <f t="shared" si="21"/>
        <v/>
      </c>
      <c r="DI38" s="32" t="str">
        <f t="shared" si="22"/>
        <v/>
      </c>
      <c r="DJ38" s="32" t="str">
        <f t="shared" si="23"/>
        <v/>
      </c>
      <c r="DK38" s="32" t="str">
        <f t="shared" si="24"/>
        <v/>
      </c>
      <c r="DL38" s="32" t="str">
        <f t="shared" si="25"/>
        <v/>
      </c>
      <c r="DM38" s="32" t="str">
        <f t="shared" si="26"/>
        <v/>
      </c>
      <c r="DN38" s="32" t="str">
        <f t="shared" si="27"/>
        <v/>
      </c>
      <c r="DO38" s="32" t="str">
        <f t="shared" si="28"/>
        <v/>
      </c>
      <c r="DP38" s="32" t="str">
        <f t="shared" si="29"/>
        <v/>
      </c>
      <c r="DQ38" s="32" t="str">
        <f t="shared" si="30"/>
        <v/>
      </c>
      <c r="DR38" s="32" t="str">
        <f t="shared" si="31"/>
        <v/>
      </c>
      <c r="DS38" s="32" t="str">
        <f t="shared" si="32"/>
        <v/>
      </c>
      <c r="DT38" s="32" t="str">
        <f t="shared" si="33"/>
        <v/>
      </c>
      <c r="DU38" s="32" t="str">
        <f t="shared" si="34"/>
        <v/>
      </c>
      <c r="DV38" s="32" t="str">
        <f t="shared" si="35"/>
        <v/>
      </c>
      <c r="DW38" s="32" t="str">
        <f t="shared" si="36"/>
        <v/>
      </c>
      <c r="DX38" s="32" t="str">
        <f t="shared" si="37"/>
        <v/>
      </c>
      <c r="DY38" s="32" t="str">
        <f t="shared" si="38"/>
        <v/>
      </c>
      <c r="DZ38" s="32" t="str">
        <f t="shared" si="39"/>
        <v/>
      </c>
      <c r="EA38" s="32" t="str">
        <f t="shared" si="40"/>
        <v/>
      </c>
      <c r="EB38" s="32" t="str">
        <f t="shared" si="41"/>
        <v/>
      </c>
      <c r="EC38" s="32" t="str">
        <f t="shared" si="42"/>
        <v/>
      </c>
      <c r="ED38" s="32" t="str">
        <f t="shared" si="43"/>
        <v/>
      </c>
      <c r="EE38" s="32" t="str">
        <f t="shared" si="44"/>
        <v/>
      </c>
      <c r="EF38" s="32" t="str">
        <f t="shared" si="45"/>
        <v/>
      </c>
      <c r="EG38" s="32" t="str">
        <f t="shared" si="46"/>
        <v/>
      </c>
      <c r="EH38" s="32" t="str">
        <f t="shared" si="47"/>
        <v/>
      </c>
      <c r="EI38" s="32" t="str">
        <f t="shared" si="48"/>
        <v/>
      </c>
      <c r="EJ38" s="32" t="str">
        <f t="shared" si="49"/>
        <v/>
      </c>
      <c r="EK38" s="32" t="str">
        <f t="shared" si="50"/>
        <v/>
      </c>
      <c r="EL38" s="32" t="str">
        <f t="shared" si="51"/>
        <v/>
      </c>
      <c r="EM38" s="32" t="str">
        <f t="shared" si="52"/>
        <v/>
      </c>
      <c r="EN38" s="32" t="str">
        <f t="shared" si="53"/>
        <v/>
      </c>
      <c r="EO38" s="32" t="str">
        <f t="shared" si="54"/>
        <v/>
      </c>
      <c r="EP38" s="32" t="str">
        <f t="shared" si="55"/>
        <v/>
      </c>
      <c r="EQ38" s="32" t="str">
        <f t="shared" si="56"/>
        <v/>
      </c>
      <c r="ER38" s="32" t="str">
        <f t="shared" si="57"/>
        <v/>
      </c>
      <c r="ES38" s="32" t="str">
        <f t="shared" si="58"/>
        <v/>
      </c>
      <c r="ET38" s="32" t="str">
        <f t="shared" si="59"/>
        <v/>
      </c>
      <c r="EU38" s="32" t="str">
        <f t="shared" si="60"/>
        <v/>
      </c>
      <c r="EV38" s="32" t="str">
        <f t="shared" si="61"/>
        <v/>
      </c>
      <c r="EW38" s="32" t="str">
        <f t="shared" si="62"/>
        <v/>
      </c>
      <c r="EX38" s="32" t="str">
        <f t="shared" si="63"/>
        <v/>
      </c>
      <c r="EY38" s="32" t="str">
        <f t="shared" si="64"/>
        <v/>
      </c>
      <c r="EZ38" s="32" t="str">
        <f t="shared" si="65"/>
        <v/>
      </c>
      <c r="FB38" s="3"/>
      <c r="FC38" s="15" t="s">
        <v>0</v>
      </c>
      <c r="FD38" s="14" t="s">
        <v>0</v>
      </c>
      <c r="FE38" s="14" t="s">
        <v>0</v>
      </c>
      <c r="FF38" s="14" t="s">
        <v>0</v>
      </c>
      <c r="FG38" s="14" t="s">
        <v>0</v>
      </c>
      <c r="FH38" s="14" t="s">
        <v>0</v>
      </c>
      <c r="FI38" s="14" t="s">
        <v>0</v>
      </c>
      <c r="FJ38" s="14" t="s">
        <v>0</v>
      </c>
      <c r="FK38" s="14" t="s">
        <v>11</v>
      </c>
      <c r="FL38" s="14" t="s">
        <v>11</v>
      </c>
      <c r="FM38" s="14" t="s">
        <v>11</v>
      </c>
      <c r="FN38" s="14" t="s">
        <v>11</v>
      </c>
      <c r="FO38" s="14" t="s">
        <v>11</v>
      </c>
      <c r="FP38" s="14" t="s">
        <v>11</v>
      </c>
      <c r="FQ38" s="14" t="s">
        <v>11</v>
      </c>
      <c r="FR38" s="13" t="s">
        <v>11</v>
      </c>
      <c r="FT38" s="31"/>
      <c r="FU38" s="30"/>
      <c r="FV38" s="29"/>
      <c r="FW38" s="28"/>
      <c r="FX38" s="28"/>
      <c r="FY38" s="28"/>
      <c r="GA38" s="28"/>
      <c r="GC38" s="31"/>
      <c r="GD38" s="30"/>
      <c r="GE38" s="29"/>
      <c r="GF38" s="28"/>
      <c r="GG38" s="28"/>
      <c r="GH38" s="28"/>
      <c r="GJ38" s="28"/>
      <c r="GL38" s="31"/>
      <c r="GM38" s="30"/>
      <c r="GN38" s="29"/>
      <c r="GO38" s="28"/>
      <c r="GP38" s="28"/>
      <c r="GQ38" s="28"/>
      <c r="GS38" s="28"/>
      <c r="GU38" s="31"/>
      <c r="GV38" s="30"/>
      <c r="GW38" s="29"/>
      <c r="GX38" s="28"/>
      <c r="GY38" s="28"/>
      <c r="GZ38" s="28"/>
      <c r="HB38" s="28"/>
    </row>
    <row r="39" spans="1:210" s="2" customFormat="1" ht="13.9" customHeight="1" thickTop="1" x14ac:dyDescent="0.3">
      <c r="A39" s="12" t="str">
        <f>IFERROR(IF(HLOOKUP($C$4,$FC$11:$FR$211,ROW()-#REF!,FALSE)="N",FALSE,TRUE),"")</f>
        <v/>
      </c>
      <c r="B39" s="7"/>
      <c r="C39" s="145" t="str">
        <f t="shared" si="68"/>
        <v>1490TL</v>
      </c>
      <c r="D39" s="145" t="str">
        <f t="shared" si="68"/>
        <v>1490TL</v>
      </c>
      <c r="E39" s="7"/>
      <c r="F39" s="7"/>
      <c r="G39" s="7"/>
      <c r="H39" s="7">
        <v>42</v>
      </c>
      <c r="I39" s="7"/>
      <c r="J39" s="7"/>
      <c r="K39" s="42" t="s">
        <v>302</v>
      </c>
      <c r="L39" s="41"/>
      <c r="M39" s="40" t="s">
        <v>303</v>
      </c>
      <c r="N39" s="39">
        <f t="shared" ref="N39:AS39" si="69">SUM(N15:N19,N25:N38)</f>
        <v>32765644</v>
      </c>
      <c r="O39" s="56">
        <f t="shared" si="69"/>
        <v>32765644</v>
      </c>
      <c r="P39" s="56">
        <f t="shared" si="69"/>
        <v>0</v>
      </c>
      <c r="Q39" s="56">
        <f t="shared" si="69"/>
        <v>0</v>
      </c>
      <c r="R39" s="56">
        <f t="shared" si="69"/>
        <v>0</v>
      </c>
      <c r="S39" s="56">
        <f t="shared" si="69"/>
        <v>0</v>
      </c>
      <c r="T39" s="56">
        <f t="shared" si="69"/>
        <v>0</v>
      </c>
      <c r="U39" s="56">
        <f t="shared" si="69"/>
        <v>0</v>
      </c>
      <c r="V39" s="56">
        <f t="shared" si="69"/>
        <v>0</v>
      </c>
      <c r="W39" s="56">
        <f t="shared" si="69"/>
        <v>0</v>
      </c>
      <c r="X39" s="56">
        <f t="shared" si="69"/>
        <v>0</v>
      </c>
      <c r="Y39" s="56">
        <f t="shared" si="69"/>
        <v>0</v>
      </c>
      <c r="Z39" s="56">
        <f t="shared" si="69"/>
        <v>0</v>
      </c>
      <c r="AA39" s="56">
        <f t="shared" si="69"/>
        <v>0</v>
      </c>
      <c r="AB39" s="56">
        <f t="shared" si="69"/>
        <v>0</v>
      </c>
      <c r="AC39" s="56">
        <f t="shared" si="69"/>
        <v>0</v>
      </c>
      <c r="AD39" s="56">
        <f t="shared" si="69"/>
        <v>0</v>
      </c>
      <c r="AE39" s="56">
        <f t="shared" si="69"/>
        <v>0</v>
      </c>
      <c r="AF39" s="56">
        <f t="shared" si="69"/>
        <v>0</v>
      </c>
      <c r="AG39" s="56">
        <f t="shared" si="69"/>
        <v>0</v>
      </c>
      <c r="AH39" s="56">
        <f t="shared" si="69"/>
        <v>0</v>
      </c>
      <c r="AI39" s="56">
        <f t="shared" si="69"/>
        <v>0</v>
      </c>
      <c r="AJ39" s="56">
        <f t="shared" si="69"/>
        <v>0</v>
      </c>
      <c r="AK39" s="56">
        <f t="shared" si="69"/>
        <v>0</v>
      </c>
      <c r="AL39" s="56">
        <f t="shared" si="69"/>
        <v>0</v>
      </c>
      <c r="AM39" s="56">
        <f t="shared" si="69"/>
        <v>0</v>
      </c>
      <c r="AN39" s="56">
        <f t="shared" si="69"/>
        <v>0</v>
      </c>
      <c r="AO39" s="56">
        <f t="shared" si="69"/>
        <v>0</v>
      </c>
      <c r="AP39" s="56">
        <f t="shared" si="69"/>
        <v>0</v>
      </c>
      <c r="AQ39" s="56">
        <f t="shared" si="69"/>
        <v>0</v>
      </c>
      <c r="AR39" s="56">
        <f t="shared" si="69"/>
        <v>0</v>
      </c>
      <c r="AS39" s="56">
        <f t="shared" si="69"/>
        <v>0</v>
      </c>
      <c r="AT39" s="56">
        <f t="shared" ref="AT39:BV39" si="70">SUM(AT15:AT19,AT25:AT38)</f>
        <v>0</v>
      </c>
      <c r="AU39" s="56">
        <f t="shared" si="70"/>
        <v>0</v>
      </c>
      <c r="AV39" s="56">
        <f t="shared" si="70"/>
        <v>0</v>
      </c>
      <c r="AW39" s="56">
        <f t="shared" si="70"/>
        <v>0</v>
      </c>
      <c r="AX39" s="56">
        <f t="shared" si="70"/>
        <v>0</v>
      </c>
      <c r="AY39" s="56">
        <f t="shared" si="70"/>
        <v>0</v>
      </c>
      <c r="AZ39" s="56">
        <f t="shared" si="70"/>
        <v>0</v>
      </c>
      <c r="BA39" s="56">
        <f t="shared" si="70"/>
        <v>0</v>
      </c>
      <c r="BB39" s="56">
        <f t="shared" si="70"/>
        <v>0</v>
      </c>
      <c r="BC39" s="56">
        <f t="shared" si="70"/>
        <v>0</v>
      </c>
      <c r="BD39" s="56">
        <f t="shared" si="70"/>
        <v>0</v>
      </c>
      <c r="BE39" s="56">
        <f t="shared" si="70"/>
        <v>0</v>
      </c>
      <c r="BF39" s="56">
        <f t="shared" si="70"/>
        <v>0</v>
      </c>
      <c r="BG39" s="56">
        <f t="shared" si="70"/>
        <v>0</v>
      </c>
      <c r="BH39" s="56">
        <f t="shared" si="70"/>
        <v>0</v>
      </c>
      <c r="BI39" s="56">
        <f t="shared" si="70"/>
        <v>0</v>
      </c>
      <c r="BJ39" s="56">
        <f t="shared" si="70"/>
        <v>0</v>
      </c>
      <c r="BK39" s="56">
        <f t="shared" si="70"/>
        <v>0</v>
      </c>
      <c r="BL39" s="56">
        <f t="shared" si="70"/>
        <v>0</v>
      </c>
      <c r="BM39" s="56">
        <f t="shared" si="70"/>
        <v>0</v>
      </c>
      <c r="BN39" s="56">
        <f t="shared" si="70"/>
        <v>0</v>
      </c>
      <c r="BO39" s="56">
        <f t="shared" si="70"/>
        <v>0</v>
      </c>
      <c r="BP39" s="56">
        <f t="shared" si="70"/>
        <v>0</v>
      </c>
      <c r="BQ39" s="56">
        <f t="shared" si="70"/>
        <v>0</v>
      </c>
      <c r="BR39" s="56">
        <f t="shared" si="70"/>
        <v>0</v>
      </c>
      <c r="BS39" s="56">
        <f t="shared" si="70"/>
        <v>0</v>
      </c>
      <c r="BT39" s="56">
        <f t="shared" si="70"/>
        <v>0</v>
      </c>
      <c r="BU39" s="56">
        <f t="shared" si="70"/>
        <v>0</v>
      </c>
      <c r="BV39" s="56">
        <f t="shared" si="70"/>
        <v>0</v>
      </c>
      <c r="BW39" s="19"/>
      <c r="BX39" s="1"/>
      <c r="BY39" s="1"/>
      <c r="BZ39" s="1"/>
      <c r="CA39" s="1"/>
      <c r="CB39" s="1"/>
      <c r="CC39" s="1"/>
      <c r="CD39" s="1"/>
      <c r="CE39" s="1"/>
      <c r="CF39" s="1"/>
      <c r="CG39" s="6"/>
      <c r="CH39" s="1"/>
      <c r="CI39" s="1"/>
      <c r="CJ39" s="147" t="s">
        <v>60</v>
      </c>
      <c r="CK39" s="36">
        <v>1</v>
      </c>
      <c r="CL39" s="35">
        <f t="shared" si="4"/>
        <v>32765644</v>
      </c>
      <c r="CM39" s="34">
        <v>40714438</v>
      </c>
      <c r="CO39" s="5"/>
      <c r="CP39" s="33" t="str">
        <f t="shared" si="5"/>
        <v>1490TL</v>
      </c>
      <c r="CR39" s="11">
        <v>1</v>
      </c>
      <c r="CS39" s="32">
        <f t="shared" si="6"/>
        <v>32765644</v>
      </c>
      <c r="CT39" s="32">
        <f t="shared" si="7"/>
        <v>0</v>
      </c>
      <c r="CU39" s="32">
        <f t="shared" si="8"/>
        <v>0</v>
      </c>
      <c r="CV39" s="32">
        <f t="shared" si="9"/>
        <v>0</v>
      </c>
      <c r="CW39" s="32">
        <f t="shared" si="10"/>
        <v>0</v>
      </c>
      <c r="CX39" s="32">
        <f t="shared" si="11"/>
        <v>0</v>
      </c>
      <c r="CY39" s="32">
        <f t="shared" si="12"/>
        <v>0</v>
      </c>
      <c r="CZ39" s="32">
        <f t="shared" si="13"/>
        <v>0</v>
      </c>
      <c r="DA39" s="32">
        <f t="shared" si="14"/>
        <v>0</v>
      </c>
      <c r="DB39" s="32">
        <f t="shared" si="15"/>
        <v>0</v>
      </c>
      <c r="DC39" s="32">
        <f t="shared" si="16"/>
        <v>0</v>
      </c>
      <c r="DD39" s="32">
        <f t="shared" si="17"/>
        <v>0</v>
      </c>
      <c r="DE39" s="32">
        <f t="shared" si="18"/>
        <v>0</v>
      </c>
      <c r="DF39" s="32">
        <f t="shared" si="19"/>
        <v>0</v>
      </c>
      <c r="DG39" s="32">
        <f t="shared" si="20"/>
        <v>0</v>
      </c>
      <c r="DH39" s="32">
        <f t="shared" si="21"/>
        <v>0</v>
      </c>
      <c r="DI39" s="32">
        <f t="shared" si="22"/>
        <v>0</v>
      </c>
      <c r="DJ39" s="32">
        <f t="shared" si="23"/>
        <v>0</v>
      </c>
      <c r="DK39" s="32">
        <f t="shared" si="24"/>
        <v>0</v>
      </c>
      <c r="DL39" s="32">
        <f t="shared" si="25"/>
        <v>0</v>
      </c>
      <c r="DM39" s="32">
        <f t="shared" si="26"/>
        <v>0</v>
      </c>
      <c r="DN39" s="32">
        <f t="shared" si="27"/>
        <v>0</v>
      </c>
      <c r="DO39" s="32">
        <f t="shared" si="28"/>
        <v>0</v>
      </c>
      <c r="DP39" s="32">
        <f t="shared" si="29"/>
        <v>0</v>
      </c>
      <c r="DQ39" s="32">
        <f t="shared" si="30"/>
        <v>0</v>
      </c>
      <c r="DR39" s="32">
        <f t="shared" si="31"/>
        <v>0</v>
      </c>
      <c r="DS39" s="32">
        <f t="shared" si="32"/>
        <v>0</v>
      </c>
      <c r="DT39" s="32">
        <f t="shared" si="33"/>
        <v>0</v>
      </c>
      <c r="DU39" s="32">
        <f t="shared" si="34"/>
        <v>0</v>
      </c>
      <c r="DV39" s="32">
        <f t="shared" si="35"/>
        <v>0</v>
      </c>
      <c r="DW39" s="32">
        <f t="shared" si="36"/>
        <v>0</v>
      </c>
      <c r="DX39" s="32">
        <f t="shared" si="37"/>
        <v>0</v>
      </c>
      <c r="DY39" s="32">
        <f t="shared" si="38"/>
        <v>0</v>
      </c>
      <c r="DZ39" s="32">
        <f t="shared" si="39"/>
        <v>0</v>
      </c>
      <c r="EA39" s="32">
        <f t="shared" si="40"/>
        <v>0</v>
      </c>
      <c r="EB39" s="32">
        <f t="shared" si="41"/>
        <v>0</v>
      </c>
      <c r="EC39" s="32">
        <f t="shared" si="42"/>
        <v>0</v>
      </c>
      <c r="ED39" s="32">
        <f t="shared" si="43"/>
        <v>0</v>
      </c>
      <c r="EE39" s="32">
        <f t="shared" si="44"/>
        <v>0</v>
      </c>
      <c r="EF39" s="32">
        <f t="shared" si="45"/>
        <v>0</v>
      </c>
      <c r="EG39" s="32">
        <f t="shared" si="46"/>
        <v>0</v>
      </c>
      <c r="EH39" s="32">
        <f t="shared" si="47"/>
        <v>0</v>
      </c>
      <c r="EI39" s="32">
        <f t="shared" si="48"/>
        <v>0</v>
      </c>
      <c r="EJ39" s="32">
        <f t="shared" si="49"/>
        <v>0</v>
      </c>
      <c r="EK39" s="32">
        <f t="shared" si="50"/>
        <v>0</v>
      </c>
      <c r="EL39" s="32">
        <f t="shared" si="51"/>
        <v>0</v>
      </c>
      <c r="EM39" s="32">
        <f t="shared" si="52"/>
        <v>0</v>
      </c>
      <c r="EN39" s="32">
        <f t="shared" si="53"/>
        <v>0</v>
      </c>
      <c r="EO39" s="32">
        <f t="shared" si="54"/>
        <v>0</v>
      </c>
      <c r="EP39" s="32">
        <f t="shared" si="55"/>
        <v>0</v>
      </c>
      <c r="EQ39" s="32">
        <f t="shared" si="56"/>
        <v>0</v>
      </c>
      <c r="ER39" s="32">
        <f t="shared" si="57"/>
        <v>0</v>
      </c>
      <c r="ES39" s="32">
        <f t="shared" si="58"/>
        <v>0</v>
      </c>
      <c r="ET39" s="32">
        <f t="shared" si="59"/>
        <v>0</v>
      </c>
      <c r="EU39" s="32">
        <f t="shared" si="60"/>
        <v>0</v>
      </c>
      <c r="EV39" s="32">
        <f t="shared" si="61"/>
        <v>0</v>
      </c>
      <c r="EW39" s="32">
        <f t="shared" si="62"/>
        <v>0</v>
      </c>
      <c r="EX39" s="32">
        <f t="shared" si="63"/>
        <v>0</v>
      </c>
      <c r="EY39" s="32">
        <f t="shared" si="64"/>
        <v>0</v>
      </c>
      <c r="EZ39" s="32">
        <f t="shared" si="65"/>
        <v>0</v>
      </c>
      <c r="FB39" s="3"/>
      <c r="FC39" s="15" t="s">
        <v>0</v>
      </c>
      <c r="FD39" s="14" t="s">
        <v>0</v>
      </c>
      <c r="FE39" s="14" t="s">
        <v>0</v>
      </c>
      <c r="FF39" s="14" t="s">
        <v>0</v>
      </c>
      <c r="FG39" s="14" t="s">
        <v>0</v>
      </c>
      <c r="FH39" s="14" t="s">
        <v>0</v>
      </c>
      <c r="FI39" s="14" t="s">
        <v>0</v>
      </c>
      <c r="FJ39" s="14" t="s">
        <v>0</v>
      </c>
      <c r="FK39" s="14"/>
      <c r="FL39" s="14"/>
      <c r="FM39" s="14"/>
      <c r="FN39" s="14"/>
      <c r="FO39" s="14"/>
      <c r="FP39" s="14"/>
      <c r="FQ39" s="14"/>
      <c r="FR39" s="13"/>
      <c r="FT39" s="31"/>
      <c r="FU39" s="30"/>
      <c r="FV39" s="29"/>
      <c r="FW39" s="28"/>
      <c r="FX39" s="28"/>
      <c r="FY39" s="28"/>
      <c r="GA39" s="28"/>
      <c r="GC39" s="31"/>
      <c r="GD39" s="30"/>
      <c r="GE39" s="29"/>
      <c r="GF39" s="28"/>
      <c r="GG39" s="28"/>
      <c r="GH39" s="28"/>
      <c r="GJ39" s="28"/>
      <c r="GL39" s="31"/>
      <c r="GM39" s="30"/>
      <c r="GN39" s="29"/>
      <c r="GO39" s="28"/>
      <c r="GP39" s="28"/>
      <c r="GQ39" s="28"/>
      <c r="GS39" s="28"/>
      <c r="GU39" s="31"/>
      <c r="GV39" s="30"/>
      <c r="GW39" s="29"/>
      <c r="GX39" s="28"/>
      <c r="GY39" s="28"/>
      <c r="GZ39" s="28"/>
      <c r="HB39" s="28"/>
    </row>
    <row r="40" spans="1:210" s="2" customFormat="1" ht="13.9" customHeight="1" thickBot="1" x14ac:dyDescent="0.35">
      <c r="A40" s="12" t="str">
        <f>IFERROR(IF(HLOOKUP($C$4,$FC$11:$FR$211,ROW()-#REF!,FALSE)="N",FALSE,TRUE),"")</f>
        <v/>
      </c>
      <c r="B40" s="7"/>
      <c r="C40" s="145" t="str">
        <f t="shared" si="68"/>
        <v/>
      </c>
      <c r="D40" s="145" t="str">
        <f t="shared" si="68"/>
        <v/>
      </c>
      <c r="E40" s="7"/>
      <c r="F40" s="7"/>
      <c r="G40" s="7"/>
      <c r="H40" s="7">
        <v>43</v>
      </c>
      <c r="I40" s="7"/>
      <c r="J40" s="7"/>
      <c r="K40" s="27"/>
      <c r="L40" s="18"/>
      <c r="M40" s="47"/>
      <c r="N40" s="46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19"/>
      <c r="BX40" s="1"/>
      <c r="BY40" s="1"/>
      <c r="BZ40" s="1"/>
      <c r="CA40" s="1"/>
      <c r="CB40" s="1"/>
      <c r="CC40" s="1"/>
      <c r="CD40" s="1"/>
      <c r="CE40" s="1"/>
      <c r="CF40" s="1"/>
      <c r="CG40" s="6"/>
      <c r="CH40" s="1"/>
      <c r="CI40" s="1"/>
      <c r="CK40" s="5"/>
      <c r="CL40" s="5"/>
      <c r="CM40" s="5"/>
      <c r="CO40" s="5"/>
      <c r="CP40" s="4" t="str">
        <f t="shared" si="5"/>
        <v/>
      </c>
      <c r="CQ40" s="141"/>
      <c r="CR40" s="4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B40" s="3"/>
      <c r="FC40" s="15" t="s">
        <v>0</v>
      </c>
      <c r="FD40" s="14" t="s">
        <v>0</v>
      </c>
      <c r="FE40" s="14" t="s">
        <v>0</v>
      </c>
      <c r="FF40" s="14" t="s">
        <v>0</v>
      </c>
      <c r="FG40" s="14" t="s">
        <v>0</v>
      </c>
      <c r="FH40" s="14" t="s">
        <v>0</v>
      </c>
      <c r="FI40" s="14" t="s">
        <v>0</v>
      </c>
      <c r="FJ40" s="14" t="s">
        <v>0</v>
      </c>
      <c r="FK40" s="14" t="s">
        <v>11</v>
      </c>
      <c r="FL40" s="14" t="s">
        <v>11</v>
      </c>
      <c r="FM40" s="14" t="s">
        <v>11</v>
      </c>
      <c r="FN40" s="14" t="s">
        <v>11</v>
      </c>
      <c r="FO40" s="14" t="s">
        <v>11</v>
      </c>
      <c r="FP40" s="14" t="s">
        <v>11</v>
      </c>
      <c r="FQ40" s="14" t="s">
        <v>11</v>
      </c>
      <c r="FR40" s="13" t="s">
        <v>11</v>
      </c>
      <c r="FT40" s="31"/>
      <c r="FU40" s="30"/>
      <c r="FV40" s="44"/>
      <c r="FW40" s="44"/>
      <c r="FX40" s="44"/>
      <c r="FY40" s="44"/>
      <c r="GC40" s="31"/>
      <c r="GD40" s="30"/>
      <c r="GE40" s="44"/>
      <c r="GF40" s="44"/>
      <c r="GG40" s="44"/>
      <c r="GH40" s="44"/>
      <c r="GL40" s="31"/>
      <c r="GM40" s="30"/>
      <c r="GN40" s="44"/>
      <c r="GO40" s="44"/>
      <c r="GP40" s="44"/>
      <c r="GQ40" s="44"/>
      <c r="GU40" s="31"/>
      <c r="GV40" s="30"/>
      <c r="GW40" s="44"/>
      <c r="GX40" s="44"/>
      <c r="GY40" s="44"/>
      <c r="GZ40" s="44"/>
    </row>
    <row r="41" spans="1:210" s="2" customFormat="1" ht="13.9" hidden="1" customHeight="1" x14ac:dyDescent="0.3">
      <c r="A41" s="12" t="str">
        <f>IFERROR(IF(HLOOKUP($C$4,$FC$11:$FR$211,ROW()-#REF!,FALSE)="N",FALSE,TRUE),"")</f>
        <v/>
      </c>
      <c r="B41" s="7"/>
      <c r="C41" s="145" t="str">
        <f t="shared" si="68"/>
        <v>149M00</v>
      </c>
      <c r="D41" s="145" t="str">
        <f t="shared" si="68"/>
        <v>149M00</v>
      </c>
      <c r="E41" s="7"/>
      <c r="F41" s="7"/>
      <c r="G41" s="7"/>
      <c r="H41" s="7">
        <v>44</v>
      </c>
      <c r="I41" s="7"/>
      <c r="J41" s="7"/>
      <c r="K41" s="27" t="s">
        <v>302</v>
      </c>
      <c r="L41" s="72"/>
      <c r="M41" s="71" t="s">
        <v>301</v>
      </c>
      <c r="N41" s="70">
        <f>SUM(O41:BV41)</f>
        <v>0</v>
      </c>
      <c r="O41" s="69">
        <f>0</f>
        <v>0</v>
      </c>
      <c r="P41" s="69">
        <f>0</f>
        <v>0</v>
      </c>
      <c r="Q41" s="69">
        <f>0</f>
        <v>0</v>
      </c>
      <c r="R41" s="69">
        <f>0</f>
        <v>0</v>
      </c>
      <c r="S41" s="69">
        <f>0</f>
        <v>0</v>
      </c>
      <c r="T41" s="69">
        <f>0</f>
        <v>0</v>
      </c>
      <c r="U41" s="69">
        <f>0</f>
        <v>0</v>
      </c>
      <c r="V41" s="69">
        <f>0</f>
        <v>0</v>
      </c>
      <c r="W41" s="69">
        <f>0</f>
        <v>0</v>
      </c>
      <c r="X41" s="69">
        <f>0</f>
        <v>0</v>
      </c>
      <c r="Y41" s="69">
        <f>0</f>
        <v>0</v>
      </c>
      <c r="Z41" s="69">
        <f>0</f>
        <v>0</v>
      </c>
      <c r="AA41" s="69">
        <f>0</f>
        <v>0</v>
      </c>
      <c r="AB41" s="69">
        <f>0</f>
        <v>0</v>
      </c>
      <c r="AC41" s="69">
        <f>0</f>
        <v>0</v>
      </c>
      <c r="AD41" s="69">
        <f>0</f>
        <v>0</v>
      </c>
      <c r="AE41" s="69">
        <f>0</f>
        <v>0</v>
      </c>
      <c r="AF41" s="69">
        <f>0</f>
        <v>0</v>
      </c>
      <c r="AG41" s="69">
        <f>0</f>
        <v>0</v>
      </c>
      <c r="AH41" s="69">
        <f>0</f>
        <v>0</v>
      </c>
      <c r="AI41" s="69">
        <f>0</f>
        <v>0</v>
      </c>
      <c r="AJ41" s="69">
        <f>0</f>
        <v>0</v>
      </c>
      <c r="AK41" s="69">
        <f>0</f>
        <v>0</v>
      </c>
      <c r="AL41" s="69">
        <f>0</f>
        <v>0</v>
      </c>
      <c r="AM41" s="69">
        <f>0</f>
        <v>0</v>
      </c>
      <c r="AN41" s="69">
        <f>0</f>
        <v>0</v>
      </c>
      <c r="AO41" s="69">
        <f>0</f>
        <v>0</v>
      </c>
      <c r="AP41" s="69">
        <f>0</f>
        <v>0</v>
      </c>
      <c r="AQ41" s="69">
        <f>0</f>
        <v>0</v>
      </c>
      <c r="AR41" s="69">
        <f>0</f>
        <v>0</v>
      </c>
      <c r="AS41" s="69">
        <f>0</f>
        <v>0</v>
      </c>
      <c r="AT41" s="69">
        <f>0</f>
        <v>0</v>
      </c>
      <c r="AU41" s="69">
        <f>0</f>
        <v>0</v>
      </c>
      <c r="AV41" s="69">
        <f>0</f>
        <v>0</v>
      </c>
      <c r="AW41" s="69">
        <f>0</f>
        <v>0</v>
      </c>
      <c r="AX41" s="69">
        <f>0</f>
        <v>0</v>
      </c>
      <c r="AY41" s="69">
        <f>0</f>
        <v>0</v>
      </c>
      <c r="AZ41" s="69">
        <f>0</f>
        <v>0</v>
      </c>
      <c r="BA41" s="69">
        <f>0</f>
        <v>0</v>
      </c>
      <c r="BB41" s="69">
        <f>0</f>
        <v>0</v>
      </c>
      <c r="BC41" s="69">
        <f>0</f>
        <v>0</v>
      </c>
      <c r="BD41" s="69">
        <f>0</f>
        <v>0</v>
      </c>
      <c r="BE41" s="69">
        <f>0</f>
        <v>0</v>
      </c>
      <c r="BF41" s="69">
        <f>0</f>
        <v>0</v>
      </c>
      <c r="BG41" s="69">
        <f>0</f>
        <v>0</v>
      </c>
      <c r="BH41" s="69">
        <f>0</f>
        <v>0</v>
      </c>
      <c r="BI41" s="69">
        <f>0</f>
        <v>0</v>
      </c>
      <c r="BJ41" s="69">
        <f>0</f>
        <v>0</v>
      </c>
      <c r="BK41" s="69">
        <f>0</f>
        <v>0</v>
      </c>
      <c r="BL41" s="69">
        <f>0</f>
        <v>0</v>
      </c>
      <c r="BM41" s="69">
        <f>0</f>
        <v>0</v>
      </c>
      <c r="BN41" s="69">
        <f>0</f>
        <v>0</v>
      </c>
      <c r="BO41" s="69">
        <f>0</f>
        <v>0</v>
      </c>
      <c r="BP41" s="69">
        <f>0</f>
        <v>0</v>
      </c>
      <c r="BQ41" s="69">
        <f>0</f>
        <v>0</v>
      </c>
      <c r="BR41" s="69">
        <f>0</f>
        <v>0</v>
      </c>
      <c r="BS41" s="69">
        <f>0</f>
        <v>0</v>
      </c>
      <c r="BT41" s="69">
        <f>0</f>
        <v>0</v>
      </c>
      <c r="BU41" s="69">
        <f>0</f>
        <v>0</v>
      </c>
      <c r="BV41" s="69">
        <f>0</f>
        <v>0</v>
      </c>
      <c r="BW41" s="146"/>
      <c r="BX41" s="67"/>
      <c r="BY41" s="67"/>
      <c r="BZ41" s="67"/>
      <c r="CA41" s="67"/>
      <c r="CB41" s="67"/>
      <c r="CC41" s="67"/>
      <c r="CD41" s="67"/>
      <c r="CE41" s="67"/>
      <c r="CF41" s="67"/>
      <c r="CG41" s="66"/>
      <c r="CH41" s="1"/>
      <c r="CI41" s="1"/>
      <c r="CK41" s="36">
        <v>1</v>
      </c>
      <c r="CL41" s="35">
        <f>N41*CK41</f>
        <v>0</v>
      </c>
      <c r="CM41" s="34"/>
      <c r="CO41" s="5"/>
      <c r="CP41" s="33" t="str">
        <f t="shared" si="5"/>
        <v>149M00</v>
      </c>
      <c r="CR41" s="11">
        <v>1</v>
      </c>
      <c r="CS41" s="32">
        <f t="shared" ref="CS41:DX41" si="71">IF(O41="","",O41*$CR41)</f>
        <v>0</v>
      </c>
      <c r="CT41" s="32">
        <f t="shared" si="71"/>
        <v>0</v>
      </c>
      <c r="CU41" s="32">
        <f t="shared" si="71"/>
        <v>0</v>
      </c>
      <c r="CV41" s="32">
        <f t="shared" si="71"/>
        <v>0</v>
      </c>
      <c r="CW41" s="32">
        <f t="shared" si="71"/>
        <v>0</v>
      </c>
      <c r="CX41" s="32">
        <f t="shared" si="71"/>
        <v>0</v>
      </c>
      <c r="CY41" s="32">
        <f t="shared" si="71"/>
        <v>0</v>
      </c>
      <c r="CZ41" s="32">
        <f t="shared" si="71"/>
        <v>0</v>
      </c>
      <c r="DA41" s="32">
        <f t="shared" si="71"/>
        <v>0</v>
      </c>
      <c r="DB41" s="32">
        <f t="shared" si="71"/>
        <v>0</v>
      </c>
      <c r="DC41" s="32">
        <f t="shared" si="71"/>
        <v>0</v>
      </c>
      <c r="DD41" s="32">
        <f t="shared" si="71"/>
        <v>0</v>
      </c>
      <c r="DE41" s="32">
        <f t="shared" si="71"/>
        <v>0</v>
      </c>
      <c r="DF41" s="32">
        <f t="shared" si="71"/>
        <v>0</v>
      </c>
      <c r="DG41" s="32">
        <f t="shared" si="71"/>
        <v>0</v>
      </c>
      <c r="DH41" s="32">
        <f t="shared" si="71"/>
        <v>0</v>
      </c>
      <c r="DI41" s="32">
        <f t="shared" si="71"/>
        <v>0</v>
      </c>
      <c r="DJ41" s="32">
        <f t="shared" si="71"/>
        <v>0</v>
      </c>
      <c r="DK41" s="32">
        <f t="shared" si="71"/>
        <v>0</v>
      </c>
      <c r="DL41" s="32">
        <f t="shared" si="71"/>
        <v>0</v>
      </c>
      <c r="DM41" s="32">
        <f t="shared" si="71"/>
        <v>0</v>
      </c>
      <c r="DN41" s="32">
        <f t="shared" si="71"/>
        <v>0</v>
      </c>
      <c r="DO41" s="32">
        <f t="shared" si="71"/>
        <v>0</v>
      </c>
      <c r="DP41" s="32">
        <f t="shared" si="71"/>
        <v>0</v>
      </c>
      <c r="DQ41" s="32">
        <f t="shared" si="71"/>
        <v>0</v>
      </c>
      <c r="DR41" s="32">
        <f t="shared" si="71"/>
        <v>0</v>
      </c>
      <c r="DS41" s="32">
        <f t="shared" si="71"/>
        <v>0</v>
      </c>
      <c r="DT41" s="32">
        <f t="shared" si="71"/>
        <v>0</v>
      </c>
      <c r="DU41" s="32">
        <f t="shared" si="71"/>
        <v>0</v>
      </c>
      <c r="DV41" s="32">
        <f t="shared" si="71"/>
        <v>0</v>
      </c>
      <c r="DW41" s="32">
        <f t="shared" si="71"/>
        <v>0</v>
      </c>
      <c r="DX41" s="32">
        <f t="shared" si="71"/>
        <v>0</v>
      </c>
      <c r="DY41" s="32">
        <f t="shared" ref="DY41:EZ41" si="72">IF(AU41="","",AU41*$CR41)</f>
        <v>0</v>
      </c>
      <c r="DZ41" s="32">
        <f t="shared" si="72"/>
        <v>0</v>
      </c>
      <c r="EA41" s="32">
        <f t="shared" si="72"/>
        <v>0</v>
      </c>
      <c r="EB41" s="32">
        <f t="shared" si="72"/>
        <v>0</v>
      </c>
      <c r="EC41" s="32">
        <f t="shared" si="72"/>
        <v>0</v>
      </c>
      <c r="ED41" s="32">
        <f t="shared" si="72"/>
        <v>0</v>
      </c>
      <c r="EE41" s="32">
        <f t="shared" si="72"/>
        <v>0</v>
      </c>
      <c r="EF41" s="32">
        <f t="shared" si="72"/>
        <v>0</v>
      </c>
      <c r="EG41" s="32">
        <f t="shared" si="72"/>
        <v>0</v>
      </c>
      <c r="EH41" s="32">
        <f t="shared" si="72"/>
        <v>0</v>
      </c>
      <c r="EI41" s="32">
        <f t="shared" si="72"/>
        <v>0</v>
      </c>
      <c r="EJ41" s="32">
        <f t="shared" si="72"/>
        <v>0</v>
      </c>
      <c r="EK41" s="32">
        <f t="shared" si="72"/>
        <v>0</v>
      </c>
      <c r="EL41" s="32">
        <f t="shared" si="72"/>
        <v>0</v>
      </c>
      <c r="EM41" s="32">
        <f t="shared" si="72"/>
        <v>0</v>
      </c>
      <c r="EN41" s="32">
        <f t="shared" si="72"/>
        <v>0</v>
      </c>
      <c r="EO41" s="32">
        <f t="shared" si="72"/>
        <v>0</v>
      </c>
      <c r="EP41" s="32">
        <f t="shared" si="72"/>
        <v>0</v>
      </c>
      <c r="EQ41" s="32">
        <f t="shared" si="72"/>
        <v>0</v>
      </c>
      <c r="ER41" s="32">
        <f t="shared" si="72"/>
        <v>0</v>
      </c>
      <c r="ES41" s="32">
        <f t="shared" si="72"/>
        <v>0</v>
      </c>
      <c r="ET41" s="32">
        <f t="shared" si="72"/>
        <v>0</v>
      </c>
      <c r="EU41" s="32">
        <f t="shared" si="72"/>
        <v>0</v>
      </c>
      <c r="EV41" s="32">
        <f t="shared" si="72"/>
        <v>0</v>
      </c>
      <c r="EW41" s="32">
        <f t="shared" si="72"/>
        <v>0</v>
      </c>
      <c r="EX41" s="32">
        <f t="shared" si="72"/>
        <v>0</v>
      </c>
      <c r="EY41" s="32">
        <f t="shared" si="72"/>
        <v>0</v>
      </c>
      <c r="EZ41" s="32">
        <f t="shared" si="72"/>
        <v>0</v>
      </c>
      <c r="FB41" s="3"/>
      <c r="FC41" s="15" t="s">
        <v>11</v>
      </c>
      <c r="FD41" s="14" t="s">
        <v>11</v>
      </c>
      <c r="FE41" s="14" t="s">
        <v>11</v>
      </c>
      <c r="FF41" s="14" t="s">
        <v>11</v>
      </c>
      <c r="FG41" s="14" t="s">
        <v>11</v>
      </c>
      <c r="FH41" s="14" t="s">
        <v>11</v>
      </c>
      <c r="FI41" s="14" t="s">
        <v>11</v>
      </c>
      <c r="FJ41" s="14" t="s">
        <v>11</v>
      </c>
      <c r="FK41" s="14" t="s">
        <v>11</v>
      </c>
      <c r="FL41" s="14" t="s">
        <v>11</v>
      </c>
      <c r="FM41" s="14" t="s">
        <v>11</v>
      </c>
      <c r="FN41" s="14" t="s">
        <v>11</v>
      </c>
      <c r="FO41" s="14" t="s">
        <v>11</v>
      </c>
      <c r="FP41" s="14" t="s">
        <v>11</v>
      </c>
      <c r="FQ41" s="14" t="s">
        <v>11</v>
      </c>
      <c r="FR41" s="13" t="s">
        <v>11</v>
      </c>
      <c r="FT41" s="31"/>
      <c r="FU41" s="30"/>
      <c r="FV41" s="29"/>
      <c r="FW41" s="28"/>
      <c r="FX41" s="28"/>
      <c r="FY41" s="28"/>
      <c r="GA41" s="28"/>
      <c r="GC41" s="31"/>
      <c r="GD41" s="30"/>
      <c r="GE41" s="29"/>
      <c r="GF41" s="28"/>
      <c r="GG41" s="28"/>
      <c r="GH41" s="28"/>
      <c r="GJ41" s="28"/>
      <c r="GL41" s="31"/>
      <c r="GM41" s="30"/>
      <c r="GN41" s="29"/>
      <c r="GO41" s="28"/>
      <c r="GP41" s="28"/>
      <c r="GQ41" s="28"/>
      <c r="GS41" s="28"/>
      <c r="GU41" s="31"/>
      <c r="GV41" s="30"/>
      <c r="GW41" s="29"/>
      <c r="GX41" s="28"/>
      <c r="GY41" s="28"/>
      <c r="GZ41" s="28"/>
      <c r="HB41" s="28"/>
    </row>
    <row r="42" spans="1:210" s="2" customFormat="1" ht="13.9" hidden="1" customHeight="1" x14ac:dyDescent="0.3">
      <c r="A42" s="12" t="str">
        <f>IFERROR(IF(HLOOKUP($C$4,$FC$11:$FR$211,ROW()-#REF!,FALSE)="N",FALSE,TRUE),"")</f>
        <v/>
      </c>
      <c r="B42" s="7"/>
      <c r="C42" s="145" t="str">
        <f t="shared" si="68"/>
        <v/>
      </c>
      <c r="D42" s="145" t="str">
        <f t="shared" si="68"/>
        <v/>
      </c>
      <c r="E42" s="7"/>
      <c r="F42" s="7"/>
      <c r="G42" s="7"/>
      <c r="H42" s="7">
        <v>45</v>
      </c>
      <c r="I42" s="7"/>
      <c r="J42" s="7"/>
      <c r="K42" s="27"/>
      <c r="L42" s="18"/>
      <c r="M42" s="47"/>
      <c r="N42" s="46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19"/>
      <c r="BX42" s="1"/>
      <c r="BY42" s="1"/>
      <c r="BZ42" s="1"/>
      <c r="CA42" s="1"/>
      <c r="CB42" s="1"/>
      <c r="CC42" s="1"/>
      <c r="CD42" s="1"/>
      <c r="CE42" s="1"/>
      <c r="CF42" s="1"/>
      <c r="CG42" s="6"/>
      <c r="CH42" s="1"/>
      <c r="CI42" s="1"/>
      <c r="CK42" s="5"/>
      <c r="CL42" s="5"/>
      <c r="CM42" s="5"/>
      <c r="CO42" s="5"/>
      <c r="CP42" s="4" t="str">
        <f t="shared" si="5"/>
        <v/>
      </c>
      <c r="CQ42" s="141"/>
      <c r="CR42" s="4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B42" s="3"/>
      <c r="FC42" s="15" t="s">
        <v>11</v>
      </c>
      <c r="FD42" s="14" t="s">
        <v>11</v>
      </c>
      <c r="FE42" s="14" t="s">
        <v>11</v>
      </c>
      <c r="FF42" s="14" t="s">
        <v>11</v>
      </c>
      <c r="FG42" s="14" t="s">
        <v>11</v>
      </c>
      <c r="FH42" s="14" t="s">
        <v>11</v>
      </c>
      <c r="FI42" s="14" t="s">
        <v>11</v>
      </c>
      <c r="FJ42" s="14" t="s">
        <v>11</v>
      </c>
      <c r="FK42" s="14" t="s">
        <v>11</v>
      </c>
      <c r="FL42" s="14" t="s">
        <v>11</v>
      </c>
      <c r="FM42" s="14" t="s">
        <v>11</v>
      </c>
      <c r="FN42" s="14" t="s">
        <v>11</v>
      </c>
      <c r="FO42" s="14" t="s">
        <v>11</v>
      </c>
      <c r="FP42" s="14" t="s">
        <v>11</v>
      </c>
      <c r="FQ42" s="14" t="s">
        <v>11</v>
      </c>
      <c r="FR42" s="13" t="s">
        <v>11</v>
      </c>
      <c r="FT42" s="31"/>
      <c r="FU42" s="30"/>
      <c r="FV42" s="44"/>
      <c r="FW42" s="44"/>
      <c r="FX42" s="44"/>
      <c r="FY42" s="44"/>
      <c r="GC42" s="31"/>
      <c r="GD42" s="30"/>
      <c r="GE42" s="44"/>
      <c r="GF42" s="44"/>
      <c r="GG42" s="44"/>
      <c r="GH42" s="44"/>
      <c r="GL42" s="31"/>
      <c r="GM42" s="30"/>
      <c r="GN42" s="44"/>
      <c r="GO42" s="44"/>
      <c r="GP42" s="44"/>
      <c r="GQ42" s="44"/>
      <c r="GU42" s="31"/>
      <c r="GV42" s="30"/>
      <c r="GW42" s="44"/>
      <c r="GX42" s="44"/>
      <c r="GY42" s="44"/>
      <c r="GZ42" s="44"/>
    </row>
    <row r="43" spans="1:210" s="2" customFormat="1" ht="13.9" customHeight="1" thickTop="1" thickBot="1" x14ac:dyDescent="0.35">
      <c r="A43" s="12" t="str">
        <f>IFERROR(IF(HLOOKUP($C$4,$FC$11:$FR$211,ROW()-#REF!,FALSE)="N",FALSE,TRUE),"")</f>
        <v/>
      </c>
      <c r="B43" s="7"/>
      <c r="C43" s="145" t="str">
        <f t="shared" si="68"/>
        <v>150000</v>
      </c>
      <c r="D43" s="145" t="str">
        <f t="shared" si="68"/>
        <v>150000</v>
      </c>
      <c r="E43" s="7"/>
      <c r="F43" s="7"/>
      <c r="G43" s="7"/>
      <c r="H43" s="7">
        <v>46</v>
      </c>
      <c r="I43" s="7"/>
      <c r="J43" s="7"/>
      <c r="K43" s="27" t="s">
        <v>300</v>
      </c>
      <c r="L43" s="18"/>
      <c r="M43" s="54" t="s">
        <v>299</v>
      </c>
      <c r="N43" s="53">
        <f t="shared" ref="N43:N67" si="73">SUM(O43:BV43)</f>
        <v>0</v>
      </c>
      <c r="O43" s="49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1"/>
      <c r="BX43" s="1"/>
      <c r="BY43" s="1"/>
      <c r="BZ43" s="1"/>
      <c r="CA43" s="1"/>
      <c r="CB43" s="1"/>
      <c r="CC43" s="1"/>
      <c r="CD43" s="1"/>
      <c r="CE43" s="1"/>
      <c r="CF43" s="1"/>
      <c r="CG43" s="6"/>
      <c r="CH43" s="1"/>
      <c r="CI43" s="1"/>
      <c r="CK43" s="36">
        <v>1</v>
      </c>
      <c r="CL43" s="35">
        <f t="shared" ref="CL43:CL68" si="74">N43*CK43</f>
        <v>0</v>
      </c>
      <c r="CM43" s="34"/>
      <c r="CO43" s="5"/>
      <c r="CP43" s="33" t="str">
        <f t="shared" si="5"/>
        <v>150000</v>
      </c>
      <c r="CR43" s="11">
        <v>1</v>
      </c>
      <c r="CS43" s="32">
        <f t="shared" ref="CS43:CS68" si="75">IF(O43="","",O43*$CR43)</f>
        <v>0</v>
      </c>
      <c r="CT43" s="32" t="str">
        <f t="shared" ref="CT43:CT68" si="76">IF(P43="","",P43*$CR43)</f>
        <v/>
      </c>
      <c r="CU43" s="32" t="str">
        <f t="shared" ref="CU43:CU68" si="77">IF(Q43="","",Q43*$CR43)</f>
        <v/>
      </c>
      <c r="CV43" s="32" t="str">
        <f t="shared" ref="CV43:CV68" si="78">IF(R43="","",R43*$CR43)</f>
        <v/>
      </c>
      <c r="CW43" s="32" t="str">
        <f t="shared" ref="CW43:CW68" si="79">IF(S43="","",S43*$CR43)</f>
        <v/>
      </c>
      <c r="CX43" s="32" t="str">
        <f t="shared" ref="CX43:CX68" si="80">IF(T43="","",T43*$CR43)</f>
        <v/>
      </c>
      <c r="CY43" s="32" t="str">
        <f t="shared" ref="CY43:CY68" si="81">IF(U43="","",U43*$CR43)</f>
        <v/>
      </c>
      <c r="CZ43" s="32" t="str">
        <f t="shared" ref="CZ43:CZ68" si="82">IF(V43="","",V43*$CR43)</f>
        <v/>
      </c>
      <c r="DA43" s="32" t="str">
        <f t="shared" ref="DA43:DA68" si="83">IF(W43="","",W43*$CR43)</f>
        <v/>
      </c>
      <c r="DB43" s="32" t="str">
        <f t="shared" ref="DB43:DB68" si="84">IF(X43="","",X43*$CR43)</f>
        <v/>
      </c>
      <c r="DC43" s="32" t="str">
        <f t="shared" ref="DC43:DC68" si="85">IF(Y43="","",Y43*$CR43)</f>
        <v/>
      </c>
      <c r="DD43" s="32" t="str">
        <f t="shared" ref="DD43:DD68" si="86">IF(Z43="","",Z43*$CR43)</f>
        <v/>
      </c>
      <c r="DE43" s="32" t="str">
        <f t="shared" ref="DE43:DE68" si="87">IF(AA43="","",AA43*$CR43)</f>
        <v/>
      </c>
      <c r="DF43" s="32" t="str">
        <f t="shared" ref="DF43:DF68" si="88">IF(AB43="","",AB43*$CR43)</f>
        <v/>
      </c>
      <c r="DG43" s="32" t="str">
        <f t="shared" ref="DG43:DG68" si="89">IF(AC43="","",AC43*$CR43)</f>
        <v/>
      </c>
      <c r="DH43" s="32" t="str">
        <f t="shared" ref="DH43:DH68" si="90">IF(AD43="","",AD43*$CR43)</f>
        <v/>
      </c>
      <c r="DI43" s="32" t="str">
        <f t="shared" ref="DI43:DI68" si="91">IF(AE43="","",AE43*$CR43)</f>
        <v/>
      </c>
      <c r="DJ43" s="32" t="str">
        <f t="shared" ref="DJ43:DJ68" si="92">IF(AF43="","",AF43*$CR43)</f>
        <v/>
      </c>
      <c r="DK43" s="32" t="str">
        <f t="shared" ref="DK43:DK68" si="93">IF(AG43="","",AG43*$CR43)</f>
        <v/>
      </c>
      <c r="DL43" s="32" t="str">
        <f t="shared" ref="DL43:DL68" si="94">IF(AH43="","",AH43*$CR43)</f>
        <v/>
      </c>
      <c r="DM43" s="32" t="str">
        <f t="shared" ref="DM43:DM68" si="95">IF(AI43="","",AI43*$CR43)</f>
        <v/>
      </c>
      <c r="DN43" s="32" t="str">
        <f t="shared" ref="DN43:DN68" si="96">IF(AJ43="","",AJ43*$CR43)</f>
        <v/>
      </c>
      <c r="DO43" s="32" t="str">
        <f t="shared" ref="DO43:DO68" si="97">IF(AK43="","",AK43*$CR43)</f>
        <v/>
      </c>
      <c r="DP43" s="32" t="str">
        <f t="shared" ref="DP43:DP68" si="98">IF(AL43="","",AL43*$CR43)</f>
        <v/>
      </c>
      <c r="DQ43" s="32" t="str">
        <f t="shared" ref="DQ43:DQ68" si="99">IF(AM43="","",AM43*$CR43)</f>
        <v/>
      </c>
      <c r="DR43" s="32" t="str">
        <f t="shared" ref="DR43:DR68" si="100">IF(AN43="","",AN43*$CR43)</f>
        <v/>
      </c>
      <c r="DS43" s="32" t="str">
        <f t="shared" ref="DS43:DS68" si="101">IF(AO43="","",AO43*$CR43)</f>
        <v/>
      </c>
      <c r="DT43" s="32" t="str">
        <f t="shared" ref="DT43:DT68" si="102">IF(AP43="","",AP43*$CR43)</f>
        <v/>
      </c>
      <c r="DU43" s="32" t="str">
        <f t="shared" ref="DU43:DU68" si="103">IF(AQ43="","",AQ43*$CR43)</f>
        <v/>
      </c>
      <c r="DV43" s="32" t="str">
        <f t="shared" ref="DV43:DV68" si="104">IF(AR43="","",AR43*$CR43)</f>
        <v/>
      </c>
      <c r="DW43" s="32" t="str">
        <f t="shared" ref="DW43:DW68" si="105">IF(AS43="","",AS43*$CR43)</f>
        <v/>
      </c>
      <c r="DX43" s="32" t="str">
        <f t="shared" ref="DX43:DX68" si="106">IF(AT43="","",AT43*$CR43)</f>
        <v/>
      </c>
      <c r="DY43" s="32" t="str">
        <f t="shared" ref="DY43:DY68" si="107">IF(AU43="","",AU43*$CR43)</f>
        <v/>
      </c>
      <c r="DZ43" s="32" t="str">
        <f t="shared" ref="DZ43:DZ68" si="108">IF(AV43="","",AV43*$CR43)</f>
        <v/>
      </c>
      <c r="EA43" s="32" t="str">
        <f t="shared" ref="EA43:EA68" si="109">IF(AW43="","",AW43*$CR43)</f>
        <v/>
      </c>
      <c r="EB43" s="32" t="str">
        <f t="shared" ref="EB43:EB68" si="110">IF(AX43="","",AX43*$CR43)</f>
        <v/>
      </c>
      <c r="EC43" s="32" t="str">
        <f t="shared" ref="EC43:EC68" si="111">IF(AY43="","",AY43*$CR43)</f>
        <v/>
      </c>
      <c r="ED43" s="32" t="str">
        <f t="shared" ref="ED43:ED68" si="112">IF(AZ43="","",AZ43*$CR43)</f>
        <v/>
      </c>
      <c r="EE43" s="32" t="str">
        <f t="shared" ref="EE43:EE68" si="113">IF(BA43="","",BA43*$CR43)</f>
        <v/>
      </c>
      <c r="EF43" s="32" t="str">
        <f t="shared" ref="EF43:EF68" si="114">IF(BB43="","",BB43*$CR43)</f>
        <v/>
      </c>
      <c r="EG43" s="32" t="str">
        <f t="shared" ref="EG43:EG68" si="115">IF(BC43="","",BC43*$CR43)</f>
        <v/>
      </c>
      <c r="EH43" s="32" t="str">
        <f t="shared" ref="EH43:EH68" si="116">IF(BD43="","",BD43*$CR43)</f>
        <v/>
      </c>
      <c r="EI43" s="32" t="str">
        <f t="shared" ref="EI43:EI68" si="117">IF(BE43="","",BE43*$CR43)</f>
        <v/>
      </c>
      <c r="EJ43" s="32" t="str">
        <f t="shared" ref="EJ43:EJ68" si="118">IF(BF43="","",BF43*$CR43)</f>
        <v/>
      </c>
      <c r="EK43" s="32" t="str">
        <f t="shared" ref="EK43:EK68" si="119">IF(BG43="","",BG43*$CR43)</f>
        <v/>
      </c>
      <c r="EL43" s="32" t="str">
        <f t="shared" ref="EL43:EL68" si="120">IF(BH43="","",BH43*$CR43)</f>
        <v/>
      </c>
      <c r="EM43" s="32" t="str">
        <f t="shared" ref="EM43:EM68" si="121">IF(BI43="","",BI43*$CR43)</f>
        <v/>
      </c>
      <c r="EN43" s="32" t="str">
        <f t="shared" ref="EN43:EN68" si="122">IF(BJ43="","",BJ43*$CR43)</f>
        <v/>
      </c>
      <c r="EO43" s="32" t="str">
        <f t="shared" ref="EO43:EO68" si="123">IF(BK43="","",BK43*$CR43)</f>
        <v/>
      </c>
      <c r="EP43" s="32" t="str">
        <f t="shared" ref="EP43:EP68" si="124">IF(BL43="","",BL43*$CR43)</f>
        <v/>
      </c>
      <c r="EQ43" s="32" t="str">
        <f t="shared" ref="EQ43:EQ68" si="125">IF(BM43="","",BM43*$CR43)</f>
        <v/>
      </c>
      <c r="ER43" s="32" t="str">
        <f t="shared" ref="ER43:ER68" si="126">IF(BN43="","",BN43*$CR43)</f>
        <v/>
      </c>
      <c r="ES43" s="32" t="str">
        <f t="shared" ref="ES43:ES68" si="127">IF(BO43="","",BO43*$CR43)</f>
        <v/>
      </c>
      <c r="ET43" s="32" t="str">
        <f t="shared" ref="ET43:ET68" si="128">IF(BP43="","",BP43*$CR43)</f>
        <v/>
      </c>
      <c r="EU43" s="32" t="str">
        <f t="shared" ref="EU43:EU68" si="129">IF(BQ43="","",BQ43*$CR43)</f>
        <v/>
      </c>
      <c r="EV43" s="32" t="str">
        <f t="shared" ref="EV43:EV68" si="130">IF(BR43="","",BR43*$CR43)</f>
        <v/>
      </c>
      <c r="EW43" s="32" t="str">
        <f t="shared" ref="EW43:EW68" si="131">IF(BS43="","",BS43*$CR43)</f>
        <v/>
      </c>
      <c r="EX43" s="32" t="str">
        <f t="shared" ref="EX43:EX68" si="132">IF(BT43="","",BT43*$CR43)</f>
        <v/>
      </c>
      <c r="EY43" s="32" t="str">
        <f t="shared" ref="EY43:EY68" si="133">IF(BU43="","",BU43*$CR43)</f>
        <v/>
      </c>
      <c r="EZ43" s="32" t="str">
        <f t="shared" ref="EZ43:EZ68" si="134">IF(BV43="","",BV43*$CR43)</f>
        <v/>
      </c>
      <c r="FB43" s="3"/>
      <c r="FC43" s="15" t="s">
        <v>0</v>
      </c>
      <c r="FD43" s="14" t="s">
        <v>0</v>
      </c>
      <c r="FE43" s="14" t="s">
        <v>0</v>
      </c>
      <c r="FF43" s="14" t="s">
        <v>0</v>
      </c>
      <c r="FG43" s="14" t="s">
        <v>0</v>
      </c>
      <c r="FH43" s="14" t="s">
        <v>0</v>
      </c>
      <c r="FI43" s="14" t="s">
        <v>0</v>
      </c>
      <c r="FJ43" s="14" t="s">
        <v>0</v>
      </c>
      <c r="FK43" s="14" t="s">
        <v>11</v>
      </c>
      <c r="FL43" s="14" t="s">
        <v>11</v>
      </c>
      <c r="FM43" s="14" t="s">
        <v>11</v>
      </c>
      <c r="FN43" s="14" t="s">
        <v>11</v>
      </c>
      <c r="FO43" s="14" t="s">
        <v>11</v>
      </c>
      <c r="FP43" s="14" t="s">
        <v>11</v>
      </c>
      <c r="FQ43" s="14" t="s">
        <v>11</v>
      </c>
      <c r="FR43" s="13" t="s">
        <v>11</v>
      </c>
      <c r="FT43" s="31"/>
      <c r="FU43" s="30"/>
      <c r="FV43" s="29"/>
      <c r="FW43" s="28"/>
      <c r="FX43" s="28"/>
      <c r="FY43" s="28"/>
      <c r="GA43" s="28"/>
      <c r="GC43" s="31"/>
      <c r="GD43" s="30"/>
      <c r="GE43" s="29"/>
      <c r="GF43" s="28"/>
      <c r="GG43" s="28"/>
      <c r="GH43" s="28"/>
      <c r="GJ43" s="28"/>
      <c r="GL43" s="31"/>
      <c r="GM43" s="30"/>
      <c r="GN43" s="29"/>
      <c r="GO43" s="28"/>
      <c r="GP43" s="28"/>
      <c r="GQ43" s="28"/>
      <c r="GS43" s="28"/>
      <c r="GU43" s="31"/>
      <c r="GV43" s="30"/>
      <c r="GW43" s="29"/>
      <c r="GX43" s="28"/>
      <c r="GY43" s="28"/>
      <c r="GZ43" s="28"/>
      <c r="HB43" s="28"/>
    </row>
    <row r="44" spans="1:210" s="2" customFormat="1" ht="13.9" customHeight="1" thickTop="1" thickBot="1" x14ac:dyDescent="0.35">
      <c r="A44" s="12" t="str">
        <f>IFERROR(IF(HLOOKUP($C$4,$FC$11:$FR$211,ROW()-#REF!,FALSE)="N",FALSE,TRUE),"")</f>
        <v/>
      </c>
      <c r="B44" s="7"/>
      <c r="C44" s="145" t="str">
        <f t="shared" si="68"/>
        <v>150A00</v>
      </c>
      <c r="D44" s="145" t="str">
        <f t="shared" si="68"/>
        <v>150A00</v>
      </c>
      <c r="E44" s="7"/>
      <c r="F44" s="7"/>
      <c r="G44" s="7"/>
      <c r="H44" s="7">
        <v>47</v>
      </c>
      <c r="I44" s="7"/>
      <c r="J44" s="7"/>
      <c r="K44" s="27" t="s">
        <v>298</v>
      </c>
      <c r="L44" s="18"/>
      <c r="M44" s="54" t="s">
        <v>297</v>
      </c>
      <c r="N44" s="53">
        <f t="shared" si="73"/>
        <v>0</v>
      </c>
      <c r="O44" s="49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1"/>
      <c r="BX44" s="1"/>
      <c r="BY44" s="1"/>
      <c r="BZ44" s="1"/>
      <c r="CA44" s="1"/>
      <c r="CB44" s="1"/>
      <c r="CC44" s="1"/>
      <c r="CD44" s="1"/>
      <c r="CE44" s="1"/>
      <c r="CF44" s="1"/>
      <c r="CG44" s="6"/>
      <c r="CH44" s="1"/>
      <c r="CI44" s="1"/>
      <c r="CK44" s="36">
        <v>1</v>
      </c>
      <c r="CL44" s="35">
        <f t="shared" si="74"/>
        <v>0</v>
      </c>
      <c r="CM44" s="34"/>
      <c r="CO44" s="5"/>
      <c r="CP44" s="33" t="str">
        <f t="shared" si="5"/>
        <v>150A00</v>
      </c>
      <c r="CR44" s="11">
        <v>1</v>
      </c>
      <c r="CS44" s="32">
        <f t="shared" si="75"/>
        <v>0</v>
      </c>
      <c r="CT44" s="32" t="str">
        <f t="shared" si="76"/>
        <v/>
      </c>
      <c r="CU44" s="32" t="str">
        <f t="shared" si="77"/>
        <v/>
      </c>
      <c r="CV44" s="32" t="str">
        <f t="shared" si="78"/>
        <v/>
      </c>
      <c r="CW44" s="32" t="str">
        <f t="shared" si="79"/>
        <v/>
      </c>
      <c r="CX44" s="32" t="str">
        <f t="shared" si="80"/>
        <v/>
      </c>
      <c r="CY44" s="32" t="str">
        <f t="shared" si="81"/>
        <v/>
      </c>
      <c r="CZ44" s="32" t="str">
        <f t="shared" si="82"/>
        <v/>
      </c>
      <c r="DA44" s="32" t="str">
        <f t="shared" si="83"/>
        <v/>
      </c>
      <c r="DB44" s="32" t="str">
        <f t="shared" si="84"/>
        <v/>
      </c>
      <c r="DC44" s="32" t="str">
        <f t="shared" si="85"/>
        <v/>
      </c>
      <c r="DD44" s="32" t="str">
        <f t="shared" si="86"/>
        <v/>
      </c>
      <c r="DE44" s="32" t="str">
        <f t="shared" si="87"/>
        <v/>
      </c>
      <c r="DF44" s="32" t="str">
        <f t="shared" si="88"/>
        <v/>
      </c>
      <c r="DG44" s="32" t="str">
        <f t="shared" si="89"/>
        <v/>
      </c>
      <c r="DH44" s="32" t="str">
        <f t="shared" si="90"/>
        <v/>
      </c>
      <c r="DI44" s="32" t="str">
        <f t="shared" si="91"/>
        <v/>
      </c>
      <c r="DJ44" s="32" t="str">
        <f t="shared" si="92"/>
        <v/>
      </c>
      <c r="DK44" s="32" t="str">
        <f t="shared" si="93"/>
        <v/>
      </c>
      <c r="DL44" s="32" t="str">
        <f t="shared" si="94"/>
        <v/>
      </c>
      <c r="DM44" s="32" t="str">
        <f t="shared" si="95"/>
        <v/>
      </c>
      <c r="DN44" s="32" t="str">
        <f t="shared" si="96"/>
        <v/>
      </c>
      <c r="DO44" s="32" t="str">
        <f t="shared" si="97"/>
        <v/>
      </c>
      <c r="DP44" s="32" t="str">
        <f t="shared" si="98"/>
        <v/>
      </c>
      <c r="DQ44" s="32" t="str">
        <f t="shared" si="99"/>
        <v/>
      </c>
      <c r="DR44" s="32" t="str">
        <f t="shared" si="100"/>
        <v/>
      </c>
      <c r="DS44" s="32" t="str">
        <f t="shared" si="101"/>
        <v/>
      </c>
      <c r="DT44" s="32" t="str">
        <f t="shared" si="102"/>
        <v/>
      </c>
      <c r="DU44" s="32" t="str">
        <f t="shared" si="103"/>
        <v/>
      </c>
      <c r="DV44" s="32" t="str">
        <f t="shared" si="104"/>
        <v/>
      </c>
      <c r="DW44" s="32" t="str">
        <f t="shared" si="105"/>
        <v/>
      </c>
      <c r="DX44" s="32" t="str">
        <f t="shared" si="106"/>
        <v/>
      </c>
      <c r="DY44" s="32" t="str">
        <f t="shared" si="107"/>
        <v/>
      </c>
      <c r="DZ44" s="32" t="str">
        <f t="shared" si="108"/>
        <v/>
      </c>
      <c r="EA44" s="32" t="str">
        <f t="shared" si="109"/>
        <v/>
      </c>
      <c r="EB44" s="32" t="str">
        <f t="shared" si="110"/>
        <v/>
      </c>
      <c r="EC44" s="32" t="str">
        <f t="shared" si="111"/>
        <v/>
      </c>
      <c r="ED44" s="32" t="str">
        <f t="shared" si="112"/>
        <v/>
      </c>
      <c r="EE44" s="32" t="str">
        <f t="shared" si="113"/>
        <v/>
      </c>
      <c r="EF44" s="32" t="str">
        <f t="shared" si="114"/>
        <v/>
      </c>
      <c r="EG44" s="32" t="str">
        <f t="shared" si="115"/>
        <v/>
      </c>
      <c r="EH44" s="32" t="str">
        <f t="shared" si="116"/>
        <v/>
      </c>
      <c r="EI44" s="32" t="str">
        <f t="shared" si="117"/>
        <v/>
      </c>
      <c r="EJ44" s="32" t="str">
        <f t="shared" si="118"/>
        <v/>
      </c>
      <c r="EK44" s="32" t="str">
        <f t="shared" si="119"/>
        <v/>
      </c>
      <c r="EL44" s="32" t="str">
        <f t="shared" si="120"/>
        <v/>
      </c>
      <c r="EM44" s="32" t="str">
        <f t="shared" si="121"/>
        <v/>
      </c>
      <c r="EN44" s="32" t="str">
        <f t="shared" si="122"/>
        <v/>
      </c>
      <c r="EO44" s="32" t="str">
        <f t="shared" si="123"/>
        <v/>
      </c>
      <c r="EP44" s="32" t="str">
        <f t="shared" si="124"/>
        <v/>
      </c>
      <c r="EQ44" s="32" t="str">
        <f t="shared" si="125"/>
        <v/>
      </c>
      <c r="ER44" s="32" t="str">
        <f t="shared" si="126"/>
        <v/>
      </c>
      <c r="ES44" s="32" t="str">
        <f t="shared" si="127"/>
        <v/>
      </c>
      <c r="ET44" s="32" t="str">
        <f t="shared" si="128"/>
        <v/>
      </c>
      <c r="EU44" s="32" t="str">
        <f t="shared" si="129"/>
        <v/>
      </c>
      <c r="EV44" s="32" t="str">
        <f t="shared" si="130"/>
        <v/>
      </c>
      <c r="EW44" s="32" t="str">
        <f t="shared" si="131"/>
        <v/>
      </c>
      <c r="EX44" s="32" t="str">
        <f t="shared" si="132"/>
        <v/>
      </c>
      <c r="EY44" s="32" t="str">
        <f t="shared" si="133"/>
        <v/>
      </c>
      <c r="EZ44" s="32" t="str">
        <f t="shared" si="134"/>
        <v/>
      </c>
      <c r="FB44" s="3"/>
      <c r="FC44" s="15" t="s">
        <v>0</v>
      </c>
      <c r="FD44" s="14" t="s">
        <v>0</v>
      </c>
      <c r="FE44" s="14" t="s">
        <v>0</v>
      </c>
      <c r="FF44" s="14" t="s">
        <v>0</v>
      </c>
      <c r="FG44" s="14" t="s">
        <v>0</v>
      </c>
      <c r="FH44" s="14" t="s">
        <v>0</v>
      </c>
      <c r="FI44" s="14" t="s">
        <v>0</v>
      </c>
      <c r="FJ44" s="14" t="s">
        <v>0</v>
      </c>
      <c r="FK44" s="14" t="s">
        <v>11</v>
      </c>
      <c r="FL44" s="14" t="s">
        <v>11</v>
      </c>
      <c r="FM44" s="14" t="s">
        <v>11</v>
      </c>
      <c r="FN44" s="14" t="s">
        <v>11</v>
      </c>
      <c r="FO44" s="14" t="s">
        <v>11</v>
      </c>
      <c r="FP44" s="14" t="s">
        <v>11</v>
      </c>
      <c r="FQ44" s="14" t="s">
        <v>11</v>
      </c>
      <c r="FR44" s="13" t="s">
        <v>11</v>
      </c>
      <c r="FT44" s="31"/>
      <c r="FU44" s="30"/>
      <c r="FV44" s="29"/>
      <c r="FW44" s="28"/>
      <c r="FX44" s="28"/>
      <c r="FY44" s="28"/>
      <c r="GA44" s="28"/>
      <c r="GC44" s="31"/>
      <c r="GD44" s="30"/>
      <c r="GE44" s="29"/>
      <c r="GF44" s="28"/>
      <c r="GG44" s="28"/>
      <c r="GH44" s="28"/>
      <c r="GJ44" s="28"/>
      <c r="GL44" s="31"/>
      <c r="GM44" s="30"/>
      <c r="GN44" s="29"/>
      <c r="GO44" s="28"/>
      <c r="GP44" s="28"/>
      <c r="GQ44" s="28"/>
      <c r="GS44" s="28"/>
      <c r="GU44" s="31"/>
      <c r="GV44" s="30"/>
      <c r="GW44" s="29"/>
      <c r="GX44" s="28"/>
      <c r="GY44" s="28"/>
      <c r="GZ44" s="28"/>
      <c r="HB44" s="28"/>
    </row>
    <row r="45" spans="1:210" s="2" customFormat="1" ht="13.9" customHeight="1" thickTop="1" thickBot="1" x14ac:dyDescent="0.35">
      <c r="A45" s="12" t="str">
        <f>IFERROR(IF(HLOOKUP($C$4,$FC$11:$FR$211,ROW()-#REF!,FALSE)="N",FALSE,TRUE),"")</f>
        <v/>
      </c>
      <c r="B45" s="7"/>
      <c r="C45" s="145" t="str">
        <f t="shared" si="68"/>
        <v>150B00</v>
      </c>
      <c r="D45" s="145" t="str">
        <f t="shared" si="68"/>
        <v>150B00</v>
      </c>
      <c r="E45" s="7"/>
      <c r="F45" s="7"/>
      <c r="G45" s="7"/>
      <c r="H45" s="7"/>
      <c r="I45" s="7"/>
      <c r="J45" s="7"/>
      <c r="K45" s="27" t="s">
        <v>296</v>
      </c>
      <c r="L45" s="18"/>
      <c r="M45" s="54" t="s">
        <v>295</v>
      </c>
      <c r="N45" s="53">
        <f t="shared" si="73"/>
        <v>0</v>
      </c>
      <c r="O45" s="49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1"/>
      <c r="BX45" s="1"/>
      <c r="BY45" s="1"/>
      <c r="BZ45" s="1"/>
      <c r="CA45" s="1"/>
      <c r="CB45" s="1"/>
      <c r="CC45" s="1"/>
      <c r="CD45" s="1"/>
      <c r="CE45" s="1"/>
      <c r="CF45" s="1"/>
      <c r="CG45" s="6"/>
      <c r="CH45" s="1"/>
      <c r="CI45" s="1"/>
      <c r="CK45" s="36">
        <v>1</v>
      </c>
      <c r="CL45" s="35">
        <f t="shared" si="74"/>
        <v>0</v>
      </c>
      <c r="CM45" s="34"/>
      <c r="CO45" s="5"/>
      <c r="CP45" s="33" t="str">
        <f t="shared" si="5"/>
        <v>150B00</v>
      </c>
      <c r="CR45" s="11">
        <v>1</v>
      </c>
      <c r="CS45" s="32">
        <f t="shared" si="75"/>
        <v>0</v>
      </c>
      <c r="CT45" s="32" t="str">
        <f t="shared" si="76"/>
        <v/>
      </c>
      <c r="CU45" s="32" t="str">
        <f t="shared" si="77"/>
        <v/>
      </c>
      <c r="CV45" s="32" t="str">
        <f t="shared" si="78"/>
        <v/>
      </c>
      <c r="CW45" s="32" t="str">
        <f t="shared" si="79"/>
        <v/>
      </c>
      <c r="CX45" s="32" t="str">
        <f t="shared" si="80"/>
        <v/>
      </c>
      <c r="CY45" s="32" t="str">
        <f t="shared" si="81"/>
        <v/>
      </c>
      <c r="CZ45" s="32" t="str">
        <f t="shared" si="82"/>
        <v/>
      </c>
      <c r="DA45" s="32" t="str">
        <f t="shared" si="83"/>
        <v/>
      </c>
      <c r="DB45" s="32" t="str">
        <f t="shared" si="84"/>
        <v/>
      </c>
      <c r="DC45" s="32" t="str">
        <f t="shared" si="85"/>
        <v/>
      </c>
      <c r="DD45" s="32" t="str">
        <f t="shared" si="86"/>
        <v/>
      </c>
      <c r="DE45" s="32" t="str">
        <f t="shared" si="87"/>
        <v/>
      </c>
      <c r="DF45" s="32" t="str">
        <f t="shared" si="88"/>
        <v/>
      </c>
      <c r="DG45" s="32" t="str">
        <f t="shared" si="89"/>
        <v/>
      </c>
      <c r="DH45" s="32" t="str">
        <f t="shared" si="90"/>
        <v/>
      </c>
      <c r="DI45" s="32" t="str">
        <f t="shared" si="91"/>
        <v/>
      </c>
      <c r="DJ45" s="32" t="str">
        <f t="shared" si="92"/>
        <v/>
      </c>
      <c r="DK45" s="32" t="str">
        <f t="shared" si="93"/>
        <v/>
      </c>
      <c r="DL45" s="32" t="str">
        <f t="shared" si="94"/>
        <v/>
      </c>
      <c r="DM45" s="32" t="str">
        <f t="shared" si="95"/>
        <v/>
      </c>
      <c r="DN45" s="32" t="str">
        <f t="shared" si="96"/>
        <v/>
      </c>
      <c r="DO45" s="32" t="str">
        <f t="shared" si="97"/>
        <v/>
      </c>
      <c r="DP45" s="32" t="str">
        <f t="shared" si="98"/>
        <v/>
      </c>
      <c r="DQ45" s="32" t="str">
        <f t="shared" si="99"/>
        <v/>
      </c>
      <c r="DR45" s="32" t="str">
        <f t="shared" si="100"/>
        <v/>
      </c>
      <c r="DS45" s="32" t="str">
        <f t="shared" si="101"/>
        <v/>
      </c>
      <c r="DT45" s="32" t="str">
        <f t="shared" si="102"/>
        <v/>
      </c>
      <c r="DU45" s="32" t="str">
        <f t="shared" si="103"/>
        <v/>
      </c>
      <c r="DV45" s="32" t="str">
        <f t="shared" si="104"/>
        <v/>
      </c>
      <c r="DW45" s="32" t="str">
        <f t="shared" si="105"/>
        <v/>
      </c>
      <c r="DX45" s="32" t="str">
        <f t="shared" si="106"/>
        <v/>
      </c>
      <c r="DY45" s="32" t="str">
        <f t="shared" si="107"/>
        <v/>
      </c>
      <c r="DZ45" s="32" t="str">
        <f t="shared" si="108"/>
        <v/>
      </c>
      <c r="EA45" s="32" t="str">
        <f t="shared" si="109"/>
        <v/>
      </c>
      <c r="EB45" s="32" t="str">
        <f t="shared" si="110"/>
        <v/>
      </c>
      <c r="EC45" s="32" t="str">
        <f t="shared" si="111"/>
        <v/>
      </c>
      <c r="ED45" s="32" t="str">
        <f t="shared" si="112"/>
        <v/>
      </c>
      <c r="EE45" s="32" t="str">
        <f t="shared" si="113"/>
        <v/>
      </c>
      <c r="EF45" s="32" t="str">
        <f t="shared" si="114"/>
        <v/>
      </c>
      <c r="EG45" s="32" t="str">
        <f t="shared" si="115"/>
        <v/>
      </c>
      <c r="EH45" s="32" t="str">
        <f t="shared" si="116"/>
        <v/>
      </c>
      <c r="EI45" s="32" t="str">
        <f t="shared" si="117"/>
        <v/>
      </c>
      <c r="EJ45" s="32" t="str">
        <f t="shared" si="118"/>
        <v/>
      </c>
      <c r="EK45" s="32" t="str">
        <f t="shared" si="119"/>
        <v/>
      </c>
      <c r="EL45" s="32" t="str">
        <f t="shared" si="120"/>
        <v/>
      </c>
      <c r="EM45" s="32" t="str">
        <f t="shared" si="121"/>
        <v/>
      </c>
      <c r="EN45" s="32" t="str">
        <f t="shared" si="122"/>
        <v/>
      </c>
      <c r="EO45" s="32" t="str">
        <f t="shared" si="123"/>
        <v/>
      </c>
      <c r="EP45" s="32" t="str">
        <f t="shared" si="124"/>
        <v/>
      </c>
      <c r="EQ45" s="32" t="str">
        <f t="shared" si="125"/>
        <v/>
      </c>
      <c r="ER45" s="32" t="str">
        <f t="shared" si="126"/>
        <v/>
      </c>
      <c r="ES45" s="32" t="str">
        <f t="shared" si="127"/>
        <v/>
      </c>
      <c r="ET45" s="32" t="str">
        <f t="shared" si="128"/>
        <v/>
      </c>
      <c r="EU45" s="32" t="str">
        <f t="shared" si="129"/>
        <v/>
      </c>
      <c r="EV45" s="32" t="str">
        <f t="shared" si="130"/>
        <v/>
      </c>
      <c r="EW45" s="32" t="str">
        <f t="shared" si="131"/>
        <v/>
      </c>
      <c r="EX45" s="32" t="str">
        <f t="shared" si="132"/>
        <v/>
      </c>
      <c r="EY45" s="32" t="str">
        <f t="shared" si="133"/>
        <v/>
      </c>
      <c r="EZ45" s="32" t="str">
        <f t="shared" si="134"/>
        <v/>
      </c>
      <c r="FB45" s="3"/>
      <c r="FC45" s="15" t="s">
        <v>11</v>
      </c>
      <c r="FD45" s="14" t="s">
        <v>11</v>
      </c>
      <c r="FE45" s="14" t="s">
        <v>11</v>
      </c>
      <c r="FF45" s="14" t="s">
        <v>11</v>
      </c>
      <c r="FG45" s="14" t="s">
        <v>0</v>
      </c>
      <c r="FH45" s="14" t="s">
        <v>0</v>
      </c>
      <c r="FI45" s="14" t="s">
        <v>0</v>
      </c>
      <c r="FJ45" s="14" t="s">
        <v>0</v>
      </c>
      <c r="FK45" s="14" t="s">
        <v>11</v>
      </c>
      <c r="FL45" s="14" t="s">
        <v>11</v>
      </c>
      <c r="FM45" s="14" t="s">
        <v>11</v>
      </c>
      <c r="FN45" s="14" t="s">
        <v>11</v>
      </c>
      <c r="FO45" s="14" t="s">
        <v>11</v>
      </c>
      <c r="FP45" s="14" t="s">
        <v>11</v>
      </c>
      <c r="FQ45" s="14" t="s">
        <v>11</v>
      </c>
      <c r="FR45" s="13" t="s">
        <v>11</v>
      </c>
      <c r="FT45" s="31"/>
      <c r="FU45" s="30"/>
      <c r="FV45" s="29"/>
      <c r="FW45" s="28"/>
      <c r="FX45" s="28"/>
      <c r="FY45" s="28"/>
      <c r="GA45" s="28"/>
      <c r="GC45" s="31"/>
      <c r="GD45" s="30"/>
      <c r="GE45" s="29"/>
      <c r="GF45" s="28"/>
      <c r="GG45" s="28"/>
      <c r="GH45" s="28"/>
      <c r="GJ45" s="28"/>
      <c r="GL45" s="31"/>
      <c r="GM45" s="30"/>
      <c r="GN45" s="29"/>
      <c r="GO45" s="28"/>
      <c r="GP45" s="28"/>
      <c r="GQ45" s="28"/>
      <c r="GS45" s="28"/>
      <c r="GU45" s="31"/>
      <c r="GV45" s="30"/>
      <c r="GW45" s="29"/>
      <c r="GX45" s="28"/>
      <c r="GY45" s="28"/>
      <c r="GZ45" s="28"/>
      <c r="HB45" s="28"/>
    </row>
    <row r="46" spans="1:210" s="2" customFormat="1" ht="13.9" customHeight="1" thickTop="1" thickBot="1" x14ac:dyDescent="0.35">
      <c r="A46" s="12" t="str">
        <f>IFERROR(IF(HLOOKUP($C$4,$FC$11:$FR$211,ROW()-#REF!,FALSE)="N",FALSE,TRUE),"")</f>
        <v/>
      </c>
      <c r="B46" s="7"/>
      <c r="C46" s="145" t="str">
        <f t="shared" si="68"/>
        <v>154000</v>
      </c>
      <c r="D46" s="145" t="str">
        <f t="shared" si="68"/>
        <v>154000</v>
      </c>
      <c r="E46" s="7"/>
      <c r="F46" s="7"/>
      <c r="G46" s="7"/>
      <c r="H46" s="7">
        <v>48</v>
      </c>
      <c r="I46" s="7"/>
      <c r="J46" s="7"/>
      <c r="K46" s="27" t="s">
        <v>294</v>
      </c>
      <c r="L46" s="18"/>
      <c r="M46" s="54" t="s">
        <v>293</v>
      </c>
      <c r="N46" s="53">
        <f t="shared" si="73"/>
        <v>0</v>
      </c>
      <c r="O46" s="49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1"/>
      <c r="BX46" s="1"/>
      <c r="BY46" s="1"/>
      <c r="BZ46" s="1"/>
      <c r="CA46" s="1"/>
      <c r="CB46" s="1"/>
      <c r="CC46" s="1"/>
      <c r="CD46" s="1"/>
      <c r="CE46" s="1"/>
      <c r="CF46" s="1"/>
      <c r="CG46" s="6"/>
      <c r="CH46" s="1"/>
      <c r="CI46" s="1"/>
      <c r="CK46" s="36">
        <v>1</v>
      </c>
      <c r="CL46" s="35">
        <f t="shared" si="74"/>
        <v>0</v>
      </c>
      <c r="CM46" s="34"/>
      <c r="CO46" s="5"/>
      <c r="CP46" s="33" t="str">
        <f t="shared" si="5"/>
        <v>154000</v>
      </c>
      <c r="CR46" s="11">
        <v>1</v>
      </c>
      <c r="CS46" s="32">
        <f t="shared" si="75"/>
        <v>0</v>
      </c>
      <c r="CT46" s="32" t="str">
        <f t="shared" si="76"/>
        <v/>
      </c>
      <c r="CU46" s="32" t="str">
        <f t="shared" si="77"/>
        <v/>
      </c>
      <c r="CV46" s="32" t="str">
        <f t="shared" si="78"/>
        <v/>
      </c>
      <c r="CW46" s="32" t="str">
        <f t="shared" si="79"/>
        <v/>
      </c>
      <c r="CX46" s="32" t="str">
        <f t="shared" si="80"/>
        <v/>
      </c>
      <c r="CY46" s="32" t="str">
        <f t="shared" si="81"/>
        <v/>
      </c>
      <c r="CZ46" s="32" t="str">
        <f t="shared" si="82"/>
        <v/>
      </c>
      <c r="DA46" s="32" t="str">
        <f t="shared" si="83"/>
        <v/>
      </c>
      <c r="DB46" s="32" t="str">
        <f t="shared" si="84"/>
        <v/>
      </c>
      <c r="DC46" s="32" t="str">
        <f t="shared" si="85"/>
        <v/>
      </c>
      <c r="DD46" s="32" t="str">
        <f t="shared" si="86"/>
        <v/>
      </c>
      <c r="DE46" s="32" t="str">
        <f t="shared" si="87"/>
        <v/>
      </c>
      <c r="DF46" s="32" t="str">
        <f t="shared" si="88"/>
        <v/>
      </c>
      <c r="DG46" s="32" t="str">
        <f t="shared" si="89"/>
        <v/>
      </c>
      <c r="DH46" s="32" t="str">
        <f t="shared" si="90"/>
        <v/>
      </c>
      <c r="DI46" s="32" t="str">
        <f t="shared" si="91"/>
        <v/>
      </c>
      <c r="DJ46" s="32" t="str">
        <f t="shared" si="92"/>
        <v/>
      </c>
      <c r="DK46" s="32" t="str">
        <f t="shared" si="93"/>
        <v/>
      </c>
      <c r="DL46" s="32" t="str">
        <f t="shared" si="94"/>
        <v/>
      </c>
      <c r="DM46" s="32" t="str">
        <f t="shared" si="95"/>
        <v/>
      </c>
      <c r="DN46" s="32" t="str">
        <f t="shared" si="96"/>
        <v/>
      </c>
      <c r="DO46" s="32" t="str">
        <f t="shared" si="97"/>
        <v/>
      </c>
      <c r="DP46" s="32" t="str">
        <f t="shared" si="98"/>
        <v/>
      </c>
      <c r="DQ46" s="32" t="str">
        <f t="shared" si="99"/>
        <v/>
      </c>
      <c r="DR46" s="32" t="str">
        <f t="shared" si="100"/>
        <v/>
      </c>
      <c r="DS46" s="32" t="str">
        <f t="shared" si="101"/>
        <v/>
      </c>
      <c r="DT46" s="32" t="str">
        <f t="shared" si="102"/>
        <v/>
      </c>
      <c r="DU46" s="32" t="str">
        <f t="shared" si="103"/>
        <v/>
      </c>
      <c r="DV46" s="32" t="str">
        <f t="shared" si="104"/>
        <v/>
      </c>
      <c r="DW46" s="32" t="str">
        <f t="shared" si="105"/>
        <v/>
      </c>
      <c r="DX46" s="32" t="str">
        <f t="shared" si="106"/>
        <v/>
      </c>
      <c r="DY46" s="32" t="str">
        <f t="shared" si="107"/>
        <v/>
      </c>
      <c r="DZ46" s="32" t="str">
        <f t="shared" si="108"/>
        <v/>
      </c>
      <c r="EA46" s="32" t="str">
        <f t="shared" si="109"/>
        <v/>
      </c>
      <c r="EB46" s="32" t="str">
        <f t="shared" si="110"/>
        <v/>
      </c>
      <c r="EC46" s="32" t="str">
        <f t="shared" si="111"/>
        <v/>
      </c>
      <c r="ED46" s="32" t="str">
        <f t="shared" si="112"/>
        <v/>
      </c>
      <c r="EE46" s="32" t="str">
        <f t="shared" si="113"/>
        <v/>
      </c>
      <c r="EF46" s="32" t="str">
        <f t="shared" si="114"/>
        <v/>
      </c>
      <c r="EG46" s="32" t="str">
        <f t="shared" si="115"/>
        <v/>
      </c>
      <c r="EH46" s="32" t="str">
        <f t="shared" si="116"/>
        <v/>
      </c>
      <c r="EI46" s="32" t="str">
        <f t="shared" si="117"/>
        <v/>
      </c>
      <c r="EJ46" s="32" t="str">
        <f t="shared" si="118"/>
        <v/>
      </c>
      <c r="EK46" s="32" t="str">
        <f t="shared" si="119"/>
        <v/>
      </c>
      <c r="EL46" s="32" t="str">
        <f t="shared" si="120"/>
        <v/>
      </c>
      <c r="EM46" s="32" t="str">
        <f t="shared" si="121"/>
        <v/>
      </c>
      <c r="EN46" s="32" t="str">
        <f t="shared" si="122"/>
        <v/>
      </c>
      <c r="EO46" s="32" t="str">
        <f t="shared" si="123"/>
        <v/>
      </c>
      <c r="EP46" s="32" t="str">
        <f t="shared" si="124"/>
        <v/>
      </c>
      <c r="EQ46" s="32" t="str">
        <f t="shared" si="125"/>
        <v/>
      </c>
      <c r="ER46" s="32" t="str">
        <f t="shared" si="126"/>
        <v/>
      </c>
      <c r="ES46" s="32" t="str">
        <f t="shared" si="127"/>
        <v/>
      </c>
      <c r="ET46" s="32" t="str">
        <f t="shared" si="128"/>
        <v/>
      </c>
      <c r="EU46" s="32" t="str">
        <f t="shared" si="129"/>
        <v/>
      </c>
      <c r="EV46" s="32" t="str">
        <f t="shared" si="130"/>
        <v/>
      </c>
      <c r="EW46" s="32" t="str">
        <f t="shared" si="131"/>
        <v/>
      </c>
      <c r="EX46" s="32" t="str">
        <f t="shared" si="132"/>
        <v/>
      </c>
      <c r="EY46" s="32" t="str">
        <f t="shared" si="133"/>
        <v/>
      </c>
      <c r="EZ46" s="32" t="str">
        <f t="shared" si="134"/>
        <v/>
      </c>
      <c r="FB46" s="3"/>
      <c r="FC46" s="15" t="s">
        <v>0</v>
      </c>
      <c r="FD46" s="14" t="s">
        <v>0</v>
      </c>
      <c r="FE46" s="14" t="s">
        <v>0</v>
      </c>
      <c r="FF46" s="14" t="s">
        <v>0</v>
      </c>
      <c r="FG46" s="14" t="s">
        <v>0</v>
      </c>
      <c r="FH46" s="14" t="s">
        <v>0</v>
      </c>
      <c r="FI46" s="14" t="s">
        <v>0</v>
      </c>
      <c r="FJ46" s="14" t="s">
        <v>0</v>
      </c>
      <c r="FK46" s="14" t="s">
        <v>11</v>
      </c>
      <c r="FL46" s="14" t="s">
        <v>11</v>
      </c>
      <c r="FM46" s="14" t="s">
        <v>11</v>
      </c>
      <c r="FN46" s="14" t="s">
        <v>11</v>
      </c>
      <c r="FO46" s="14" t="s">
        <v>11</v>
      </c>
      <c r="FP46" s="14" t="s">
        <v>11</v>
      </c>
      <c r="FQ46" s="14" t="s">
        <v>11</v>
      </c>
      <c r="FR46" s="13" t="s">
        <v>11</v>
      </c>
      <c r="FT46" s="31"/>
      <c r="FU46" s="30"/>
      <c r="FV46" s="29"/>
      <c r="FW46" s="28"/>
      <c r="FX46" s="28"/>
      <c r="FY46" s="28"/>
      <c r="GA46" s="28"/>
      <c r="GC46" s="31"/>
      <c r="GD46" s="30"/>
      <c r="GE46" s="29"/>
      <c r="GF46" s="28"/>
      <c r="GG46" s="28"/>
      <c r="GH46" s="28"/>
      <c r="GJ46" s="28"/>
      <c r="GL46" s="31"/>
      <c r="GM46" s="30"/>
      <c r="GN46" s="29"/>
      <c r="GO46" s="28"/>
      <c r="GP46" s="28"/>
      <c r="GQ46" s="28"/>
      <c r="GS46" s="28"/>
      <c r="GU46" s="31"/>
      <c r="GV46" s="30"/>
      <c r="GW46" s="29"/>
      <c r="GX46" s="28"/>
      <c r="GY46" s="28"/>
      <c r="GZ46" s="28"/>
      <c r="HB46" s="28"/>
    </row>
    <row r="47" spans="1:210" s="2" customFormat="1" ht="13.9" customHeight="1" thickTop="1" thickBot="1" x14ac:dyDescent="0.35">
      <c r="A47" s="12" t="str">
        <f>IFERROR(IF(HLOOKUP($C$4,$FC$11:$FR$211,ROW()-#REF!,FALSE)="N",FALSE,TRUE),"")</f>
        <v/>
      </c>
      <c r="B47" s="7"/>
      <c r="C47" s="145" t="str">
        <f t="shared" si="68"/>
        <v>154A00</v>
      </c>
      <c r="D47" s="145" t="str">
        <f t="shared" si="68"/>
        <v>154A00</v>
      </c>
      <c r="E47" s="7"/>
      <c r="F47" s="7"/>
      <c r="G47" s="7"/>
      <c r="H47" s="7">
        <v>49</v>
      </c>
      <c r="I47" s="7"/>
      <c r="J47" s="7"/>
      <c r="K47" s="27" t="s">
        <v>292</v>
      </c>
      <c r="L47" s="18"/>
      <c r="M47" s="54" t="s">
        <v>291</v>
      </c>
      <c r="N47" s="53">
        <f t="shared" si="73"/>
        <v>850339</v>
      </c>
      <c r="O47" s="57">
        <v>850339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1"/>
      <c r="BX47" s="1"/>
      <c r="BY47" s="1"/>
      <c r="BZ47" s="1"/>
      <c r="CA47" s="1"/>
      <c r="CB47" s="1"/>
      <c r="CC47" s="1"/>
      <c r="CD47" s="1"/>
      <c r="CE47" s="1"/>
      <c r="CF47" s="1"/>
      <c r="CG47" s="61"/>
      <c r="CH47" s="1"/>
      <c r="CI47" s="1"/>
      <c r="CK47" s="36">
        <v>1</v>
      </c>
      <c r="CL47" s="35">
        <f t="shared" si="74"/>
        <v>850339</v>
      </c>
      <c r="CM47" s="34">
        <v>828636</v>
      </c>
      <c r="CO47" s="5"/>
      <c r="CP47" s="33" t="str">
        <f t="shared" ref="CP47:CP78" si="135">IF(M47="","",M47)</f>
        <v>154A00</v>
      </c>
      <c r="CR47" s="11">
        <v>1</v>
      </c>
      <c r="CS47" s="32">
        <f t="shared" si="75"/>
        <v>850339</v>
      </c>
      <c r="CT47" s="32" t="str">
        <f t="shared" si="76"/>
        <v/>
      </c>
      <c r="CU47" s="32" t="str">
        <f t="shared" si="77"/>
        <v/>
      </c>
      <c r="CV47" s="32" t="str">
        <f t="shared" si="78"/>
        <v/>
      </c>
      <c r="CW47" s="32" t="str">
        <f t="shared" si="79"/>
        <v/>
      </c>
      <c r="CX47" s="32" t="str">
        <f t="shared" si="80"/>
        <v/>
      </c>
      <c r="CY47" s="32" t="str">
        <f t="shared" si="81"/>
        <v/>
      </c>
      <c r="CZ47" s="32" t="str">
        <f t="shared" si="82"/>
        <v/>
      </c>
      <c r="DA47" s="32" t="str">
        <f t="shared" si="83"/>
        <v/>
      </c>
      <c r="DB47" s="32" t="str">
        <f t="shared" si="84"/>
        <v/>
      </c>
      <c r="DC47" s="32" t="str">
        <f t="shared" si="85"/>
        <v/>
      </c>
      <c r="DD47" s="32" t="str">
        <f t="shared" si="86"/>
        <v/>
      </c>
      <c r="DE47" s="32" t="str">
        <f t="shared" si="87"/>
        <v/>
      </c>
      <c r="DF47" s="32" t="str">
        <f t="shared" si="88"/>
        <v/>
      </c>
      <c r="DG47" s="32" t="str">
        <f t="shared" si="89"/>
        <v/>
      </c>
      <c r="DH47" s="32" t="str">
        <f t="shared" si="90"/>
        <v/>
      </c>
      <c r="DI47" s="32" t="str">
        <f t="shared" si="91"/>
        <v/>
      </c>
      <c r="DJ47" s="32" t="str">
        <f t="shared" si="92"/>
        <v/>
      </c>
      <c r="DK47" s="32" t="str">
        <f t="shared" si="93"/>
        <v/>
      </c>
      <c r="DL47" s="32" t="str">
        <f t="shared" si="94"/>
        <v/>
      </c>
      <c r="DM47" s="32" t="str">
        <f t="shared" si="95"/>
        <v/>
      </c>
      <c r="DN47" s="32" t="str">
        <f t="shared" si="96"/>
        <v/>
      </c>
      <c r="DO47" s="32" t="str">
        <f t="shared" si="97"/>
        <v/>
      </c>
      <c r="DP47" s="32" t="str">
        <f t="shared" si="98"/>
        <v/>
      </c>
      <c r="DQ47" s="32" t="str">
        <f t="shared" si="99"/>
        <v/>
      </c>
      <c r="DR47" s="32" t="str">
        <f t="shared" si="100"/>
        <v/>
      </c>
      <c r="DS47" s="32" t="str">
        <f t="shared" si="101"/>
        <v/>
      </c>
      <c r="DT47" s="32" t="str">
        <f t="shared" si="102"/>
        <v/>
      </c>
      <c r="DU47" s="32" t="str">
        <f t="shared" si="103"/>
        <v/>
      </c>
      <c r="DV47" s="32" t="str">
        <f t="shared" si="104"/>
        <v/>
      </c>
      <c r="DW47" s="32" t="str">
        <f t="shared" si="105"/>
        <v/>
      </c>
      <c r="DX47" s="32" t="str">
        <f t="shared" si="106"/>
        <v/>
      </c>
      <c r="DY47" s="32" t="str">
        <f t="shared" si="107"/>
        <v/>
      </c>
      <c r="DZ47" s="32" t="str">
        <f t="shared" si="108"/>
        <v/>
      </c>
      <c r="EA47" s="32" t="str">
        <f t="shared" si="109"/>
        <v/>
      </c>
      <c r="EB47" s="32" t="str">
        <f t="shared" si="110"/>
        <v/>
      </c>
      <c r="EC47" s="32" t="str">
        <f t="shared" si="111"/>
        <v/>
      </c>
      <c r="ED47" s="32" t="str">
        <f t="shared" si="112"/>
        <v/>
      </c>
      <c r="EE47" s="32" t="str">
        <f t="shared" si="113"/>
        <v/>
      </c>
      <c r="EF47" s="32" t="str">
        <f t="shared" si="114"/>
        <v/>
      </c>
      <c r="EG47" s="32" t="str">
        <f t="shared" si="115"/>
        <v/>
      </c>
      <c r="EH47" s="32" t="str">
        <f t="shared" si="116"/>
        <v/>
      </c>
      <c r="EI47" s="32" t="str">
        <f t="shared" si="117"/>
        <v/>
      </c>
      <c r="EJ47" s="32" t="str">
        <f t="shared" si="118"/>
        <v/>
      </c>
      <c r="EK47" s="32" t="str">
        <f t="shared" si="119"/>
        <v/>
      </c>
      <c r="EL47" s="32" t="str">
        <f t="shared" si="120"/>
        <v/>
      </c>
      <c r="EM47" s="32" t="str">
        <f t="shared" si="121"/>
        <v/>
      </c>
      <c r="EN47" s="32" t="str">
        <f t="shared" si="122"/>
        <v/>
      </c>
      <c r="EO47" s="32" t="str">
        <f t="shared" si="123"/>
        <v/>
      </c>
      <c r="EP47" s="32" t="str">
        <f t="shared" si="124"/>
        <v/>
      </c>
      <c r="EQ47" s="32" t="str">
        <f t="shared" si="125"/>
        <v/>
      </c>
      <c r="ER47" s="32" t="str">
        <f t="shared" si="126"/>
        <v/>
      </c>
      <c r="ES47" s="32" t="str">
        <f t="shared" si="127"/>
        <v/>
      </c>
      <c r="ET47" s="32" t="str">
        <f t="shared" si="128"/>
        <v/>
      </c>
      <c r="EU47" s="32" t="str">
        <f t="shared" si="129"/>
        <v/>
      </c>
      <c r="EV47" s="32" t="str">
        <f t="shared" si="130"/>
        <v/>
      </c>
      <c r="EW47" s="32" t="str">
        <f t="shared" si="131"/>
        <v/>
      </c>
      <c r="EX47" s="32" t="str">
        <f t="shared" si="132"/>
        <v/>
      </c>
      <c r="EY47" s="32" t="str">
        <f t="shared" si="133"/>
        <v/>
      </c>
      <c r="EZ47" s="32" t="str">
        <f t="shared" si="134"/>
        <v/>
      </c>
      <c r="FB47" s="3"/>
      <c r="FC47" s="15" t="s">
        <v>0</v>
      </c>
      <c r="FD47" s="14" t="s">
        <v>0</v>
      </c>
      <c r="FE47" s="14" t="s">
        <v>0</v>
      </c>
      <c r="FF47" s="14" t="s">
        <v>0</v>
      </c>
      <c r="FG47" s="14" t="s">
        <v>0</v>
      </c>
      <c r="FH47" s="14" t="s">
        <v>0</v>
      </c>
      <c r="FI47" s="14" t="s">
        <v>0</v>
      </c>
      <c r="FJ47" s="14" t="s">
        <v>0</v>
      </c>
      <c r="FK47" s="14" t="s">
        <v>11</v>
      </c>
      <c r="FL47" s="14" t="s">
        <v>11</v>
      </c>
      <c r="FM47" s="14" t="s">
        <v>11</v>
      </c>
      <c r="FN47" s="14" t="s">
        <v>11</v>
      </c>
      <c r="FO47" s="14" t="s">
        <v>11</v>
      </c>
      <c r="FP47" s="14" t="s">
        <v>11</v>
      </c>
      <c r="FQ47" s="14" t="s">
        <v>11</v>
      </c>
      <c r="FR47" s="13" t="s">
        <v>11</v>
      </c>
      <c r="FT47" s="31"/>
      <c r="FU47" s="30"/>
      <c r="FV47" s="29"/>
      <c r="FW47" s="28"/>
      <c r="FX47" s="28"/>
      <c r="FY47" s="28"/>
      <c r="GA47" s="28"/>
      <c r="GC47" s="31"/>
      <c r="GD47" s="30"/>
      <c r="GE47" s="29"/>
      <c r="GF47" s="28"/>
      <c r="GG47" s="28"/>
      <c r="GH47" s="28"/>
      <c r="GJ47" s="28"/>
      <c r="GL47" s="31"/>
      <c r="GM47" s="30"/>
      <c r="GN47" s="29"/>
      <c r="GO47" s="28"/>
      <c r="GP47" s="28"/>
      <c r="GQ47" s="28"/>
      <c r="GS47" s="28"/>
      <c r="GU47" s="31"/>
      <c r="GV47" s="30"/>
      <c r="GW47" s="29"/>
      <c r="GX47" s="28"/>
      <c r="GY47" s="28"/>
      <c r="GZ47" s="28"/>
      <c r="HB47" s="28"/>
    </row>
    <row r="48" spans="1:210" s="2" customFormat="1" ht="13.9" customHeight="1" thickTop="1" thickBot="1" x14ac:dyDescent="0.35">
      <c r="A48" s="12" t="str">
        <f>IFERROR(IF(HLOOKUP($C$4,$FC$11:$FR$211,ROW()-#REF!,FALSE)="N",FALSE,TRUE),"")</f>
        <v/>
      </c>
      <c r="B48" s="7"/>
      <c r="C48" s="145" t="str">
        <f t="shared" si="68"/>
        <v>154B00</v>
      </c>
      <c r="D48" s="145" t="str">
        <f t="shared" si="68"/>
        <v>154B00</v>
      </c>
      <c r="E48" s="7"/>
      <c r="F48" s="7"/>
      <c r="G48" s="7"/>
      <c r="H48" s="7"/>
      <c r="I48" s="7"/>
      <c r="J48" s="7"/>
      <c r="K48" s="27" t="s">
        <v>290</v>
      </c>
      <c r="L48" s="18"/>
      <c r="M48" s="54" t="s">
        <v>289</v>
      </c>
      <c r="N48" s="53">
        <f t="shared" si="73"/>
        <v>0</v>
      </c>
      <c r="O48" s="49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1"/>
      <c r="BX48" s="1"/>
      <c r="BY48" s="1"/>
      <c r="BZ48" s="1"/>
      <c r="CA48" s="1"/>
      <c r="CB48" s="1"/>
      <c r="CC48" s="1"/>
      <c r="CD48" s="1"/>
      <c r="CE48" s="1"/>
      <c r="CF48" s="1"/>
      <c r="CG48" s="6"/>
      <c r="CH48" s="1"/>
      <c r="CI48" s="1"/>
      <c r="CK48" s="36">
        <v>1</v>
      </c>
      <c r="CL48" s="35">
        <f t="shared" si="74"/>
        <v>0</v>
      </c>
      <c r="CM48" s="34"/>
      <c r="CO48" s="5"/>
      <c r="CP48" s="33" t="str">
        <f t="shared" si="135"/>
        <v>154B00</v>
      </c>
      <c r="CR48" s="11">
        <v>1</v>
      </c>
      <c r="CS48" s="32">
        <f t="shared" si="75"/>
        <v>0</v>
      </c>
      <c r="CT48" s="32" t="str">
        <f t="shared" si="76"/>
        <v/>
      </c>
      <c r="CU48" s="32" t="str">
        <f t="shared" si="77"/>
        <v/>
      </c>
      <c r="CV48" s="32" t="str">
        <f t="shared" si="78"/>
        <v/>
      </c>
      <c r="CW48" s="32" t="str">
        <f t="shared" si="79"/>
        <v/>
      </c>
      <c r="CX48" s="32" t="str">
        <f t="shared" si="80"/>
        <v/>
      </c>
      <c r="CY48" s="32" t="str">
        <f t="shared" si="81"/>
        <v/>
      </c>
      <c r="CZ48" s="32" t="str">
        <f t="shared" si="82"/>
        <v/>
      </c>
      <c r="DA48" s="32" t="str">
        <f t="shared" si="83"/>
        <v/>
      </c>
      <c r="DB48" s="32" t="str">
        <f t="shared" si="84"/>
        <v/>
      </c>
      <c r="DC48" s="32" t="str">
        <f t="shared" si="85"/>
        <v/>
      </c>
      <c r="DD48" s="32" t="str">
        <f t="shared" si="86"/>
        <v/>
      </c>
      <c r="DE48" s="32" t="str">
        <f t="shared" si="87"/>
        <v/>
      </c>
      <c r="DF48" s="32" t="str">
        <f t="shared" si="88"/>
        <v/>
      </c>
      <c r="DG48" s="32" t="str">
        <f t="shared" si="89"/>
        <v/>
      </c>
      <c r="DH48" s="32" t="str">
        <f t="shared" si="90"/>
        <v/>
      </c>
      <c r="DI48" s="32" t="str">
        <f t="shared" si="91"/>
        <v/>
      </c>
      <c r="DJ48" s="32" t="str">
        <f t="shared" si="92"/>
        <v/>
      </c>
      <c r="DK48" s="32" t="str">
        <f t="shared" si="93"/>
        <v/>
      </c>
      <c r="DL48" s="32" t="str">
        <f t="shared" si="94"/>
        <v/>
      </c>
      <c r="DM48" s="32" t="str">
        <f t="shared" si="95"/>
        <v/>
      </c>
      <c r="DN48" s="32" t="str">
        <f t="shared" si="96"/>
        <v/>
      </c>
      <c r="DO48" s="32" t="str">
        <f t="shared" si="97"/>
        <v/>
      </c>
      <c r="DP48" s="32" t="str">
        <f t="shared" si="98"/>
        <v/>
      </c>
      <c r="DQ48" s="32" t="str">
        <f t="shared" si="99"/>
        <v/>
      </c>
      <c r="DR48" s="32" t="str">
        <f t="shared" si="100"/>
        <v/>
      </c>
      <c r="DS48" s="32" t="str">
        <f t="shared" si="101"/>
        <v/>
      </c>
      <c r="DT48" s="32" t="str">
        <f t="shared" si="102"/>
        <v/>
      </c>
      <c r="DU48" s="32" t="str">
        <f t="shared" si="103"/>
        <v/>
      </c>
      <c r="DV48" s="32" t="str">
        <f t="shared" si="104"/>
        <v/>
      </c>
      <c r="DW48" s="32" t="str">
        <f t="shared" si="105"/>
        <v/>
      </c>
      <c r="DX48" s="32" t="str">
        <f t="shared" si="106"/>
        <v/>
      </c>
      <c r="DY48" s="32" t="str">
        <f t="shared" si="107"/>
        <v/>
      </c>
      <c r="DZ48" s="32" t="str">
        <f t="shared" si="108"/>
        <v/>
      </c>
      <c r="EA48" s="32" t="str">
        <f t="shared" si="109"/>
        <v/>
      </c>
      <c r="EB48" s="32" t="str">
        <f t="shared" si="110"/>
        <v/>
      </c>
      <c r="EC48" s="32" t="str">
        <f t="shared" si="111"/>
        <v/>
      </c>
      <c r="ED48" s="32" t="str">
        <f t="shared" si="112"/>
        <v/>
      </c>
      <c r="EE48" s="32" t="str">
        <f t="shared" si="113"/>
        <v/>
      </c>
      <c r="EF48" s="32" t="str">
        <f t="shared" si="114"/>
        <v/>
      </c>
      <c r="EG48" s="32" t="str">
        <f t="shared" si="115"/>
        <v/>
      </c>
      <c r="EH48" s="32" t="str">
        <f t="shared" si="116"/>
        <v/>
      </c>
      <c r="EI48" s="32" t="str">
        <f t="shared" si="117"/>
        <v/>
      </c>
      <c r="EJ48" s="32" t="str">
        <f t="shared" si="118"/>
        <v/>
      </c>
      <c r="EK48" s="32" t="str">
        <f t="shared" si="119"/>
        <v/>
      </c>
      <c r="EL48" s="32" t="str">
        <f t="shared" si="120"/>
        <v/>
      </c>
      <c r="EM48" s="32" t="str">
        <f t="shared" si="121"/>
        <v/>
      </c>
      <c r="EN48" s="32" t="str">
        <f t="shared" si="122"/>
        <v/>
      </c>
      <c r="EO48" s="32" t="str">
        <f t="shared" si="123"/>
        <v/>
      </c>
      <c r="EP48" s="32" t="str">
        <f t="shared" si="124"/>
        <v/>
      </c>
      <c r="EQ48" s="32" t="str">
        <f t="shared" si="125"/>
        <v/>
      </c>
      <c r="ER48" s="32" t="str">
        <f t="shared" si="126"/>
        <v/>
      </c>
      <c r="ES48" s="32" t="str">
        <f t="shared" si="127"/>
        <v/>
      </c>
      <c r="ET48" s="32" t="str">
        <f t="shared" si="128"/>
        <v/>
      </c>
      <c r="EU48" s="32" t="str">
        <f t="shared" si="129"/>
        <v/>
      </c>
      <c r="EV48" s="32" t="str">
        <f t="shared" si="130"/>
        <v/>
      </c>
      <c r="EW48" s="32" t="str">
        <f t="shared" si="131"/>
        <v/>
      </c>
      <c r="EX48" s="32" t="str">
        <f t="shared" si="132"/>
        <v/>
      </c>
      <c r="EY48" s="32" t="str">
        <f t="shared" si="133"/>
        <v/>
      </c>
      <c r="EZ48" s="32" t="str">
        <f t="shared" si="134"/>
        <v/>
      </c>
      <c r="FB48" s="3"/>
      <c r="FC48" s="15" t="s">
        <v>11</v>
      </c>
      <c r="FD48" s="14" t="s">
        <v>11</v>
      </c>
      <c r="FE48" s="14" t="s">
        <v>11</v>
      </c>
      <c r="FF48" s="14" t="s">
        <v>11</v>
      </c>
      <c r="FG48" s="14" t="s">
        <v>0</v>
      </c>
      <c r="FH48" s="14" t="s">
        <v>0</v>
      </c>
      <c r="FI48" s="14" t="s">
        <v>0</v>
      </c>
      <c r="FJ48" s="14" t="s">
        <v>0</v>
      </c>
      <c r="FK48" s="14" t="s">
        <v>11</v>
      </c>
      <c r="FL48" s="14" t="s">
        <v>11</v>
      </c>
      <c r="FM48" s="14" t="s">
        <v>11</v>
      </c>
      <c r="FN48" s="14" t="s">
        <v>11</v>
      </c>
      <c r="FO48" s="14" t="s">
        <v>11</v>
      </c>
      <c r="FP48" s="14" t="s">
        <v>11</v>
      </c>
      <c r="FQ48" s="14" t="s">
        <v>11</v>
      </c>
      <c r="FR48" s="13" t="s">
        <v>11</v>
      </c>
      <c r="FT48" s="31"/>
      <c r="FU48" s="30"/>
      <c r="FV48" s="29"/>
      <c r="FW48" s="28"/>
      <c r="FX48" s="28"/>
      <c r="FY48" s="28"/>
      <c r="GA48" s="28"/>
      <c r="GC48" s="31"/>
      <c r="GD48" s="30"/>
      <c r="GE48" s="29"/>
      <c r="GF48" s="28"/>
      <c r="GG48" s="28"/>
      <c r="GH48" s="28"/>
      <c r="GJ48" s="28"/>
      <c r="GL48" s="31"/>
      <c r="GM48" s="30"/>
      <c r="GN48" s="29"/>
      <c r="GO48" s="28"/>
      <c r="GP48" s="28"/>
      <c r="GQ48" s="28"/>
      <c r="GS48" s="28"/>
      <c r="GU48" s="31"/>
      <c r="GV48" s="30"/>
      <c r="GW48" s="29"/>
      <c r="GX48" s="28"/>
      <c r="GY48" s="28"/>
      <c r="GZ48" s="28"/>
      <c r="HB48" s="28"/>
    </row>
    <row r="49" spans="1:210" s="2" customFormat="1" ht="13.9" customHeight="1" thickTop="1" thickBot="1" x14ac:dyDescent="0.35">
      <c r="A49" s="12" t="str">
        <f>IFERROR(IF(HLOOKUP($C$4,$FC$11:$FR$211,ROW()-#REF!,FALSE)="N",FALSE,TRUE),"")</f>
        <v/>
      </c>
      <c r="B49" s="7"/>
      <c r="C49" s="145" t="str">
        <f t="shared" si="68"/>
        <v>155000</v>
      </c>
      <c r="D49" s="145" t="str">
        <f t="shared" si="68"/>
        <v>155000</v>
      </c>
      <c r="E49" s="7"/>
      <c r="F49" s="7"/>
      <c r="G49" s="7"/>
      <c r="H49" s="7">
        <v>50</v>
      </c>
      <c r="I49" s="7"/>
      <c r="J49" s="7"/>
      <c r="K49" s="27" t="s">
        <v>288</v>
      </c>
      <c r="L49" s="18"/>
      <c r="M49" s="54" t="s">
        <v>287</v>
      </c>
      <c r="N49" s="53">
        <f t="shared" si="73"/>
        <v>0</v>
      </c>
      <c r="O49" s="49">
        <v>0</v>
      </c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51"/>
      <c r="BX49" s="1"/>
      <c r="BY49" s="1"/>
      <c r="BZ49" s="1"/>
      <c r="CA49" s="1"/>
      <c r="CB49" s="1"/>
      <c r="CC49" s="1"/>
      <c r="CD49" s="1"/>
      <c r="CE49" s="1"/>
      <c r="CF49" s="1"/>
      <c r="CG49" s="6"/>
      <c r="CH49" s="1"/>
      <c r="CI49" s="1"/>
      <c r="CK49" s="36">
        <v>1</v>
      </c>
      <c r="CL49" s="35">
        <f t="shared" si="74"/>
        <v>0</v>
      </c>
      <c r="CM49" s="34"/>
      <c r="CO49" s="5"/>
      <c r="CP49" s="33" t="str">
        <f t="shared" si="135"/>
        <v>155000</v>
      </c>
      <c r="CR49" s="11">
        <v>1</v>
      </c>
      <c r="CS49" s="32">
        <f t="shared" si="75"/>
        <v>0</v>
      </c>
      <c r="CT49" s="32" t="str">
        <f t="shared" si="76"/>
        <v/>
      </c>
      <c r="CU49" s="32" t="str">
        <f t="shared" si="77"/>
        <v/>
      </c>
      <c r="CV49" s="32" t="str">
        <f t="shared" si="78"/>
        <v/>
      </c>
      <c r="CW49" s="32" t="str">
        <f t="shared" si="79"/>
        <v/>
      </c>
      <c r="CX49" s="32" t="str">
        <f t="shared" si="80"/>
        <v/>
      </c>
      <c r="CY49" s="32" t="str">
        <f t="shared" si="81"/>
        <v/>
      </c>
      <c r="CZ49" s="32" t="str">
        <f t="shared" si="82"/>
        <v/>
      </c>
      <c r="DA49" s="32" t="str">
        <f t="shared" si="83"/>
        <v/>
      </c>
      <c r="DB49" s="32" t="str">
        <f t="shared" si="84"/>
        <v/>
      </c>
      <c r="DC49" s="32" t="str">
        <f t="shared" si="85"/>
        <v/>
      </c>
      <c r="DD49" s="32" t="str">
        <f t="shared" si="86"/>
        <v/>
      </c>
      <c r="DE49" s="32" t="str">
        <f t="shared" si="87"/>
        <v/>
      </c>
      <c r="DF49" s="32" t="str">
        <f t="shared" si="88"/>
        <v/>
      </c>
      <c r="DG49" s="32" t="str">
        <f t="shared" si="89"/>
        <v/>
      </c>
      <c r="DH49" s="32" t="str">
        <f t="shared" si="90"/>
        <v/>
      </c>
      <c r="DI49" s="32" t="str">
        <f t="shared" si="91"/>
        <v/>
      </c>
      <c r="DJ49" s="32" t="str">
        <f t="shared" si="92"/>
        <v/>
      </c>
      <c r="DK49" s="32" t="str">
        <f t="shared" si="93"/>
        <v/>
      </c>
      <c r="DL49" s="32" t="str">
        <f t="shared" si="94"/>
        <v/>
      </c>
      <c r="DM49" s="32" t="str">
        <f t="shared" si="95"/>
        <v/>
      </c>
      <c r="DN49" s="32" t="str">
        <f t="shared" si="96"/>
        <v/>
      </c>
      <c r="DO49" s="32" t="str">
        <f t="shared" si="97"/>
        <v/>
      </c>
      <c r="DP49" s="32" t="str">
        <f t="shared" si="98"/>
        <v/>
      </c>
      <c r="DQ49" s="32" t="str">
        <f t="shared" si="99"/>
        <v/>
      </c>
      <c r="DR49" s="32" t="str">
        <f t="shared" si="100"/>
        <v/>
      </c>
      <c r="DS49" s="32" t="str">
        <f t="shared" si="101"/>
        <v/>
      </c>
      <c r="DT49" s="32" t="str">
        <f t="shared" si="102"/>
        <v/>
      </c>
      <c r="DU49" s="32" t="str">
        <f t="shared" si="103"/>
        <v/>
      </c>
      <c r="DV49" s="32" t="str">
        <f t="shared" si="104"/>
        <v/>
      </c>
      <c r="DW49" s="32" t="str">
        <f t="shared" si="105"/>
        <v/>
      </c>
      <c r="DX49" s="32" t="str">
        <f t="shared" si="106"/>
        <v/>
      </c>
      <c r="DY49" s="32" t="str">
        <f t="shared" si="107"/>
        <v/>
      </c>
      <c r="DZ49" s="32" t="str">
        <f t="shared" si="108"/>
        <v/>
      </c>
      <c r="EA49" s="32" t="str">
        <f t="shared" si="109"/>
        <v/>
      </c>
      <c r="EB49" s="32" t="str">
        <f t="shared" si="110"/>
        <v/>
      </c>
      <c r="EC49" s="32" t="str">
        <f t="shared" si="111"/>
        <v/>
      </c>
      <c r="ED49" s="32" t="str">
        <f t="shared" si="112"/>
        <v/>
      </c>
      <c r="EE49" s="32" t="str">
        <f t="shared" si="113"/>
        <v/>
      </c>
      <c r="EF49" s="32" t="str">
        <f t="shared" si="114"/>
        <v/>
      </c>
      <c r="EG49" s="32" t="str">
        <f t="shared" si="115"/>
        <v/>
      </c>
      <c r="EH49" s="32" t="str">
        <f t="shared" si="116"/>
        <v/>
      </c>
      <c r="EI49" s="32" t="str">
        <f t="shared" si="117"/>
        <v/>
      </c>
      <c r="EJ49" s="32" t="str">
        <f t="shared" si="118"/>
        <v/>
      </c>
      <c r="EK49" s="32" t="str">
        <f t="shared" si="119"/>
        <v/>
      </c>
      <c r="EL49" s="32" t="str">
        <f t="shared" si="120"/>
        <v/>
      </c>
      <c r="EM49" s="32" t="str">
        <f t="shared" si="121"/>
        <v/>
      </c>
      <c r="EN49" s="32" t="str">
        <f t="shared" si="122"/>
        <v/>
      </c>
      <c r="EO49" s="32" t="str">
        <f t="shared" si="123"/>
        <v/>
      </c>
      <c r="EP49" s="32" t="str">
        <f t="shared" si="124"/>
        <v/>
      </c>
      <c r="EQ49" s="32" t="str">
        <f t="shared" si="125"/>
        <v/>
      </c>
      <c r="ER49" s="32" t="str">
        <f t="shared" si="126"/>
        <v/>
      </c>
      <c r="ES49" s="32" t="str">
        <f t="shared" si="127"/>
        <v/>
      </c>
      <c r="ET49" s="32" t="str">
        <f t="shared" si="128"/>
        <v/>
      </c>
      <c r="EU49" s="32" t="str">
        <f t="shared" si="129"/>
        <v/>
      </c>
      <c r="EV49" s="32" t="str">
        <f t="shared" si="130"/>
        <v/>
      </c>
      <c r="EW49" s="32" t="str">
        <f t="shared" si="131"/>
        <v/>
      </c>
      <c r="EX49" s="32" t="str">
        <f t="shared" si="132"/>
        <v/>
      </c>
      <c r="EY49" s="32" t="str">
        <f t="shared" si="133"/>
        <v/>
      </c>
      <c r="EZ49" s="32" t="str">
        <f t="shared" si="134"/>
        <v/>
      </c>
      <c r="FB49" s="3"/>
      <c r="FC49" s="15" t="s">
        <v>0</v>
      </c>
      <c r="FD49" s="14" t="s">
        <v>0</v>
      </c>
      <c r="FE49" s="14" t="s">
        <v>0</v>
      </c>
      <c r="FF49" s="14" t="s">
        <v>0</v>
      </c>
      <c r="FG49" s="14" t="s">
        <v>0</v>
      </c>
      <c r="FH49" s="14" t="s">
        <v>0</v>
      </c>
      <c r="FI49" s="14" t="s">
        <v>0</v>
      </c>
      <c r="FJ49" s="14" t="s">
        <v>0</v>
      </c>
      <c r="FK49" s="14" t="s">
        <v>11</v>
      </c>
      <c r="FL49" s="14" t="s">
        <v>11</v>
      </c>
      <c r="FM49" s="14" t="s">
        <v>11</v>
      </c>
      <c r="FN49" s="14" t="s">
        <v>11</v>
      </c>
      <c r="FO49" s="14" t="s">
        <v>11</v>
      </c>
      <c r="FP49" s="14" t="s">
        <v>11</v>
      </c>
      <c r="FQ49" s="14" t="s">
        <v>11</v>
      </c>
      <c r="FR49" s="13" t="s">
        <v>11</v>
      </c>
      <c r="FT49" s="31"/>
      <c r="FU49" s="30"/>
      <c r="FV49" s="29"/>
      <c r="FW49" s="28"/>
      <c r="FX49" s="28"/>
      <c r="FY49" s="28"/>
      <c r="GA49" s="28"/>
      <c r="GC49" s="31"/>
      <c r="GD49" s="30"/>
      <c r="GE49" s="29"/>
      <c r="GF49" s="28"/>
      <c r="GG49" s="28"/>
      <c r="GH49" s="28"/>
      <c r="GJ49" s="28"/>
      <c r="GL49" s="31"/>
      <c r="GM49" s="30"/>
      <c r="GN49" s="29"/>
      <c r="GO49" s="28"/>
      <c r="GP49" s="28"/>
      <c r="GQ49" s="28"/>
      <c r="GS49" s="28"/>
      <c r="GU49" s="31"/>
      <c r="GV49" s="30"/>
      <c r="GW49" s="29"/>
      <c r="GX49" s="28"/>
      <c r="GY49" s="28"/>
      <c r="GZ49" s="28"/>
      <c r="HB49" s="28"/>
    </row>
    <row r="50" spans="1:210" s="2" customFormat="1" ht="13.9" customHeight="1" thickTop="1" thickBot="1" x14ac:dyDescent="0.35">
      <c r="A50" s="12" t="str">
        <f>IFERROR(IF(HLOOKUP($C$4,$FC$11:$FR$211,ROW()-#REF!,FALSE)="N",FALSE,TRUE),"")</f>
        <v/>
      </c>
      <c r="B50" s="7"/>
      <c r="C50" s="145" t="str">
        <f t="shared" si="68"/>
        <v>155A00</v>
      </c>
      <c r="D50" s="145" t="str">
        <f t="shared" si="68"/>
        <v>155A00</v>
      </c>
      <c r="E50" s="7"/>
      <c r="F50" s="7"/>
      <c r="G50" s="7"/>
      <c r="H50" s="7">
        <v>51</v>
      </c>
      <c r="I50" s="7"/>
      <c r="J50" s="7"/>
      <c r="K50" s="27" t="s">
        <v>286</v>
      </c>
      <c r="L50" s="18"/>
      <c r="M50" s="54" t="s">
        <v>285</v>
      </c>
      <c r="N50" s="53">
        <f t="shared" si="73"/>
        <v>0</v>
      </c>
      <c r="O50" s="49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1"/>
      <c r="BX50" s="1"/>
      <c r="BY50" s="1"/>
      <c r="BZ50" s="1"/>
      <c r="CA50" s="1"/>
      <c r="CB50" s="1"/>
      <c r="CC50" s="1"/>
      <c r="CD50" s="1"/>
      <c r="CE50" s="1"/>
      <c r="CF50" s="1"/>
      <c r="CG50" s="6"/>
      <c r="CH50" s="1"/>
      <c r="CI50" s="1"/>
      <c r="CK50" s="36">
        <v>1</v>
      </c>
      <c r="CL50" s="35">
        <f t="shared" si="74"/>
        <v>0</v>
      </c>
      <c r="CM50" s="34"/>
      <c r="CO50" s="5"/>
      <c r="CP50" s="33" t="str">
        <f t="shared" si="135"/>
        <v>155A00</v>
      </c>
      <c r="CR50" s="11">
        <v>1</v>
      </c>
      <c r="CS50" s="32">
        <f t="shared" si="75"/>
        <v>0</v>
      </c>
      <c r="CT50" s="32" t="str">
        <f t="shared" si="76"/>
        <v/>
      </c>
      <c r="CU50" s="32" t="str">
        <f t="shared" si="77"/>
        <v/>
      </c>
      <c r="CV50" s="32" t="str">
        <f t="shared" si="78"/>
        <v/>
      </c>
      <c r="CW50" s="32" t="str">
        <f t="shared" si="79"/>
        <v/>
      </c>
      <c r="CX50" s="32" t="str">
        <f t="shared" si="80"/>
        <v/>
      </c>
      <c r="CY50" s="32" t="str">
        <f t="shared" si="81"/>
        <v/>
      </c>
      <c r="CZ50" s="32" t="str">
        <f t="shared" si="82"/>
        <v/>
      </c>
      <c r="DA50" s="32" t="str">
        <f t="shared" si="83"/>
        <v/>
      </c>
      <c r="DB50" s="32" t="str">
        <f t="shared" si="84"/>
        <v/>
      </c>
      <c r="DC50" s="32" t="str">
        <f t="shared" si="85"/>
        <v/>
      </c>
      <c r="DD50" s="32" t="str">
        <f t="shared" si="86"/>
        <v/>
      </c>
      <c r="DE50" s="32" t="str">
        <f t="shared" si="87"/>
        <v/>
      </c>
      <c r="DF50" s="32" t="str">
        <f t="shared" si="88"/>
        <v/>
      </c>
      <c r="DG50" s="32" t="str">
        <f t="shared" si="89"/>
        <v/>
      </c>
      <c r="DH50" s="32" t="str">
        <f t="shared" si="90"/>
        <v/>
      </c>
      <c r="DI50" s="32" t="str">
        <f t="shared" si="91"/>
        <v/>
      </c>
      <c r="DJ50" s="32" t="str">
        <f t="shared" si="92"/>
        <v/>
      </c>
      <c r="DK50" s="32" t="str">
        <f t="shared" si="93"/>
        <v/>
      </c>
      <c r="DL50" s="32" t="str">
        <f t="shared" si="94"/>
        <v/>
      </c>
      <c r="DM50" s="32" t="str">
        <f t="shared" si="95"/>
        <v/>
      </c>
      <c r="DN50" s="32" t="str">
        <f t="shared" si="96"/>
        <v/>
      </c>
      <c r="DO50" s="32" t="str">
        <f t="shared" si="97"/>
        <v/>
      </c>
      <c r="DP50" s="32" t="str">
        <f t="shared" si="98"/>
        <v/>
      </c>
      <c r="DQ50" s="32" t="str">
        <f t="shared" si="99"/>
        <v/>
      </c>
      <c r="DR50" s="32" t="str">
        <f t="shared" si="100"/>
        <v/>
      </c>
      <c r="DS50" s="32" t="str">
        <f t="shared" si="101"/>
        <v/>
      </c>
      <c r="DT50" s="32" t="str">
        <f t="shared" si="102"/>
        <v/>
      </c>
      <c r="DU50" s="32" t="str">
        <f t="shared" si="103"/>
        <v/>
      </c>
      <c r="DV50" s="32" t="str">
        <f t="shared" si="104"/>
        <v/>
      </c>
      <c r="DW50" s="32" t="str">
        <f t="shared" si="105"/>
        <v/>
      </c>
      <c r="DX50" s="32" t="str">
        <f t="shared" si="106"/>
        <v/>
      </c>
      <c r="DY50" s="32" t="str">
        <f t="shared" si="107"/>
        <v/>
      </c>
      <c r="DZ50" s="32" t="str">
        <f t="shared" si="108"/>
        <v/>
      </c>
      <c r="EA50" s="32" t="str">
        <f t="shared" si="109"/>
        <v/>
      </c>
      <c r="EB50" s="32" t="str">
        <f t="shared" si="110"/>
        <v/>
      </c>
      <c r="EC50" s="32" t="str">
        <f t="shared" si="111"/>
        <v/>
      </c>
      <c r="ED50" s="32" t="str">
        <f t="shared" si="112"/>
        <v/>
      </c>
      <c r="EE50" s="32" t="str">
        <f t="shared" si="113"/>
        <v/>
      </c>
      <c r="EF50" s="32" t="str">
        <f t="shared" si="114"/>
        <v/>
      </c>
      <c r="EG50" s="32" t="str">
        <f t="shared" si="115"/>
        <v/>
      </c>
      <c r="EH50" s="32" t="str">
        <f t="shared" si="116"/>
        <v/>
      </c>
      <c r="EI50" s="32" t="str">
        <f t="shared" si="117"/>
        <v/>
      </c>
      <c r="EJ50" s="32" t="str">
        <f t="shared" si="118"/>
        <v/>
      </c>
      <c r="EK50" s="32" t="str">
        <f t="shared" si="119"/>
        <v/>
      </c>
      <c r="EL50" s="32" t="str">
        <f t="shared" si="120"/>
        <v/>
      </c>
      <c r="EM50" s="32" t="str">
        <f t="shared" si="121"/>
        <v/>
      </c>
      <c r="EN50" s="32" t="str">
        <f t="shared" si="122"/>
        <v/>
      </c>
      <c r="EO50" s="32" t="str">
        <f t="shared" si="123"/>
        <v/>
      </c>
      <c r="EP50" s="32" t="str">
        <f t="shared" si="124"/>
        <v/>
      </c>
      <c r="EQ50" s="32" t="str">
        <f t="shared" si="125"/>
        <v/>
      </c>
      <c r="ER50" s="32" t="str">
        <f t="shared" si="126"/>
        <v/>
      </c>
      <c r="ES50" s="32" t="str">
        <f t="shared" si="127"/>
        <v/>
      </c>
      <c r="ET50" s="32" t="str">
        <f t="shared" si="128"/>
        <v/>
      </c>
      <c r="EU50" s="32" t="str">
        <f t="shared" si="129"/>
        <v/>
      </c>
      <c r="EV50" s="32" t="str">
        <f t="shared" si="130"/>
        <v/>
      </c>
      <c r="EW50" s="32" t="str">
        <f t="shared" si="131"/>
        <v/>
      </c>
      <c r="EX50" s="32" t="str">
        <f t="shared" si="132"/>
        <v/>
      </c>
      <c r="EY50" s="32" t="str">
        <f t="shared" si="133"/>
        <v/>
      </c>
      <c r="EZ50" s="32" t="str">
        <f t="shared" si="134"/>
        <v/>
      </c>
      <c r="FB50" s="3"/>
      <c r="FC50" s="15" t="s">
        <v>0</v>
      </c>
      <c r="FD50" s="14" t="s">
        <v>0</v>
      </c>
      <c r="FE50" s="14" t="s">
        <v>0</v>
      </c>
      <c r="FF50" s="14" t="s">
        <v>0</v>
      </c>
      <c r="FG50" s="14" t="s">
        <v>0</v>
      </c>
      <c r="FH50" s="14" t="s">
        <v>0</v>
      </c>
      <c r="FI50" s="14" t="s">
        <v>0</v>
      </c>
      <c r="FJ50" s="14" t="s">
        <v>0</v>
      </c>
      <c r="FK50" s="14" t="s">
        <v>11</v>
      </c>
      <c r="FL50" s="14" t="s">
        <v>11</v>
      </c>
      <c r="FM50" s="14" t="s">
        <v>11</v>
      </c>
      <c r="FN50" s="14" t="s">
        <v>11</v>
      </c>
      <c r="FO50" s="14" t="s">
        <v>11</v>
      </c>
      <c r="FP50" s="14" t="s">
        <v>11</v>
      </c>
      <c r="FQ50" s="14" t="s">
        <v>11</v>
      </c>
      <c r="FR50" s="13" t="s">
        <v>11</v>
      </c>
      <c r="FT50" s="31"/>
      <c r="FU50" s="30"/>
      <c r="FV50" s="29"/>
      <c r="FW50" s="28"/>
      <c r="FX50" s="28"/>
      <c r="FY50" s="28"/>
      <c r="GA50" s="28"/>
      <c r="GC50" s="31"/>
      <c r="GD50" s="30"/>
      <c r="GE50" s="29"/>
      <c r="GF50" s="28"/>
      <c r="GG50" s="28"/>
      <c r="GH50" s="28"/>
      <c r="GJ50" s="28"/>
      <c r="GL50" s="31"/>
      <c r="GM50" s="30"/>
      <c r="GN50" s="29"/>
      <c r="GO50" s="28"/>
      <c r="GP50" s="28"/>
      <c r="GQ50" s="28"/>
      <c r="GS50" s="28"/>
      <c r="GU50" s="31"/>
      <c r="GV50" s="30"/>
      <c r="GW50" s="29"/>
      <c r="GX50" s="28"/>
      <c r="GY50" s="28"/>
      <c r="GZ50" s="28"/>
      <c r="HB50" s="28"/>
    </row>
    <row r="51" spans="1:210" s="2" customFormat="1" ht="13.9" customHeight="1" thickTop="1" thickBot="1" x14ac:dyDescent="0.35">
      <c r="A51" s="12" t="str">
        <f>IFERROR(IF(HLOOKUP($C$4,$FC$11:$FR$211,ROW()-#REF!,FALSE)="N",FALSE,TRUE),"")</f>
        <v/>
      </c>
      <c r="B51" s="7"/>
      <c r="C51" s="145" t="str">
        <f t="shared" si="68"/>
        <v>155B00</v>
      </c>
      <c r="D51" s="145" t="str">
        <f t="shared" si="68"/>
        <v>155B00</v>
      </c>
      <c r="E51" s="7"/>
      <c r="F51" s="7"/>
      <c r="G51" s="7"/>
      <c r="H51" s="7"/>
      <c r="I51" s="7"/>
      <c r="J51" s="7"/>
      <c r="K51" s="27" t="s">
        <v>284</v>
      </c>
      <c r="L51" s="18"/>
      <c r="M51" s="54" t="s">
        <v>283</v>
      </c>
      <c r="N51" s="53">
        <f t="shared" si="73"/>
        <v>0</v>
      </c>
      <c r="O51" s="49">
        <v>0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51"/>
      <c r="BX51" s="1"/>
      <c r="BY51" s="1"/>
      <c r="BZ51" s="1"/>
      <c r="CA51" s="1"/>
      <c r="CB51" s="1"/>
      <c r="CC51" s="1"/>
      <c r="CD51" s="1"/>
      <c r="CE51" s="1"/>
      <c r="CF51" s="1"/>
      <c r="CG51" s="6"/>
      <c r="CH51" s="1"/>
      <c r="CI51" s="1"/>
      <c r="CK51" s="36">
        <v>1</v>
      </c>
      <c r="CL51" s="35">
        <f t="shared" si="74"/>
        <v>0</v>
      </c>
      <c r="CM51" s="34"/>
      <c r="CO51" s="5"/>
      <c r="CP51" s="33" t="str">
        <f t="shared" si="135"/>
        <v>155B00</v>
      </c>
      <c r="CR51" s="11">
        <v>1</v>
      </c>
      <c r="CS51" s="32">
        <f t="shared" si="75"/>
        <v>0</v>
      </c>
      <c r="CT51" s="32" t="str">
        <f t="shared" si="76"/>
        <v/>
      </c>
      <c r="CU51" s="32" t="str">
        <f t="shared" si="77"/>
        <v/>
      </c>
      <c r="CV51" s="32" t="str">
        <f t="shared" si="78"/>
        <v/>
      </c>
      <c r="CW51" s="32" t="str">
        <f t="shared" si="79"/>
        <v/>
      </c>
      <c r="CX51" s="32" t="str">
        <f t="shared" si="80"/>
        <v/>
      </c>
      <c r="CY51" s="32" t="str">
        <f t="shared" si="81"/>
        <v/>
      </c>
      <c r="CZ51" s="32" t="str">
        <f t="shared" si="82"/>
        <v/>
      </c>
      <c r="DA51" s="32" t="str">
        <f t="shared" si="83"/>
        <v/>
      </c>
      <c r="DB51" s="32" t="str">
        <f t="shared" si="84"/>
        <v/>
      </c>
      <c r="DC51" s="32" t="str">
        <f t="shared" si="85"/>
        <v/>
      </c>
      <c r="DD51" s="32" t="str">
        <f t="shared" si="86"/>
        <v/>
      </c>
      <c r="DE51" s="32" t="str">
        <f t="shared" si="87"/>
        <v/>
      </c>
      <c r="DF51" s="32" t="str">
        <f t="shared" si="88"/>
        <v/>
      </c>
      <c r="DG51" s="32" t="str">
        <f t="shared" si="89"/>
        <v/>
      </c>
      <c r="DH51" s="32" t="str">
        <f t="shared" si="90"/>
        <v/>
      </c>
      <c r="DI51" s="32" t="str">
        <f t="shared" si="91"/>
        <v/>
      </c>
      <c r="DJ51" s="32" t="str">
        <f t="shared" si="92"/>
        <v/>
      </c>
      <c r="DK51" s="32" t="str">
        <f t="shared" si="93"/>
        <v/>
      </c>
      <c r="DL51" s="32" t="str">
        <f t="shared" si="94"/>
        <v/>
      </c>
      <c r="DM51" s="32" t="str">
        <f t="shared" si="95"/>
        <v/>
      </c>
      <c r="DN51" s="32" t="str">
        <f t="shared" si="96"/>
        <v/>
      </c>
      <c r="DO51" s="32" t="str">
        <f t="shared" si="97"/>
        <v/>
      </c>
      <c r="DP51" s="32" t="str">
        <f t="shared" si="98"/>
        <v/>
      </c>
      <c r="DQ51" s="32" t="str">
        <f t="shared" si="99"/>
        <v/>
      </c>
      <c r="DR51" s="32" t="str">
        <f t="shared" si="100"/>
        <v/>
      </c>
      <c r="DS51" s="32" t="str">
        <f t="shared" si="101"/>
        <v/>
      </c>
      <c r="DT51" s="32" t="str">
        <f t="shared" si="102"/>
        <v/>
      </c>
      <c r="DU51" s="32" t="str">
        <f t="shared" si="103"/>
        <v/>
      </c>
      <c r="DV51" s="32" t="str">
        <f t="shared" si="104"/>
        <v/>
      </c>
      <c r="DW51" s="32" t="str">
        <f t="shared" si="105"/>
        <v/>
      </c>
      <c r="DX51" s="32" t="str">
        <f t="shared" si="106"/>
        <v/>
      </c>
      <c r="DY51" s="32" t="str">
        <f t="shared" si="107"/>
        <v/>
      </c>
      <c r="DZ51" s="32" t="str">
        <f t="shared" si="108"/>
        <v/>
      </c>
      <c r="EA51" s="32" t="str">
        <f t="shared" si="109"/>
        <v/>
      </c>
      <c r="EB51" s="32" t="str">
        <f t="shared" si="110"/>
        <v/>
      </c>
      <c r="EC51" s="32" t="str">
        <f t="shared" si="111"/>
        <v/>
      </c>
      <c r="ED51" s="32" t="str">
        <f t="shared" si="112"/>
        <v/>
      </c>
      <c r="EE51" s="32" t="str">
        <f t="shared" si="113"/>
        <v/>
      </c>
      <c r="EF51" s="32" t="str">
        <f t="shared" si="114"/>
        <v/>
      </c>
      <c r="EG51" s="32" t="str">
        <f t="shared" si="115"/>
        <v/>
      </c>
      <c r="EH51" s="32" t="str">
        <f t="shared" si="116"/>
        <v/>
      </c>
      <c r="EI51" s="32" t="str">
        <f t="shared" si="117"/>
        <v/>
      </c>
      <c r="EJ51" s="32" t="str">
        <f t="shared" si="118"/>
        <v/>
      </c>
      <c r="EK51" s="32" t="str">
        <f t="shared" si="119"/>
        <v/>
      </c>
      <c r="EL51" s="32" t="str">
        <f t="shared" si="120"/>
        <v/>
      </c>
      <c r="EM51" s="32" t="str">
        <f t="shared" si="121"/>
        <v/>
      </c>
      <c r="EN51" s="32" t="str">
        <f t="shared" si="122"/>
        <v/>
      </c>
      <c r="EO51" s="32" t="str">
        <f t="shared" si="123"/>
        <v/>
      </c>
      <c r="EP51" s="32" t="str">
        <f t="shared" si="124"/>
        <v/>
      </c>
      <c r="EQ51" s="32" t="str">
        <f t="shared" si="125"/>
        <v/>
      </c>
      <c r="ER51" s="32" t="str">
        <f t="shared" si="126"/>
        <v/>
      </c>
      <c r="ES51" s="32" t="str">
        <f t="shared" si="127"/>
        <v/>
      </c>
      <c r="ET51" s="32" t="str">
        <f t="shared" si="128"/>
        <v/>
      </c>
      <c r="EU51" s="32" t="str">
        <f t="shared" si="129"/>
        <v/>
      </c>
      <c r="EV51" s="32" t="str">
        <f t="shared" si="130"/>
        <v/>
      </c>
      <c r="EW51" s="32" t="str">
        <f t="shared" si="131"/>
        <v/>
      </c>
      <c r="EX51" s="32" t="str">
        <f t="shared" si="132"/>
        <v/>
      </c>
      <c r="EY51" s="32" t="str">
        <f t="shared" si="133"/>
        <v/>
      </c>
      <c r="EZ51" s="32" t="str">
        <f t="shared" si="134"/>
        <v/>
      </c>
      <c r="FB51" s="3"/>
      <c r="FC51" s="15" t="s">
        <v>11</v>
      </c>
      <c r="FD51" s="14" t="s">
        <v>11</v>
      </c>
      <c r="FE51" s="14" t="s">
        <v>11</v>
      </c>
      <c r="FF51" s="14" t="s">
        <v>11</v>
      </c>
      <c r="FG51" s="14" t="s">
        <v>0</v>
      </c>
      <c r="FH51" s="14" t="s">
        <v>0</v>
      </c>
      <c r="FI51" s="14" t="s">
        <v>0</v>
      </c>
      <c r="FJ51" s="14" t="s">
        <v>0</v>
      </c>
      <c r="FK51" s="14" t="s">
        <v>11</v>
      </c>
      <c r="FL51" s="14" t="s">
        <v>11</v>
      </c>
      <c r="FM51" s="14" t="s">
        <v>11</v>
      </c>
      <c r="FN51" s="14" t="s">
        <v>11</v>
      </c>
      <c r="FO51" s="14" t="s">
        <v>11</v>
      </c>
      <c r="FP51" s="14" t="s">
        <v>11</v>
      </c>
      <c r="FQ51" s="14" t="s">
        <v>11</v>
      </c>
      <c r="FR51" s="13" t="s">
        <v>11</v>
      </c>
      <c r="FT51" s="31"/>
      <c r="FU51" s="30"/>
      <c r="FV51" s="29"/>
      <c r="FW51" s="28"/>
      <c r="FX51" s="28"/>
      <c r="FY51" s="28"/>
      <c r="GA51" s="28"/>
      <c r="GC51" s="31"/>
      <c r="GD51" s="30"/>
      <c r="GE51" s="29"/>
      <c r="GF51" s="28"/>
      <c r="GG51" s="28"/>
      <c r="GH51" s="28"/>
      <c r="GJ51" s="28"/>
      <c r="GL51" s="31"/>
      <c r="GM51" s="30"/>
      <c r="GN51" s="29"/>
      <c r="GO51" s="28"/>
      <c r="GP51" s="28"/>
      <c r="GQ51" s="28"/>
      <c r="GS51" s="28"/>
      <c r="GU51" s="31"/>
      <c r="GV51" s="30"/>
      <c r="GW51" s="29"/>
      <c r="GX51" s="28"/>
      <c r="GY51" s="28"/>
      <c r="GZ51" s="28"/>
      <c r="HB51" s="28"/>
    </row>
    <row r="52" spans="1:210" s="2" customFormat="1" ht="13.9" customHeight="1" thickTop="1" thickBot="1" x14ac:dyDescent="0.35">
      <c r="A52" s="12" t="str">
        <f>IFERROR(IF(HLOOKUP($C$4,$FC$11:$FR$211,ROW()-#REF!,FALSE)="N",FALSE,TRUE),"")</f>
        <v/>
      </c>
      <c r="B52" s="7"/>
      <c r="C52" s="145" t="str">
        <f t="shared" si="68"/>
        <v>158000</v>
      </c>
      <c r="D52" s="145" t="str">
        <f t="shared" si="68"/>
        <v>158000</v>
      </c>
      <c r="E52" s="7"/>
      <c r="F52" s="7"/>
      <c r="G52" s="7"/>
      <c r="H52" s="7">
        <v>52</v>
      </c>
      <c r="I52" s="7"/>
      <c r="J52" s="7"/>
      <c r="K52" s="27" t="s">
        <v>282</v>
      </c>
      <c r="L52" s="18"/>
      <c r="M52" s="54" t="s">
        <v>281</v>
      </c>
      <c r="N52" s="53">
        <f t="shared" si="73"/>
        <v>68537</v>
      </c>
      <c r="O52" s="57">
        <v>68537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51"/>
      <c r="BX52" s="1"/>
      <c r="BY52" s="1"/>
      <c r="BZ52" s="1"/>
      <c r="CA52" s="1"/>
      <c r="CB52" s="1"/>
      <c r="CC52" s="1"/>
      <c r="CD52" s="1"/>
      <c r="CE52" s="1"/>
      <c r="CF52" s="1"/>
      <c r="CG52" s="61"/>
      <c r="CH52" s="1"/>
      <c r="CI52" s="1"/>
      <c r="CK52" s="36">
        <v>1</v>
      </c>
      <c r="CL52" s="35">
        <f t="shared" si="74"/>
        <v>68537</v>
      </c>
      <c r="CM52" s="34">
        <v>84847</v>
      </c>
      <c r="CO52" s="5"/>
      <c r="CP52" s="33" t="str">
        <f t="shared" si="135"/>
        <v>158000</v>
      </c>
      <c r="CR52" s="11">
        <v>1</v>
      </c>
      <c r="CS52" s="32">
        <f t="shared" si="75"/>
        <v>68537</v>
      </c>
      <c r="CT52" s="32" t="str">
        <f t="shared" si="76"/>
        <v/>
      </c>
      <c r="CU52" s="32" t="str">
        <f t="shared" si="77"/>
        <v/>
      </c>
      <c r="CV52" s="32" t="str">
        <f t="shared" si="78"/>
        <v/>
      </c>
      <c r="CW52" s="32" t="str">
        <f t="shared" si="79"/>
        <v/>
      </c>
      <c r="CX52" s="32" t="str">
        <f t="shared" si="80"/>
        <v/>
      </c>
      <c r="CY52" s="32" t="str">
        <f t="shared" si="81"/>
        <v/>
      </c>
      <c r="CZ52" s="32" t="str">
        <f t="shared" si="82"/>
        <v/>
      </c>
      <c r="DA52" s="32" t="str">
        <f t="shared" si="83"/>
        <v/>
      </c>
      <c r="DB52" s="32" t="str">
        <f t="shared" si="84"/>
        <v/>
      </c>
      <c r="DC52" s="32" t="str">
        <f t="shared" si="85"/>
        <v/>
      </c>
      <c r="DD52" s="32" t="str">
        <f t="shared" si="86"/>
        <v/>
      </c>
      <c r="DE52" s="32" t="str">
        <f t="shared" si="87"/>
        <v/>
      </c>
      <c r="DF52" s="32" t="str">
        <f t="shared" si="88"/>
        <v/>
      </c>
      <c r="DG52" s="32" t="str">
        <f t="shared" si="89"/>
        <v/>
      </c>
      <c r="DH52" s="32" t="str">
        <f t="shared" si="90"/>
        <v/>
      </c>
      <c r="DI52" s="32" t="str">
        <f t="shared" si="91"/>
        <v/>
      </c>
      <c r="DJ52" s="32" t="str">
        <f t="shared" si="92"/>
        <v/>
      </c>
      <c r="DK52" s="32" t="str">
        <f t="shared" si="93"/>
        <v/>
      </c>
      <c r="DL52" s="32" t="str">
        <f t="shared" si="94"/>
        <v/>
      </c>
      <c r="DM52" s="32" t="str">
        <f t="shared" si="95"/>
        <v/>
      </c>
      <c r="DN52" s="32" t="str">
        <f t="shared" si="96"/>
        <v/>
      </c>
      <c r="DO52" s="32" t="str">
        <f t="shared" si="97"/>
        <v/>
      </c>
      <c r="DP52" s="32" t="str">
        <f t="shared" si="98"/>
        <v/>
      </c>
      <c r="DQ52" s="32" t="str">
        <f t="shared" si="99"/>
        <v/>
      </c>
      <c r="DR52" s="32" t="str">
        <f t="shared" si="100"/>
        <v/>
      </c>
      <c r="DS52" s="32" t="str">
        <f t="shared" si="101"/>
        <v/>
      </c>
      <c r="DT52" s="32" t="str">
        <f t="shared" si="102"/>
        <v/>
      </c>
      <c r="DU52" s="32" t="str">
        <f t="shared" si="103"/>
        <v/>
      </c>
      <c r="DV52" s="32" t="str">
        <f t="shared" si="104"/>
        <v/>
      </c>
      <c r="DW52" s="32" t="str">
        <f t="shared" si="105"/>
        <v/>
      </c>
      <c r="DX52" s="32" t="str">
        <f t="shared" si="106"/>
        <v/>
      </c>
      <c r="DY52" s="32" t="str">
        <f t="shared" si="107"/>
        <v/>
      </c>
      <c r="DZ52" s="32" t="str">
        <f t="shared" si="108"/>
        <v/>
      </c>
      <c r="EA52" s="32" t="str">
        <f t="shared" si="109"/>
        <v/>
      </c>
      <c r="EB52" s="32" t="str">
        <f t="shared" si="110"/>
        <v/>
      </c>
      <c r="EC52" s="32" t="str">
        <f t="shared" si="111"/>
        <v/>
      </c>
      <c r="ED52" s="32" t="str">
        <f t="shared" si="112"/>
        <v/>
      </c>
      <c r="EE52" s="32" t="str">
        <f t="shared" si="113"/>
        <v/>
      </c>
      <c r="EF52" s="32" t="str">
        <f t="shared" si="114"/>
        <v/>
      </c>
      <c r="EG52" s="32" t="str">
        <f t="shared" si="115"/>
        <v/>
      </c>
      <c r="EH52" s="32" t="str">
        <f t="shared" si="116"/>
        <v/>
      </c>
      <c r="EI52" s="32" t="str">
        <f t="shared" si="117"/>
        <v/>
      </c>
      <c r="EJ52" s="32" t="str">
        <f t="shared" si="118"/>
        <v/>
      </c>
      <c r="EK52" s="32" t="str">
        <f t="shared" si="119"/>
        <v/>
      </c>
      <c r="EL52" s="32" t="str">
        <f t="shared" si="120"/>
        <v/>
      </c>
      <c r="EM52" s="32" t="str">
        <f t="shared" si="121"/>
        <v/>
      </c>
      <c r="EN52" s="32" t="str">
        <f t="shared" si="122"/>
        <v/>
      </c>
      <c r="EO52" s="32" t="str">
        <f t="shared" si="123"/>
        <v/>
      </c>
      <c r="EP52" s="32" t="str">
        <f t="shared" si="124"/>
        <v/>
      </c>
      <c r="EQ52" s="32" t="str">
        <f t="shared" si="125"/>
        <v/>
      </c>
      <c r="ER52" s="32" t="str">
        <f t="shared" si="126"/>
        <v/>
      </c>
      <c r="ES52" s="32" t="str">
        <f t="shared" si="127"/>
        <v/>
      </c>
      <c r="ET52" s="32" t="str">
        <f t="shared" si="128"/>
        <v/>
      </c>
      <c r="EU52" s="32" t="str">
        <f t="shared" si="129"/>
        <v/>
      </c>
      <c r="EV52" s="32" t="str">
        <f t="shared" si="130"/>
        <v/>
      </c>
      <c r="EW52" s="32" t="str">
        <f t="shared" si="131"/>
        <v/>
      </c>
      <c r="EX52" s="32" t="str">
        <f t="shared" si="132"/>
        <v/>
      </c>
      <c r="EY52" s="32" t="str">
        <f t="shared" si="133"/>
        <v/>
      </c>
      <c r="EZ52" s="32" t="str">
        <f t="shared" si="134"/>
        <v/>
      </c>
      <c r="FB52" s="3"/>
      <c r="FC52" s="15" t="s">
        <v>0</v>
      </c>
      <c r="FD52" s="14" t="s">
        <v>0</v>
      </c>
      <c r="FE52" s="14" t="s">
        <v>0</v>
      </c>
      <c r="FF52" s="14" t="s">
        <v>0</v>
      </c>
      <c r="FG52" s="14" t="s">
        <v>0</v>
      </c>
      <c r="FH52" s="14" t="s">
        <v>0</v>
      </c>
      <c r="FI52" s="14" t="s">
        <v>0</v>
      </c>
      <c r="FJ52" s="14" t="s">
        <v>0</v>
      </c>
      <c r="FK52" s="14" t="s">
        <v>11</v>
      </c>
      <c r="FL52" s="14" t="s">
        <v>11</v>
      </c>
      <c r="FM52" s="14" t="s">
        <v>11</v>
      </c>
      <c r="FN52" s="14" t="s">
        <v>11</v>
      </c>
      <c r="FO52" s="14" t="s">
        <v>11</v>
      </c>
      <c r="FP52" s="14" t="s">
        <v>11</v>
      </c>
      <c r="FQ52" s="14" t="s">
        <v>11</v>
      </c>
      <c r="FR52" s="13" t="s">
        <v>11</v>
      </c>
      <c r="FT52" s="31"/>
      <c r="FU52" s="30"/>
      <c r="FV52" s="29"/>
      <c r="FW52" s="28"/>
      <c r="FX52" s="28"/>
      <c r="FY52" s="28"/>
      <c r="GA52" s="28"/>
      <c r="GC52" s="31"/>
      <c r="GD52" s="30"/>
      <c r="GE52" s="29"/>
      <c r="GF52" s="28"/>
      <c r="GG52" s="28"/>
      <c r="GH52" s="28"/>
      <c r="GJ52" s="28"/>
      <c r="GL52" s="31"/>
      <c r="GM52" s="30"/>
      <c r="GN52" s="29"/>
      <c r="GO52" s="28"/>
      <c r="GP52" s="28"/>
      <c r="GQ52" s="28"/>
      <c r="GS52" s="28"/>
      <c r="GU52" s="31"/>
      <c r="GV52" s="30"/>
      <c r="GW52" s="29"/>
      <c r="GX52" s="28"/>
      <c r="GY52" s="28"/>
      <c r="GZ52" s="28"/>
      <c r="HB52" s="28"/>
    </row>
    <row r="53" spans="1:210" s="2" customFormat="1" ht="13.9" customHeight="1" thickTop="1" thickBot="1" x14ac:dyDescent="0.35">
      <c r="A53" s="12" t="str">
        <f>IFERROR(IF(HLOOKUP($C$4,$FC$11:$FR$211,ROW()-#REF!,FALSE)="N",FALSE,TRUE),"")</f>
        <v/>
      </c>
      <c r="B53" s="7"/>
      <c r="C53" s="145" t="str">
        <f t="shared" si="68"/>
        <v>158A00</v>
      </c>
      <c r="D53" s="145" t="str">
        <f t="shared" si="68"/>
        <v>158A00</v>
      </c>
      <c r="E53" s="7"/>
      <c r="F53" s="7"/>
      <c r="G53" s="7"/>
      <c r="H53" s="7">
        <v>53</v>
      </c>
      <c r="I53" s="7"/>
      <c r="J53" s="7"/>
      <c r="K53" s="27" t="s">
        <v>280</v>
      </c>
      <c r="L53" s="18"/>
      <c r="M53" s="54" t="s">
        <v>279</v>
      </c>
      <c r="N53" s="53">
        <f t="shared" si="73"/>
        <v>0</v>
      </c>
      <c r="O53" s="49">
        <v>0</v>
      </c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51"/>
      <c r="BX53" s="1"/>
      <c r="BY53" s="1"/>
      <c r="BZ53" s="1"/>
      <c r="CA53" s="1"/>
      <c r="CB53" s="1"/>
      <c r="CC53" s="1"/>
      <c r="CD53" s="1"/>
      <c r="CE53" s="1"/>
      <c r="CF53" s="1"/>
      <c r="CG53" s="6"/>
      <c r="CH53" s="1"/>
      <c r="CI53" s="1"/>
      <c r="CK53" s="36">
        <v>1</v>
      </c>
      <c r="CL53" s="35">
        <f t="shared" si="74"/>
        <v>0</v>
      </c>
      <c r="CM53" s="34"/>
      <c r="CO53" s="5"/>
      <c r="CP53" s="33" t="str">
        <f t="shared" si="135"/>
        <v>158A00</v>
      </c>
      <c r="CR53" s="11">
        <v>1</v>
      </c>
      <c r="CS53" s="32">
        <f t="shared" si="75"/>
        <v>0</v>
      </c>
      <c r="CT53" s="32" t="str">
        <f t="shared" si="76"/>
        <v/>
      </c>
      <c r="CU53" s="32" t="str">
        <f t="shared" si="77"/>
        <v/>
      </c>
      <c r="CV53" s="32" t="str">
        <f t="shared" si="78"/>
        <v/>
      </c>
      <c r="CW53" s="32" t="str">
        <f t="shared" si="79"/>
        <v/>
      </c>
      <c r="CX53" s="32" t="str">
        <f t="shared" si="80"/>
        <v/>
      </c>
      <c r="CY53" s="32" t="str">
        <f t="shared" si="81"/>
        <v/>
      </c>
      <c r="CZ53" s="32" t="str">
        <f t="shared" si="82"/>
        <v/>
      </c>
      <c r="DA53" s="32" t="str">
        <f t="shared" si="83"/>
        <v/>
      </c>
      <c r="DB53" s="32" t="str">
        <f t="shared" si="84"/>
        <v/>
      </c>
      <c r="DC53" s="32" t="str">
        <f t="shared" si="85"/>
        <v/>
      </c>
      <c r="DD53" s="32" t="str">
        <f t="shared" si="86"/>
        <v/>
      </c>
      <c r="DE53" s="32" t="str">
        <f t="shared" si="87"/>
        <v/>
      </c>
      <c r="DF53" s="32" t="str">
        <f t="shared" si="88"/>
        <v/>
      </c>
      <c r="DG53" s="32" t="str">
        <f t="shared" si="89"/>
        <v/>
      </c>
      <c r="DH53" s="32" t="str">
        <f t="shared" si="90"/>
        <v/>
      </c>
      <c r="DI53" s="32" t="str">
        <f t="shared" si="91"/>
        <v/>
      </c>
      <c r="DJ53" s="32" t="str">
        <f t="shared" si="92"/>
        <v/>
      </c>
      <c r="DK53" s="32" t="str">
        <f t="shared" si="93"/>
        <v/>
      </c>
      <c r="DL53" s="32" t="str">
        <f t="shared" si="94"/>
        <v/>
      </c>
      <c r="DM53" s="32" t="str">
        <f t="shared" si="95"/>
        <v/>
      </c>
      <c r="DN53" s="32" t="str">
        <f t="shared" si="96"/>
        <v/>
      </c>
      <c r="DO53" s="32" t="str">
        <f t="shared" si="97"/>
        <v/>
      </c>
      <c r="DP53" s="32" t="str">
        <f t="shared" si="98"/>
        <v/>
      </c>
      <c r="DQ53" s="32" t="str">
        <f t="shared" si="99"/>
        <v/>
      </c>
      <c r="DR53" s="32" t="str">
        <f t="shared" si="100"/>
        <v/>
      </c>
      <c r="DS53" s="32" t="str">
        <f t="shared" si="101"/>
        <v/>
      </c>
      <c r="DT53" s="32" t="str">
        <f t="shared" si="102"/>
        <v/>
      </c>
      <c r="DU53" s="32" t="str">
        <f t="shared" si="103"/>
        <v/>
      </c>
      <c r="DV53" s="32" t="str">
        <f t="shared" si="104"/>
        <v/>
      </c>
      <c r="DW53" s="32" t="str">
        <f t="shared" si="105"/>
        <v/>
      </c>
      <c r="DX53" s="32" t="str">
        <f t="shared" si="106"/>
        <v/>
      </c>
      <c r="DY53" s="32" t="str">
        <f t="shared" si="107"/>
        <v/>
      </c>
      <c r="DZ53" s="32" t="str">
        <f t="shared" si="108"/>
        <v/>
      </c>
      <c r="EA53" s="32" t="str">
        <f t="shared" si="109"/>
        <v/>
      </c>
      <c r="EB53" s="32" t="str">
        <f t="shared" si="110"/>
        <v/>
      </c>
      <c r="EC53" s="32" t="str">
        <f t="shared" si="111"/>
        <v/>
      </c>
      <c r="ED53" s="32" t="str">
        <f t="shared" si="112"/>
        <v/>
      </c>
      <c r="EE53" s="32" t="str">
        <f t="shared" si="113"/>
        <v/>
      </c>
      <c r="EF53" s="32" t="str">
        <f t="shared" si="114"/>
        <v/>
      </c>
      <c r="EG53" s="32" t="str">
        <f t="shared" si="115"/>
        <v/>
      </c>
      <c r="EH53" s="32" t="str">
        <f t="shared" si="116"/>
        <v/>
      </c>
      <c r="EI53" s="32" t="str">
        <f t="shared" si="117"/>
        <v/>
      </c>
      <c r="EJ53" s="32" t="str">
        <f t="shared" si="118"/>
        <v/>
      </c>
      <c r="EK53" s="32" t="str">
        <f t="shared" si="119"/>
        <v/>
      </c>
      <c r="EL53" s="32" t="str">
        <f t="shared" si="120"/>
        <v/>
      </c>
      <c r="EM53" s="32" t="str">
        <f t="shared" si="121"/>
        <v/>
      </c>
      <c r="EN53" s="32" t="str">
        <f t="shared" si="122"/>
        <v/>
      </c>
      <c r="EO53" s="32" t="str">
        <f t="shared" si="123"/>
        <v/>
      </c>
      <c r="EP53" s="32" t="str">
        <f t="shared" si="124"/>
        <v/>
      </c>
      <c r="EQ53" s="32" t="str">
        <f t="shared" si="125"/>
        <v/>
      </c>
      <c r="ER53" s="32" t="str">
        <f t="shared" si="126"/>
        <v/>
      </c>
      <c r="ES53" s="32" t="str">
        <f t="shared" si="127"/>
        <v/>
      </c>
      <c r="ET53" s="32" t="str">
        <f t="shared" si="128"/>
        <v/>
      </c>
      <c r="EU53" s="32" t="str">
        <f t="shared" si="129"/>
        <v/>
      </c>
      <c r="EV53" s="32" t="str">
        <f t="shared" si="130"/>
        <v/>
      </c>
      <c r="EW53" s="32" t="str">
        <f t="shared" si="131"/>
        <v/>
      </c>
      <c r="EX53" s="32" t="str">
        <f t="shared" si="132"/>
        <v/>
      </c>
      <c r="EY53" s="32" t="str">
        <f t="shared" si="133"/>
        <v/>
      </c>
      <c r="EZ53" s="32" t="str">
        <f t="shared" si="134"/>
        <v/>
      </c>
      <c r="FB53" s="3"/>
      <c r="FC53" s="15" t="s">
        <v>0</v>
      </c>
      <c r="FD53" s="14" t="s">
        <v>0</v>
      </c>
      <c r="FE53" s="14" t="s">
        <v>0</v>
      </c>
      <c r="FF53" s="14" t="s">
        <v>0</v>
      </c>
      <c r="FG53" s="14" t="s">
        <v>0</v>
      </c>
      <c r="FH53" s="14" t="s">
        <v>0</v>
      </c>
      <c r="FI53" s="14" t="s">
        <v>0</v>
      </c>
      <c r="FJ53" s="14" t="s">
        <v>0</v>
      </c>
      <c r="FK53" s="14" t="s">
        <v>11</v>
      </c>
      <c r="FL53" s="14" t="s">
        <v>11</v>
      </c>
      <c r="FM53" s="14" t="s">
        <v>11</v>
      </c>
      <c r="FN53" s="14" t="s">
        <v>11</v>
      </c>
      <c r="FO53" s="14" t="s">
        <v>11</v>
      </c>
      <c r="FP53" s="14" t="s">
        <v>11</v>
      </c>
      <c r="FQ53" s="14" t="s">
        <v>11</v>
      </c>
      <c r="FR53" s="13" t="s">
        <v>11</v>
      </c>
      <c r="FT53" s="31"/>
      <c r="FU53" s="30"/>
      <c r="FV53" s="29"/>
      <c r="FW53" s="28"/>
      <c r="FX53" s="28"/>
      <c r="FY53" s="28"/>
      <c r="GA53" s="28"/>
      <c r="GC53" s="31"/>
      <c r="GD53" s="30"/>
      <c r="GE53" s="29"/>
      <c r="GF53" s="28"/>
      <c r="GG53" s="28"/>
      <c r="GH53" s="28"/>
      <c r="GJ53" s="28"/>
      <c r="GL53" s="31"/>
      <c r="GM53" s="30"/>
      <c r="GN53" s="29"/>
      <c r="GO53" s="28"/>
      <c r="GP53" s="28"/>
      <c r="GQ53" s="28"/>
      <c r="GS53" s="28"/>
      <c r="GU53" s="31"/>
      <c r="GV53" s="30"/>
      <c r="GW53" s="29"/>
      <c r="GX53" s="28"/>
      <c r="GY53" s="28"/>
      <c r="GZ53" s="28"/>
      <c r="HB53" s="28"/>
    </row>
    <row r="54" spans="1:210" s="2" customFormat="1" ht="13.9" customHeight="1" thickTop="1" thickBot="1" x14ac:dyDescent="0.35">
      <c r="A54" s="12" t="str">
        <f>IFERROR(IF(HLOOKUP($C$4,$FC$11:$FR$211,ROW()-#REF!,FALSE)="N",FALSE,TRUE),"")</f>
        <v/>
      </c>
      <c r="B54" s="7"/>
      <c r="C54" s="145" t="str">
        <f t="shared" si="68"/>
        <v>158B00</v>
      </c>
      <c r="D54" s="145" t="str">
        <f t="shared" si="68"/>
        <v>158B00</v>
      </c>
      <c r="E54" s="7"/>
      <c r="F54" s="7"/>
      <c r="G54" s="7"/>
      <c r="H54" s="7"/>
      <c r="I54" s="7"/>
      <c r="J54" s="7"/>
      <c r="K54" s="27" t="s">
        <v>278</v>
      </c>
      <c r="L54" s="18"/>
      <c r="M54" s="54" t="s">
        <v>277</v>
      </c>
      <c r="N54" s="53">
        <f t="shared" si="73"/>
        <v>0</v>
      </c>
      <c r="O54" s="49">
        <v>0</v>
      </c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51"/>
      <c r="BX54" s="1"/>
      <c r="BY54" s="1"/>
      <c r="BZ54" s="1"/>
      <c r="CA54" s="1"/>
      <c r="CB54" s="1"/>
      <c r="CC54" s="1"/>
      <c r="CD54" s="1"/>
      <c r="CE54" s="1"/>
      <c r="CF54" s="1"/>
      <c r="CG54" s="6"/>
      <c r="CH54" s="1"/>
      <c r="CI54" s="1"/>
      <c r="CK54" s="36">
        <v>1</v>
      </c>
      <c r="CL54" s="35">
        <f t="shared" si="74"/>
        <v>0</v>
      </c>
      <c r="CM54" s="34"/>
      <c r="CO54" s="5"/>
      <c r="CP54" s="33" t="str">
        <f t="shared" si="135"/>
        <v>158B00</v>
      </c>
      <c r="CR54" s="11">
        <v>1</v>
      </c>
      <c r="CS54" s="32">
        <f t="shared" si="75"/>
        <v>0</v>
      </c>
      <c r="CT54" s="32" t="str">
        <f t="shared" si="76"/>
        <v/>
      </c>
      <c r="CU54" s="32" t="str">
        <f t="shared" si="77"/>
        <v/>
      </c>
      <c r="CV54" s="32" t="str">
        <f t="shared" si="78"/>
        <v/>
      </c>
      <c r="CW54" s="32" t="str">
        <f t="shared" si="79"/>
        <v/>
      </c>
      <c r="CX54" s="32" t="str">
        <f t="shared" si="80"/>
        <v/>
      </c>
      <c r="CY54" s="32" t="str">
        <f t="shared" si="81"/>
        <v/>
      </c>
      <c r="CZ54" s="32" t="str">
        <f t="shared" si="82"/>
        <v/>
      </c>
      <c r="DA54" s="32" t="str">
        <f t="shared" si="83"/>
        <v/>
      </c>
      <c r="DB54" s="32" t="str">
        <f t="shared" si="84"/>
        <v/>
      </c>
      <c r="DC54" s="32" t="str">
        <f t="shared" si="85"/>
        <v/>
      </c>
      <c r="DD54" s="32" t="str">
        <f t="shared" si="86"/>
        <v/>
      </c>
      <c r="DE54" s="32" t="str">
        <f t="shared" si="87"/>
        <v/>
      </c>
      <c r="DF54" s="32" t="str">
        <f t="shared" si="88"/>
        <v/>
      </c>
      <c r="DG54" s="32" t="str">
        <f t="shared" si="89"/>
        <v/>
      </c>
      <c r="DH54" s="32" t="str">
        <f t="shared" si="90"/>
        <v/>
      </c>
      <c r="DI54" s="32" t="str">
        <f t="shared" si="91"/>
        <v/>
      </c>
      <c r="DJ54" s="32" t="str">
        <f t="shared" si="92"/>
        <v/>
      </c>
      <c r="DK54" s="32" t="str">
        <f t="shared" si="93"/>
        <v/>
      </c>
      <c r="DL54" s="32" t="str">
        <f t="shared" si="94"/>
        <v/>
      </c>
      <c r="DM54" s="32" t="str">
        <f t="shared" si="95"/>
        <v/>
      </c>
      <c r="DN54" s="32" t="str">
        <f t="shared" si="96"/>
        <v/>
      </c>
      <c r="DO54" s="32" t="str">
        <f t="shared" si="97"/>
        <v/>
      </c>
      <c r="DP54" s="32" t="str">
        <f t="shared" si="98"/>
        <v/>
      </c>
      <c r="DQ54" s="32" t="str">
        <f t="shared" si="99"/>
        <v/>
      </c>
      <c r="DR54" s="32" t="str">
        <f t="shared" si="100"/>
        <v/>
      </c>
      <c r="DS54" s="32" t="str">
        <f t="shared" si="101"/>
        <v/>
      </c>
      <c r="DT54" s="32" t="str">
        <f t="shared" si="102"/>
        <v/>
      </c>
      <c r="DU54" s="32" t="str">
        <f t="shared" si="103"/>
        <v/>
      </c>
      <c r="DV54" s="32" t="str">
        <f t="shared" si="104"/>
        <v/>
      </c>
      <c r="DW54" s="32" t="str">
        <f t="shared" si="105"/>
        <v/>
      </c>
      <c r="DX54" s="32" t="str">
        <f t="shared" si="106"/>
        <v/>
      </c>
      <c r="DY54" s="32" t="str">
        <f t="shared" si="107"/>
        <v/>
      </c>
      <c r="DZ54" s="32" t="str">
        <f t="shared" si="108"/>
        <v/>
      </c>
      <c r="EA54" s="32" t="str">
        <f t="shared" si="109"/>
        <v/>
      </c>
      <c r="EB54" s="32" t="str">
        <f t="shared" si="110"/>
        <v/>
      </c>
      <c r="EC54" s="32" t="str">
        <f t="shared" si="111"/>
        <v/>
      </c>
      <c r="ED54" s="32" t="str">
        <f t="shared" si="112"/>
        <v/>
      </c>
      <c r="EE54" s="32" t="str">
        <f t="shared" si="113"/>
        <v/>
      </c>
      <c r="EF54" s="32" t="str">
        <f t="shared" si="114"/>
        <v/>
      </c>
      <c r="EG54" s="32" t="str">
        <f t="shared" si="115"/>
        <v/>
      </c>
      <c r="EH54" s="32" t="str">
        <f t="shared" si="116"/>
        <v/>
      </c>
      <c r="EI54" s="32" t="str">
        <f t="shared" si="117"/>
        <v/>
      </c>
      <c r="EJ54" s="32" t="str">
        <f t="shared" si="118"/>
        <v/>
      </c>
      <c r="EK54" s="32" t="str">
        <f t="shared" si="119"/>
        <v/>
      </c>
      <c r="EL54" s="32" t="str">
        <f t="shared" si="120"/>
        <v/>
      </c>
      <c r="EM54" s="32" t="str">
        <f t="shared" si="121"/>
        <v/>
      </c>
      <c r="EN54" s="32" t="str">
        <f t="shared" si="122"/>
        <v/>
      </c>
      <c r="EO54" s="32" t="str">
        <f t="shared" si="123"/>
        <v/>
      </c>
      <c r="EP54" s="32" t="str">
        <f t="shared" si="124"/>
        <v/>
      </c>
      <c r="EQ54" s="32" t="str">
        <f t="shared" si="125"/>
        <v/>
      </c>
      <c r="ER54" s="32" t="str">
        <f t="shared" si="126"/>
        <v/>
      </c>
      <c r="ES54" s="32" t="str">
        <f t="shared" si="127"/>
        <v/>
      </c>
      <c r="ET54" s="32" t="str">
        <f t="shared" si="128"/>
        <v/>
      </c>
      <c r="EU54" s="32" t="str">
        <f t="shared" si="129"/>
        <v/>
      </c>
      <c r="EV54" s="32" t="str">
        <f t="shared" si="130"/>
        <v/>
      </c>
      <c r="EW54" s="32" t="str">
        <f t="shared" si="131"/>
        <v/>
      </c>
      <c r="EX54" s="32" t="str">
        <f t="shared" si="132"/>
        <v/>
      </c>
      <c r="EY54" s="32" t="str">
        <f t="shared" si="133"/>
        <v/>
      </c>
      <c r="EZ54" s="32" t="str">
        <f t="shared" si="134"/>
        <v/>
      </c>
      <c r="FB54" s="3"/>
      <c r="FC54" s="15" t="s">
        <v>11</v>
      </c>
      <c r="FD54" s="14" t="s">
        <v>11</v>
      </c>
      <c r="FE54" s="14" t="s">
        <v>11</v>
      </c>
      <c r="FF54" s="14" t="s">
        <v>11</v>
      </c>
      <c r="FG54" s="14" t="s">
        <v>0</v>
      </c>
      <c r="FH54" s="14" t="s">
        <v>0</v>
      </c>
      <c r="FI54" s="14" t="s">
        <v>0</v>
      </c>
      <c r="FJ54" s="14" t="s">
        <v>0</v>
      </c>
      <c r="FK54" s="14" t="s">
        <v>11</v>
      </c>
      <c r="FL54" s="14" t="s">
        <v>11</v>
      </c>
      <c r="FM54" s="14" t="s">
        <v>11</v>
      </c>
      <c r="FN54" s="14" t="s">
        <v>11</v>
      </c>
      <c r="FO54" s="14" t="s">
        <v>11</v>
      </c>
      <c r="FP54" s="14" t="s">
        <v>11</v>
      </c>
      <c r="FQ54" s="14" t="s">
        <v>11</v>
      </c>
      <c r="FR54" s="13" t="s">
        <v>11</v>
      </c>
      <c r="FT54" s="31"/>
      <c r="FU54" s="30"/>
      <c r="FV54" s="29"/>
      <c r="FW54" s="28"/>
      <c r="FX54" s="28"/>
      <c r="FY54" s="28"/>
      <c r="GA54" s="28"/>
      <c r="GC54" s="31"/>
      <c r="GD54" s="30"/>
      <c r="GE54" s="29"/>
      <c r="GF54" s="28"/>
      <c r="GG54" s="28"/>
      <c r="GH54" s="28"/>
      <c r="GJ54" s="28"/>
      <c r="GL54" s="31"/>
      <c r="GM54" s="30"/>
      <c r="GN54" s="29"/>
      <c r="GO54" s="28"/>
      <c r="GP54" s="28"/>
      <c r="GQ54" s="28"/>
      <c r="GS54" s="28"/>
      <c r="GU54" s="31"/>
      <c r="GV54" s="30"/>
      <c r="GW54" s="29"/>
      <c r="GX54" s="28"/>
      <c r="GY54" s="28"/>
      <c r="GZ54" s="28"/>
      <c r="HB54" s="28"/>
    </row>
    <row r="55" spans="1:210" s="2" customFormat="1" ht="13.9" customHeight="1" thickTop="1" thickBot="1" x14ac:dyDescent="0.35">
      <c r="A55" s="12" t="str">
        <f>IFERROR(IF(HLOOKUP($C$4,$FC$11:$FR$211,ROW()-#REF!,FALSE)="N",FALSE,TRUE),"")</f>
        <v/>
      </c>
      <c r="B55" s="7"/>
      <c r="C55" s="145" t="str">
        <f t="shared" ref="C55:D74" si="136">IF($M55="","",$M55)</f>
        <v>162000</v>
      </c>
      <c r="D55" s="145" t="str">
        <f t="shared" si="136"/>
        <v>162000</v>
      </c>
      <c r="E55" s="7"/>
      <c r="F55" s="7"/>
      <c r="G55" s="7"/>
      <c r="H55" s="7">
        <v>54</v>
      </c>
      <c r="I55" s="7"/>
      <c r="J55" s="7"/>
      <c r="K55" s="27" t="s">
        <v>276</v>
      </c>
      <c r="L55" s="18"/>
      <c r="M55" s="54" t="s">
        <v>275</v>
      </c>
      <c r="N55" s="53">
        <f t="shared" si="73"/>
        <v>755108</v>
      </c>
      <c r="O55" s="57">
        <v>755108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1"/>
      <c r="BX55" s="1"/>
      <c r="BY55" s="1"/>
      <c r="BZ55" s="1"/>
      <c r="CA55" s="1"/>
      <c r="CB55" s="1"/>
      <c r="CC55" s="1"/>
      <c r="CD55" s="1"/>
      <c r="CE55" s="1"/>
      <c r="CF55" s="1"/>
      <c r="CG55" s="61"/>
      <c r="CH55" s="1"/>
      <c r="CI55" s="1"/>
      <c r="CK55" s="36">
        <v>1</v>
      </c>
      <c r="CL55" s="35">
        <f t="shared" si="74"/>
        <v>755108</v>
      </c>
      <c r="CM55" s="34">
        <v>611641</v>
      </c>
      <c r="CO55" s="5"/>
      <c r="CP55" s="33" t="str">
        <f t="shared" si="135"/>
        <v>162000</v>
      </c>
      <c r="CR55" s="11">
        <v>1</v>
      </c>
      <c r="CS55" s="32">
        <f t="shared" si="75"/>
        <v>755108</v>
      </c>
      <c r="CT55" s="32" t="str">
        <f t="shared" si="76"/>
        <v/>
      </c>
      <c r="CU55" s="32" t="str">
        <f t="shared" si="77"/>
        <v/>
      </c>
      <c r="CV55" s="32" t="str">
        <f t="shared" si="78"/>
        <v/>
      </c>
      <c r="CW55" s="32" t="str">
        <f t="shared" si="79"/>
        <v/>
      </c>
      <c r="CX55" s="32" t="str">
        <f t="shared" si="80"/>
        <v/>
      </c>
      <c r="CY55" s="32" t="str">
        <f t="shared" si="81"/>
        <v/>
      </c>
      <c r="CZ55" s="32" t="str">
        <f t="shared" si="82"/>
        <v/>
      </c>
      <c r="DA55" s="32" t="str">
        <f t="shared" si="83"/>
        <v/>
      </c>
      <c r="DB55" s="32" t="str">
        <f t="shared" si="84"/>
        <v/>
      </c>
      <c r="DC55" s="32" t="str">
        <f t="shared" si="85"/>
        <v/>
      </c>
      <c r="DD55" s="32" t="str">
        <f t="shared" si="86"/>
        <v/>
      </c>
      <c r="DE55" s="32" t="str">
        <f t="shared" si="87"/>
        <v/>
      </c>
      <c r="DF55" s="32" t="str">
        <f t="shared" si="88"/>
        <v/>
      </c>
      <c r="DG55" s="32" t="str">
        <f t="shared" si="89"/>
        <v/>
      </c>
      <c r="DH55" s="32" t="str">
        <f t="shared" si="90"/>
        <v/>
      </c>
      <c r="DI55" s="32" t="str">
        <f t="shared" si="91"/>
        <v/>
      </c>
      <c r="DJ55" s="32" t="str">
        <f t="shared" si="92"/>
        <v/>
      </c>
      <c r="DK55" s="32" t="str">
        <f t="shared" si="93"/>
        <v/>
      </c>
      <c r="DL55" s="32" t="str">
        <f t="shared" si="94"/>
        <v/>
      </c>
      <c r="DM55" s="32" t="str">
        <f t="shared" si="95"/>
        <v/>
      </c>
      <c r="DN55" s="32" t="str">
        <f t="shared" si="96"/>
        <v/>
      </c>
      <c r="DO55" s="32" t="str">
        <f t="shared" si="97"/>
        <v/>
      </c>
      <c r="DP55" s="32" t="str">
        <f t="shared" si="98"/>
        <v/>
      </c>
      <c r="DQ55" s="32" t="str">
        <f t="shared" si="99"/>
        <v/>
      </c>
      <c r="DR55" s="32" t="str">
        <f t="shared" si="100"/>
        <v/>
      </c>
      <c r="DS55" s="32" t="str">
        <f t="shared" si="101"/>
        <v/>
      </c>
      <c r="DT55" s="32" t="str">
        <f t="shared" si="102"/>
        <v/>
      </c>
      <c r="DU55" s="32" t="str">
        <f t="shared" si="103"/>
        <v/>
      </c>
      <c r="DV55" s="32" t="str">
        <f t="shared" si="104"/>
        <v/>
      </c>
      <c r="DW55" s="32" t="str">
        <f t="shared" si="105"/>
        <v/>
      </c>
      <c r="DX55" s="32" t="str">
        <f t="shared" si="106"/>
        <v/>
      </c>
      <c r="DY55" s="32" t="str">
        <f t="shared" si="107"/>
        <v/>
      </c>
      <c r="DZ55" s="32" t="str">
        <f t="shared" si="108"/>
        <v/>
      </c>
      <c r="EA55" s="32" t="str">
        <f t="shared" si="109"/>
        <v/>
      </c>
      <c r="EB55" s="32" t="str">
        <f t="shared" si="110"/>
        <v/>
      </c>
      <c r="EC55" s="32" t="str">
        <f t="shared" si="111"/>
        <v/>
      </c>
      <c r="ED55" s="32" t="str">
        <f t="shared" si="112"/>
        <v/>
      </c>
      <c r="EE55" s="32" t="str">
        <f t="shared" si="113"/>
        <v/>
      </c>
      <c r="EF55" s="32" t="str">
        <f t="shared" si="114"/>
        <v/>
      </c>
      <c r="EG55" s="32" t="str">
        <f t="shared" si="115"/>
        <v/>
      </c>
      <c r="EH55" s="32" t="str">
        <f t="shared" si="116"/>
        <v/>
      </c>
      <c r="EI55" s="32" t="str">
        <f t="shared" si="117"/>
        <v/>
      </c>
      <c r="EJ55" s="32" t="str">
        <f t="shared" si="118"/>
        <v/>
      </c>
      <c r="EK55" s="32" t="str">
        <f t="shared" si="119"/>
        <v/>
      </c>
      <c r="EL55" s="32" t="str">
        <f t="shared" si="120"/>
        <v/>
      </c>
      <c r="EM55" s="32" t="str">
        <f t="shared" si="121"/>
        <v/>
      </c>
      <c r="EN55" s="32" t="str">
        <f t="shared" si="122"/>
        <v/>
      </c>
      <c r="EO55" s="32" t="str">
        <f t="shared" si="123"/>
        <v/>
      </c>
      <c r="EP55" s="32" t="str">
        <f t="shared" si="124"/>
        <v/>
      </c>
      <c r="EQ55" s="32" t="str">
        <f t="shared" si="125"/>
        <v/>
      </c>
      <c r="ER55" s="32" t="str">
        <f t="shared" si="126"/>
        <v/>
      </c>
      <c r="ES55" s="32" t="str">
        <f t="shared" si="127"/>
        <v/>
      </c>
      <c r="ET55" s="32" t="str">
        <f t="shared" si="128"/>
        <v/>
      </c>
      <c r="EU55" s="32" t="str">
        <f t="shared" si="129"/>
        <v/>
      </c>
      <c r="EV55" s="32" t="str">
        <f t="shared" si="130"/>
        <v/>
      </c>
      <c r="EW55" s="32" t="str">
        <f t="shared" si="131"/>
        <v/>
      </c>
      <c r="EX55" s="32" t="str">
        <f t="shared" si="132"/>
        <v/>
      </c>
      <c r="EY55" s="32" t="str">
        <f t="shared" si="133"/>
        <v/>
      </c>
      <c r="EZ55" s="32" t="str">
        <f t="shared" si="134"/>
        <v/>
      </c>
      <c r="FB55" s="3"/>
      <c r="FC55" s="15" t="s">
        <v>0</v>
      </c>
      <c r="FD55" s="14" t="s">
        <v>0</v>
      </c>
      <c r="FE55" s="14" t="s">
        <v>0</v>
      </c>
      <c r="FF55" s="14" t="s">
        <v>0</v>
      </c>
      <c r="FG55" s="14" t="s">
        <v>0</v>
      </c>
      <c r="FH55" s="14" t="s">
        <v>0</v>
      </c>
      <c r="FI55" s="14" t="s">
        <v>0</v>
      </c>
      <c r="FJ55" s="14" t="s">
        <v>0</v>
      </c>
      <c r="FK55" s="14" t="s">
        <v>11</v>
      </c>
      <c r="FL55" s="14" t="s">
        <v>11</v>
      </c>
      <c r="FM55" s="14" t="s">
        <v>11</v>
      </c>
      <c r="FN55" s="14" t="s">
        <v>11</v>
      </c>
      <c r="FO55" s="14" t="s">
        <v>11</v>
      </c>
      <c r="FP55" s="14" t="s">
        <v>11</v>
      </c>
      <c r="FQ55" s="14" t="s">
        <v>11</v>
      </c>
      <c r="FR55" s="13" t="s">
        <v>11</v>
      </c>
      <c r="FT55" s="31"/>
      <c r="FU55" s="30"/>
      <c r="FV55" s="29"/>
      <c r="FW55" s="28"/>
      <c r="FX55" s="28"/>
      <c r="FY55" s="28"/>
      <c r="GA55" s="28"/>
      <c r="GC55" s="31"/>
      <c r="GD55" s="30"/>
      <c r="GE55" s="29"/>
      <c r="GF55" s="28"/>
      <c r="GG55" s="28"/>
      <c r="GH55" s="28"/>
      <c r="GJ55" s="28"/>
      <c r="GL55" s="31"/>
      <c r="GM55" s="30"/>
      <c r="GN55" s="29"/>
      <c r="GO55" s="28"/>
      <c r="GP55" s="28"/>
      <c r="GQ55" s="28"/>
      <c r="GS55" s="28"/>
      <c r="GU55" s="31"/>
      <c r="GV55" s="30"/>
      <c r="GW55" s="29"/>
      <c r="GX55" s="28"/>
      <c r="GY55" s="28"/>
      <c r="GZ55" s="28"/>
      <c r="HB55" s="28"/>
    </row>
    <row r="56" spans="1:210" s="2" customFormat="1" ht="13.9" customHeight="1" thickTop="1" thickBot="1" x14ac:dyDescent="0.35">
      <c r="A56" s="12" t="str">
        <f>IFERROR(IF(HLOOKUP($C$4,$FC$11:$FR$211,ROW()-#REF!,FALSE)="N",FALSE,TRUE),"")</f>
        <v/>
      </c>
      <c r="B56" s="7"/>
      <c r="C56" s="145" t="str">
        <f t="shared" si="136"/>
        <v>162A00</v>
      </c>
      <c r="D56" s="145" t="str">
        <f t="shared" si="136"/>
        <v>162A00</v>
      </c>
      <c r="E56" s="7"/>
      <c r="F56" s="7"/>
      <c r="G56" s="7"/>
      <c r="H56" s="7">
        <v>55</v>
      </c>
      <c r="I56" s="7"/>
      <c r="J56" s="7"/>
      <c r="K56" s="27" t="s">
        <v>274</v>
      </c>
      <c r="L56" s="18"/>
      <c r="M56" s="54" t="s">
        <v>273</v>
      </c>
      <c r="N56" s="53">
        <f t="shared" si="73"/>
        <v>2646</v>
      </c>
      <c r="O56" s="57">
        <v>2646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1"/>
      <c r="BX56" s="1"/>
      <c r="BY56" s="1"/>
      <c r="BZ56" s="1"/>
      <c r="CA56" s="1"/>
      <c r="CB56" s="1"/>
      <c r="CC56" s="1"/>
      <c r="CD56" s="1"/>
      <c r="CE56" s="1"/>
      <c r="CF56" s="1"/>
      <c r="CG56" s="61"/>
      <c r="CH56" s="1"/>
      <c r="CI56" s="1"/>
      <c r="CK56" s="36">
        <v>1</v>
      </c>
      <c r="CL56" s="35">
        <f t="shared" si="74"/>
        <v>2646</v>
      </c>
      <c r="CM56" s="34">
        <v>18751</v>
      </c>
      <c r="CO56" s="5"/>
      <c r="CP56" s="33" t="str">
        <f t="shared" si="135"/>
        <v>162A00</v>
      </c>
      <c r="CR56" s="11">
        <v>1</v>
      </c>
      <c r="CS56" s="32">
        <f t="shared" si="75"/>
        <v>2646</v>
      </c>
      <c r="CT56" s="32" t="str">
        <f t="shared" si="76"/>
        <v/>
      </c>
      <c r="CU56" s="32" t="str">
        <f t="shared" si="77"/>
        <v/>
      </c>
      <c r="CV56" s="32" t="str">
        <f t="shared" si="78"/>
        <v/>
      </c>
      <c r="CW56" s="32" t="str">
        <f t="shared" si="79"/>
        <v/>
      </c>
      <c r="CX56" s="32" t="str">
        <f t="shared" si="80"/>
        <v/>
      </c>
      <c r="CY56" s="32" t="str">
        <f t="shared" si="81"/>
        <v/>
      </c>
      <c r="CZ56" s="32" t="str">
        <f t="shared" si="82"/>
        <v/>
      </c>
      <c r="DA56" s="32" t="str">
        <f t="shared" si="83"/>
        <v/>
      </c>
      <c r="DB56" s="32" t="str">
        <f t="shared" si="84"/>
        <v/>
      </c>
      <c r="DC56" s="32" t="str">
        <f t="shared" si="85"/>
        <v/>
      </c>
      <c r="DD56" s="32" t="str">
        <f t="shared" si="86"/>
        <v/>
      </c>
      <c r="DE56" s="32" t="str">
        <f t="shared" si="87"/>
        <v/>
      </c>
      <c r="DF56" s="32" t="str">
        <f t="shared" si="88"/>
        <v/>
      </c>
      <c r="DG56" s="32" t="str">
        <f t="shared" si="89"/>
        <v/>
      </c>
      <c r="DH56" s="32" t="str">
        <f t="shared" si="90"/>
        <v/>
      </c>
      <c r="DI56" s="32" t="str">
        <f t="shared" si="91"/>
        <v/>
      </c>
      <c r="DJ56" s="32" t="str">
        <f t="shared" si="92"/>
        <v/>
      </c>
      <c r="DK56" s="32" t="str">
        <f t="shared" si="93"/>
        <v/>
      </c>
      <c r="DL56" s="32" t="str">
        <f t="shared" si="94"/>
        <v/>
      </c>
      <c r="DM56" s="32" t="str">
        <f t="shared" si="95"/>
        <v/>
      </c>
      <c r="DN56" s="32" t="str">
        <f t="shared" si="96"/>
        <v/>
      </c>
      <c r="DO56" s="32" t="str">
        <f t="shared" si="97"/>
        <v/>
      </c>
      <c r="DP56" s="32" t="str">
        <f t="shared" si="98"/>
        <v/>
      </c>
      <c r="DQ56" s="32" t="str">
        <f t="shared" si="99"/>
        <v/>
      </c>
      <c r="DR56" s="32" t="str">
        <f t="shared" si="100"/>
        <v/>
      </c>
      <c r="DS56" s="32" t="str">
        <f t="shared" si="101"/>
        <v/>
      </c>
      <c r="DT56" s="32" t="str">
        <f t="shared" si="102"/>
        <v/>
      </c>
      <c r="DU56" s="32" t="str">
        <f t="shared" si="103"/>
        <v/>
      </c>
      <c r="DV56" s="32" t="str">
        <f t="shared" si="104"/>
        <v/>
      </c>
      <c r="DW56" s="32" t="str">
        <f t="shared" si="105"/>
        <v/>
      </c>
      <c r="DX56" s="32" t="str">
        <f t="shared" si="106"/>
        <v/>
      </c>
      <c r="DY56" s="32" t="str">
        <f t="shared" si="107"/>
        <v/>
      </c>
      <c r="DZ56" s="32" t="str">
        <f t="shared" si="108"/>
        <v/>
      </c>
      <c r="EA56" s="32" t="str">
        <f t="shared" si="109"/>
        <v/>
      </c>
      <c r="EB56" s="32" t="str">
        <f t="shared" si="110"/>
        <v/>
      </c>
      <c r="EC56" s="32" t="str">
        <f t="shared" si="111"/>
        <v/>
      </c>
      <c r="ED56" s="32" t="str">
        <f t="shared" si="112"/>
        <v/>
      </c>
      <c r="EE56" s="32" t="str">
        <f t="shared" si="113"/>
        <v/>
      </c>
      <c r="EF56" s="32" t="str">
        <f t="shared" si="114"/>
        <v/>
      </c>
      <c r="EG56" s="32" t="str">
        <f t="shared" si="115"/>
        <v/>
      </c>
      <c r="EH56" s="32" t="str">
        <f t="shared" si="116"/>
        <v/>
      </c>
      <c r="EI56" s="32" t="str">
        <f t="shared" si="117"/>
        <v/>
      </c>
      <c r="EJ56" s="32" t="str">
        <f t="shared" si="118"/>
        <v/>
      </c>
      <c r="EK56" s="32" t="str">
        <f t="shared" si="119"/>
        <v/>
      </c>
      <c r="EL56" s="32" t="str">
        <f t="shared" si="120"/>
        <v/>
      </c>
      <c r="EM56" s="32" t="str">
        <f t="shared" si="121"/>
        <v/>
      </c>
      <c r="EN56" s="32" t="str">
        <f t="shared" si="122"/>
        <v/>
      </c>
      <c r="EO56" s="32" t="str">
        <f t="shared" si="123"/>
        <v/>
      </c>
      <c r="EP56" s="32" t="str">
        <f t="shared" si="124"/>
        <v/>
      </c>
      <c r="EQ56" s="32" t="str">
        <f t="shared" si="125"/>
        <v/>
      </c>
      <c r="ER56" s="32" t="str">
        <f t="shared" si="126"/>
        <v/>
      </c>
      <c r="ES56" s="32" t="str">
        <f t="shared" si="127"/>
        <v/>
      </c>
      <c r="ET56" s="32" t="str">
        <f t="shared" si="128"/>
        <v/>
      </c>
      <c r="EU56" s="32" t="str">
        <f t="shared" si="129"/>
        <v/>
      </c>
      <c r="EV56" s="32" t="str">
        <f t="shared" si="130"/>
        <v/>
      </c>
      <c r="EW56" s="32" t="str">
        <f t="shared" si="131"/>
        <v/>
      </c>
      <c r="EX56" s="32" t="str">
        <f t="shared" si="132"/>
        <v/>
      </c>
      <c r="EY56" s="32" t="str">
        <f t="shared" si="133"/>
        <v/>
      </c>
      <c r="EZ56" s="32" t="str">
        <f t="shared" si="134"/>
        <v/>
      </c>
      <c r="FB56" s="3"/>
      <c r="FC56" s="15" t="s">
        <v>0</v>
      </c>
      <c r="FD56" s="14" t="s">
        <v>0</v>
      </c>
      <c r="FE56" s="14" t="s">
        <v>0</v>
      </c>
      <c r="FF56" s="14" t="s">
        <v>0</v>
      </c>
      <c r="FG56" s="14" t="s">
        <v>0</v>
      </c>
      <c r="FH56" s="14" t="s">
        <v>0</v>
      </c>
      <c r="FI56" s="14" t="s">
        <v>0</v>
      </c>
      <c r="FJ56" s="14" t="s">
        <v>0</v>
      </c>
      <c r="FK56" s="14" t="s">
        <v>11</v>
      </c>
      <c r="FL56" s="14" t="s">
        <v>11</v>
      </c>
      <c r="FM56" s="14" t="s">
        <v>11</v>
      </c>
      <c r="FN56" s="14" t="s">
        <v>11</v>
      </c>
      <c r="FO56" s="14" t="s">
        <v>11</v>
      </c>
      <c r="FP56" s="14" t="s">
        <v>11</v>
      </c>
      <c r="FQ56" s="14" t="s">
        <v>11</v>
      </c>
      <c r="FR56" s="13" t="s">
        <v>11</v>
      </c>
      <c r="FT56" s="31"/>
      <c r="FU56" s="30"/>
      <c r="FV56" s="29"/>
      <c r="FW56" s="28"/>
      <c r="FX56" s="28"/>
      <c r="FY56" s="28"/>
      <c r="GA56" s="28"/>
      <c r="GC56" s="31"/>
      <c r="GD56" s="30"/>
      <c r="GE56" s="29"/>
      <c r="GF56" s="28"/>
      <c r="GG56" s="28"/>
      <c r="GH56" s="28"/>
      <c r="GJ56" s="28"/>
      <c r="GL56" s="31"/>
      <c r="GM56" s="30"/>
      <c r="GN56" s="29"/>
      <c r="GO56" s="28"/>
      <c r="GP56" s="28"/>
      <c r="GQ56" s="28"/>
      <c r="GS56" s="28"/>
      <c r="GU56" s="31"/>
      <c r="GV56" s="30"/>
      <c r="GW56" s="29"/>
      <c r="GX56" s="28"/>
      <c r="GY56" s="28"/>
      <c r="GZ56" s="28"/>
      <c r="HB56" s="28"/>
    </row>
    <row r="57" spans="1:210" s="2" customFormat="1" ht="13.9" customHeight="1" thickTop="1" thickBot="1" x14ac:dyDescent="0.35">
      <c r="A57" s="12" t="str">
        <f>IFERROR(IF(HLOOKUP($C$4,$FC$11:$FR$211,ROW()-#REF!,FALSE)="N",FALSE,TRUE),"")</f>
        <v/>
      </c>
      <c r="B57" s="7"/>
      <c r="C57" s="145" t="str">
        <f t="shared" si="136"/>
        <v>162B00</v>
      </c>
      <c r="D57" s="145" t="str">
        <f t="shared" si="136"/>
        <v>162B00</v>
      </c>
      <c r="E57" s="7"/>
      <c r="F57" s="7"/>
      <c r="G57" s="7"/>
      <c r="H57" s="7"/>
      <c r="I57" s="7"/>
      <c r="J57" s="7"/>
      <c r="K57" s="27" t="s">
        <v>272</v>
      </c>
      <c r="L57" s="18"/>
      <c r="M57" s="54" t="s">
        <v>271</v>
      </c>
      <c r="N57" s="53">
        <f t="shared" si="73"/>
        <v>0</v>
      </c>
      <c r="O57" s="49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1"/>
      <c r="BX57" s="1"/>
      <c r="BY57" s="1"/>
      <c r="BZ57" s="1"/>
      <c r="CA57" s="1"/>
      <c r="CB57" s="1"/>
      <c r="CC57" s="1"/>
      <c r="CD57" s="1"/>
      <c r="CE57" s="1"/>
      <c r="CF57" s="1"/>
      <c r="CG57" s="6"/>
      <c r="CH57" s="1"/>
      <c r="CI57" s="1"/>
      <c r="CK57" s="36">
        <v>1</v>
      </c>
      <c r="CL57" s="35">
        <f t="shared" si="74"/>
        <v>0</v>
      </c>
      <c r="CM57" s="34"/>
      <c r="CO57" s="5"/>
      <c r="CP57" s="33" t="str">
        <f t="shared" si="135"/>
        <v>162B00</v>
      </c>
      <c r="CR57" s="11">
        <v>1</v>
      </c>
      <c r="CS57" s="32">
        <f t="shared" si="75"/>
        <v>0</v>
      </c>
      <c r="CT57" s="32" t="str">
        <f t="shared" si="76"/>
        <v/>
      </c>
      <c r="CU57" s="32" t="str">
        <f t="shared" si="77"/>
        <v/>
      </c>
      <c r="CV57" s="32" t="str">
        <f t="shared" si="78"/>
        <v/>
      </c>
      <c r="CW57" s="32" t="str">
        <f t="shared" si="79"/>
        <v/>
      </c>
      <c r="CX57" s="32" t="str">
        <f t="shared" si="80"/>
        <v/>
      </c>
      <c r="CY57" s="32" t="str">
        <f t="shared" si="81"/>
        <v/>
      </c>
      <c r="CZ57" s="32" t="str">
        <f t="shared" si="82"/>
        <v/>
      </c>
      <c r="DA57" s="32" t="str">
        <f t="shared" si="83"/>
        <v/>
      </c>
      <c r="DB57" s="32" t="str">
        <f t="shared" si="84"/>
        <v/>
      </c>
      <c r="DC57" s="32" t="str">
        <f t="shared" si="85"/>
        <v/>
      </c>
      <c r="DD57" s="32" t="str">
        <f t="shared" si="86"/>
        <v/>
      </c>
      <c r="DE57" s="32" t="str">
        <f t="shared" si="87"/>
        <v/>
      </c>
      <c r="DF57" s="32" t="str">
        <f t="shared" si="88"/>
        <v/>
      </c>
      <c r="DG57" s="32" t="str">
        <f t="shared" si="89"/>
        <v/>
      </c>
      <c r="DH57" s="32" t="str">
        <f t="shared" si="90"/>
        <v/>
      </c>
      <c r="DI57" s="32" t="str">
        <f t="shared" si="91"/>
        <v/>
      </c>
      <c r="DJ57" s="32" t="str">
        <f t="shared" si="92"/>
        <v/>
      </c>
      <c r="DK57" s="32" t="str">
        <f t="shared" si="93"/>
        <v/>
      </c>
      <c r="DL57" s="32" t="str">
        <f t="shared" si="94"/>
        <v/>
      </c>
      <c r="DM57" s="32" t="str">
        <f t="shared" si="95"/>
        <v/>
      </c>
      <c r="DN57" s="32" t="str">
        <f t="shared" si="96"/>
        <v/>
      </c>
      <c r="DO57" s="32" t="str">
        <f t="shared" si="97"/>
        <v/>
      </c>
      <c r="DP57" s="32" t="str">
        <f t="shared" si="98"/>
        <v/>
      </c>
      <c r="DQ57" s="32" t="str">
        <f t="shared" si="99"/>
        <v/>
      </c>
      <c r="DR57" s="32" t="str">
        <f t="shared" si="100"/>
        <v/>
      </c>
      <c r="DS57" s="32" t="str">
        <f t="shared" si="101"/>
        <v/>
      </c>
      <c r="DT57" s="32" t="str">
        <f t="shared" si="102"/>
        <v/>
      </c>
      <c r="DU57" s="32" t="str">
        <f t="shared" si="103"/>
        <v/>
      </c>
      <c r="DV57" s="32" t="str">
        <f t="shared" si="104"/>
        <v/>
      </c>
      <c r="DW57" s="32" t="str">
        <f t="shared" si="105"/>
        <v/>
      </c>
      <c r="DX57" s="32" t="str">
        <f t="shared" si="106"/>
        <v/>
      </c>
      <c r="DY57" s="32" t="str">
        <f t="shared" si="107"/>
        <v/>
      </c>
      <c r="DZ57" s="32" t="str">
        <f t="shared" si="108"/>
        <v/>
      </c>
      <c r="EA57" s="32" t="str">
        <f t="shared" si="109"/>
        <v/>
      </c>
      <c r="EB57" s="32" t="str">
        <f t="shared" si="110"/>
        <v/>
      </c>
      <c r="EC57" s="32" t="str">
        <f t="shared" si="111"/>
        <v/>
      </c>
      <c r="ED57" s="32" t="str">
        <f t="shared" si="112"/>
        <v/>
      </c>
      <c r="EE57" s="32" t="str">
        <f t="shared" si="113"/>
        <v/>
      </c>
      <c r="EF57" s="32" t="str">
        <f t="shared" si="114"/>
        <v/>
      </c>
      <c r="EG57" s="32" t="str">
        <f t="shared" si="115"/>
        <v/>
      </c>
      <c r="EH57" s="32" t="str">
        <f t="shared" si="116"/>
        <v/>
      </c>
      <c r="EI57" s="32" t="str">
        <f t="shared" si="117"/>
        <v/>
      </c>
      <c r="EJ57" s="32" t="str">
        <f t="shared" si="118"/>
        <v/>
      </c>
      <c r="EK57" s="32" t="str">
        <f t="shared" si="119"/>
        <v/>
      </c>
      <c r="EL57" s="32" t="str">
        <f t="shared" si="120"/>
        <v/>
      </c>
      <c r="EM57" s="32" t="str">
        <f t="shared" si="121"/>
        <v/>
      </c>
      <c r="EN57" s="32" t="str">
        <f t="shared" si="122"/>
        <v/>
      </c>
      <c r="EO57" s="32" t="str">
        <f t="shared" si="123"/>
        <v/>
      </c>
      <c r="EP57" s="32" t="str">
        <f t="shared" si="124"/>
        <v/>
      </c>
      <c r="EQ57" s="32" t="str">
        <f t="shared" si="125"/>
        <v/>
      </c>
      <c r="ER57" s="32" t="str">
        <f t="shared" si="126"/>
        <v/>
      </c>
      <c r="ES57" s="32" t="str">
        <f t="shared" si="127"/>
        <v/>
      </c>
      <c r="ET57" s="32" t="str">
        <f t="shared" si="128"/>
        <v/>
      </c>
      <c r="EU57" s="32" t="str">
        <f t="shared" si="129"/>
        <v/>
      </c>
      <c r="EV57" s="32" t="str">
        <f t="shared" si="130"/>
        <v/>
      </c>
      <c r="EW57" s="32" t="str">
        <f t="shared" si="131"/>
        <v/>
      </c>
      <c r="EX57" s="32" t="str">
        <f t="shared" si="132"/>
        <v/>
      </c>
      <c r="EY57" s="32" t="str">
        <f t="shared" si="133"/>
        <v/>
      </c>
      <c r="EZ57" s="32" t="str">
        <f t="shared" si="134"/>
        <v/>
      </c>
      <c r="FB57" s="3"/>
      <c r="FC57" s="15" t="s">
        <v>11</v>
      </c>
      <c r="FD57" s="14" t="s">
        <v>11</v>
      </c>
      <c r="FE57" s="14" t="s">
        <v>11</v>
      </c>
      <c r="FF57" s="14" t="s">
        <v>11</v>
      </c>
      <c r="FG57" s="14" t="s">
        <v>0</v>
      </c>
      <c r="FH57" s="14" t="s">
        <v>0</v>
      </c>
      <c r="FI57" s="14" t="s">
        <v>0</v>
      </c>
      <c r="FJ57" s="14" t="s">
        <v>0</v>
      </c>
      <c r="FK57" s="14" t="s">
        <v>11</v>
      </c>
      <c r="FL57" s="14" t="s">
        <v>11</v>
      </c>
      <c r="FM57" s="14" t="s">
        <v>11</v>
      </c>
      <c r="FN57" s="14" t="s">
        <v>11</v>
      </c>
      <c r="FO57" s="14" t="s">
        <v>11</v>
      </c>
      <c r="FP57" s="14" t="s">
        <v>11</v>
      </c>
      <c r="FQ57" s="14" t="s">
        <v>11</v>
      </c>
      <c r="FR57" s="13" t="s">
        <v>11</v>
      </c>
      <c r="FT57" s="31"/>
      <c r="FU57" s="30"/>
      <c r="FV57" s="29"/>
      <c r="FW57" s="28"/>
      <c r="FX57" s="28"/>
      <c r="FY57" s="28"/>
      <c r="GA57" s="28"/>
      <c r="GC57" s="31"/>
      <c r="GD57" s="30"/>
      <c r="GE57" s="29"/>
      <c r="GF57" s="28"/>
      <c r="GG57" s="28"/>
      <c r="GH57" s="28"/>
      <c r="GJ57" s="28"/>
      <c r="GL57" s="31"/>
      <c r="GM57" s="30"/>
      <c r="GN57" s="29"/>
      <c r="GO57" s="28"/>
      <c r="GP57" s="28"/>
      <c r="GQ57" s="28"/>
      <c r="GS57" s="28"/>
      <c r="GU57" s="31"/>
      <c r="GV57" s="30"/>
      <c r="GW57" s="29"/>
      <c r="GX57" s="28"/>
      <c r="GY57" s="28"/>
      <c r="GZ57" s="28"/>
      <c r="HB57" s="28"/>
    </row>
    <row r="58" spans="1:210" s="2" customFormat="1" ht="13.9" customHeight="1" thickTop="1" thickBot="1" x14ac:dyDescent="0.35">
      <c r="A58" s="12" t="str">
        <f>IFERROR(IF(HLOOKUP($C$4,$FC$11:$FR$211,ROW()-#REF!,FALSE)="N",FALSE,TRUE),"")</f>
        <v/>
      </c>
      <c r="B58" s="7"/>
      <c r="C58" s="145" t="str">
        <f t="shared" si="136"/>
        <v>166000</v>
      </c>
      <c r="D58" s="145" t="str">
        <f t="shared" si="136"/>
        <v>166000</v>
      </c>
      <c r="E58" s="7"/>
      <c r="F58" s="7"/>
      <c r="G58" s="7"/>
      <c r="H58" s="7">
        <v>56</v>
      </c>
      <c r="I58" s="7"/>
      <c r="J58" s="7"/>
      <c r="K58" s="27" t="s">
        <v>270</v>
      </c>
      <c r="L58" s="18"/>
      <c r="M58" s="54" t="s">
        <v>269</v>
      </c>
      <c r="N58" s="53">
        <f t="shared" si="73"/>
        <v>0</v>
      </c>
      <c r="O58" s="49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1"/>
      <c r="BX58" s="1"/>
      <c r="BY58" s="1"/>
      <c r="BZ58" s="1"/>
      <c r="CA58" s="1"/>
      <c r="CB58" s="1"/>
      <c r="CC58" s="1"/>
      <c r="CD58" s="1"/>
      <c r="CE58" s="1"/>
      <c r="CF58" s="1"/>
      <c r="CG58" s="6"/>
      <c r="CH58" s="1"/>
      <c r="CI58" s="1"/>
      <c r="CK58" s="36">
        <v>1</v>
      </c>
      <c r="CL58" s="35">
        <f t="shared" si="74"/>
        <v>0</v>
      </c>
      <c r="CM58" s="34"/>
      <c r="CO58" s="5"/>
      <c r="CP58" s="33" t="str">
        <f t="shared" si="135"/>
        <v>166000</v>
      </c>
      <c r="CR58" s="11">
        <v>1</v>
      </c>
      <c r="CS58" s="32">
        <f t="shared" si="75"/>
        <v>0</v>
      </c>
      <c r="CT58" s="32" t="str">
        <f t="shared" si="76"/>
        <v/>
      </c>
      <c r="CU58" s="32" t="str">
        <f t="shared" si="77"/>
        <v/>
      </c>
      <c r="CV58" s="32" t="str">
        <f t="shared" si="78"/>
        <v/>
      </c>
      <c r="CW58" s="32" t="str">
        <f t="shared" si="79"/>
        <v/>
      </c>
      <c r="CX58" s="32" t="str">
        <f t="shared" si="80"/>
        <v/>
      </c>
      <c r="CY58" s="32" t="str">
        <f t="shared" si="81"/>
        <v/>
      </c>
      <c r="CZ58" s="32" t="str">
        <f t="shared" si="82"/>
        <v/>
      </c>
      <c r="DA58" s="32" t="str">
        <f t="shared" si="83"/>
        <v/>
      </c>
      <c r="DB58" s="32" t="str">
        <f t="shared" si="84"/>
        <v/>
      </c>
      <c r="DC58" s="32" t="str">
        <f t="shared" si="85"/>
        <v/>
      </c>
      <c r="DD58" s="32" t="str">
        <f t="shared" si="86"/>
        <v/>
      </c>
      <c r="DE58" s="32" t="str">
        <f t="shared" si="87"/>
        <v/>
      </c>
      <c r="DF58" s="32" t="str">
        <f t="shared" si="88"/>
        <v/>
      </c>
      <c r="DG58" s="32" t="str">
        <f t="shared" si="89"/>
        <v/>
      </c>
      <c r="DH58" s="32" t="str">
        <f t="shared" si="90"/>
        <v/>
      </c>
      <c r="DI58" s="32" t="str">
        <f t="shared" si="91"/>
        <v/>
      </c>
      <c r="DJ58" s="32" t="str">
        <f t="shared" si="92"/>
        <v/>
      </c>
      <c r="DK58" s="32" t="str">
        <f t="shared" si="93"/>
        <v/>
      </c>
      <c r="DL58" s="32" t="str">
        <f t="shared" si="94"/>
        <v/>
      </c>
      <c r="DM58" s="32" t="str">
        <f t="shared" si="95"/>
        <v/>
      </c>
      <c r="DN58" s="32" t="str">
        <f t="shared" si="96"/>
        <v/>
      </c>
      <c r="DO58" s="32" t="str">
        <f t="shared" si="97"/>
        <v/>
      </c>
      <c r="DP58" s="32" t="str">
        <f t="shared" si="98"/>
        <v/>
      </c>
      <c r="DQ58" s="32" t="str">
        <f t="shared" si="99"/>
        <v/>
      </c>
      <c r="DR58" s="32" t="str">
        <f t="shared" si="100"/>
        <v/>
      </c>
      <c r="DS58" s="32" t="str">
        <f t="shared" si="101"/>
        <v/>
      </c>
      <c r="DT58" s="32" t="str">
        <f t="shared" si="102"/>
        <v/>
      </c>
      <c r="DU58" s="32" t="str">
        <f t="shared" si="103"/>
        <v/>
      </c>
      <c r="DV58" s="32" t="str">
        <f t="shared" si="104"/>
        <v/>
      </c>
      <c r="DW58" s="32" t="str">
        <f t="shared" si="105"/>
        <v/>
      </c>
      <c r="DX58" s="32" t="str">
        <f t="shared" si="106"/>
        <v/>
      </c>
      <c r="DY58" s="32" t="str">
        <f t="shared" si="107"/>
        <v/>
      </c>
      <c r="DZ58" s="32" t="str">
        <f t="shared" si="108"/>
        <v/>
      </c>
      <c r="EA58" s="32" t="str">
        <f t="shared" si="109"/>
        <v/>
      </c>
      <c r="EB58" s="32" t="str">
        <f t="shared" si="110"/>
        <v/>
      </c>
      <c r="EC58" s="32" t="str">
        <f t="shared" si="111"/>
        <v/>
      </c>
      <c r="ED58" s="32" t="str">
        <f t="shared" si="112"/>
        <v/>
      </c>
      <c r="EE58" s="32" t="str">
        <f t="shared" si="113"/>
        <v/>
      </c>
      <c r="EF58" s="32" t="str">
        <f t="shared" si="114"/>
        <v/>
      </c>
      <c r="EG58" s="32" t="str">
        <f t="shared" si="115"/>
        <v/>
      </c>
      <c r="EH58" s="32" t="str">
        <f t="shared" si="116"/>
        <v/>
      </c>
      <c r="EI58" s="32" t="str">
        <f t="shared" si="117"/>
        <v/>
      </c>
      <c r="EJ58" s="32" t="str">
        <f t="shared" si="118"/>
        <v/>
      </c>
      <c r="EK58" s="32" t="str">
        <f t="shared" si="119"/>
        <v/>
      </c>
      <c r="EL58" s="32" t="str">
        <f t="shared" si="120"/>
        <v/>
      </c>
      <c r="EM58" s="32" t="str">
        <f t="shared" si="121"/>
        <v/>
      </c>
      <c r="EN58" s="32" t="str">
        <f t="shared" si="122"/>
        <v/>
      </c>
      <c r="EO58" s="32" t="str">
        <f t="shared" si="123"/>
        <v/>
      </c>
      <c r="EP58" s="32" t="str">
        <f t="shared" si="124"/>
        <v/>
      </c>
      <c r="EQ58" s="32" t="str">
        <f t="shared" si="125"/>
        <v/>
      </c>
      <c r="ER58" s="32" t="str">
        <f t="shared" si="126"/>
        <v/>
      </c>
      <c r="ES58" s="32" t="str">
        <f t="shared" si="127"/>
        <v/>
      </c>
      <c r="ET58" s="32" t="str">
        <f t="shared" si="128"/>
        <v/>
      </c>
      <c r="EU58" s="32" t="str">
        <f t="shared" si="129"/>
        <v/>
      </c>
      <c r="EV58" s="32" t="str">
        <f t="shared" si="130"/>
        <v/>
      </c>
      <c r="EW58" s="32" t="str">
        <f t="shared" si="131"/>
        <v/>
      </c>
      <c r="EX58" s="32" t="str">
        <f t="shared" si="132"/>
        <v/>
      </c>
      <c r="EY58" s="32" t="str">
        <f t="shared" si="133"/>
        <v/>
      </c>
      <c r="EZ58" s="32" t="str">
        <f t="shared" si="134"/>
        <v/>
      </c>
      <c r="FB58" s="3"/>
      <c r="FC58" s="15" t="s">
        <v>0</v>
      </c>
      <c r="FD58" s="14" t="s">
        <v>0</v>
      </c>
      <c r="FE58" s="14" t="s">
        <v>0</v>
      </c>
      <c r="FF58" s="14" t="s">
        <v>0</v>
      </c>
      <c r="FG58" s="14" t="s">
        <v>0</v>
      </c>
      <c r="FH58" s="14" t="s">
        <v>0</v>
      </c>
      <c r="FI58" s="14" t="s">
        <v>0</v>
      </c>
      <c r="FJ58" s="14" t="s">
        <v>0</v>
      </c>
      <c r="FK58" s="14" t="s">
        <v>11</v>
      </c>
      <c r="FL58" s="14" t="s">
        <v>11</v>
      </c>
      <c r="FM58" s="14" t="s">
        <v>11</v>
      </c>
      <c r="FN58" s="14" t="s">
        <v>11</v>
      </c>
      <c r="FO58" s="14" t="s">
        <v>11</v>
      </c>
      <c r="FP58" s="14" t="s">
        <v>11</v>
      </c>
      <c r="FQ58" s="14" t="s">
        <v>11</v>
      </c>
      <c r="FR58" s="13" t="s">
        <v>11</v>
      </c>
      <c r="FT58" s="31"/>
      <c r="FU58" s="30"/>
      <c r="FV58" s="29"/>
      <c r="FW58" s="28"/>
      <c r="FX58" s="28"/>
      <c r="FY58" s="28"/>
      <c r="GA58" s="28"/>
      <c r="GC58" s="31"/>
      <c r="GD58" s="30"/>
      <c r="GE58" s="29"/>
      <c r="GF58" s="28"/>
      <c r="GG58" s="28"/>
      <c r="GH58" s="28"/>
      <c r="GJ58" s="28"/>
      <c r="GL58" s="31"/>
      <c r="GM58" s="30"/>
      <c r="GN58" s="29"/>
      <c r="GO58" s="28"/>
      <c r="GP58" s="28"/>
      <c r="GQ58" s="28"/>
      <c r="GS58" s="28"/>
      <c r="GU58" s="31"/>
      <c r="GV58" s="30"/>
      <c r="GW58" s="29"/>
      <c r="GX58" s="28"/>
      <c r="GY58" s="28"/>
      <c r="GZ58" s="28"/>
      <c r="HB58" s="28"/>
    </row>
    <row r="59" spans="1:210" s="2" customFormat="1" ht="13.9" customHeight="1" thickTop="1" thickBot="1" x14ac:dyDescent="0.35">
      <c r="A59" s="12" t="str">
        <f>IFERROR(IF(HLOOKUP($C$4,$FC$11:$FR$211,ROW()-#REF!,FALSE)="N",FALSE,TRUE),"")</f>
        <v/>
      </c>
      <c r="B59" s="7"/>
      <c r="C59" s="145" t="str">
        <f t="shared" si="136"/>
        <v>166A00</v>
      </c>
      <c r="D59" s="145" t="str">
        <f t="shared" si="136"/>
        <v>166A00</v>
      </c>
      <c r="E59" s="7"/>
      <c r="F59" s="7"/>
      <c r="G59" s="7"/>
      <c r="H59" s="7">
        <v>57</v>
      </c>
      <c r="I59" s="7"/>
      <c r="J59" s="7"/>
      <c r="K59" s="27" t="s">
        <v>268</v>
      </c>
      <c r="L59" s="18"/>
      <c r="M59" s="54" t="s">
        <v>267</v>
      </c>
      <c r="N59" s="53">
        <f t="shared" si="73"/>
        <v>0</v>
      </c>
      <c r="O59" s="49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1"/>
      <c r="BX59" s="1"/>
      <c r="BY59" s="1"/>
      <c r="BZ59" s="1"/>
      <c r="CA59" s="1"/>
      <c r="CB59" s="1"/>
      <c r="CC59" s="1"/>
      <c r="CD59" s="1"/>
      <c r="CE59" s="1"/>
      <c r="CF59" s="1"/>
      <c r="CG59" s="6"/>
      <c r="CH59" s="1"/>
      <c r="CI59" s="1"/>
      <c r="CK59" s="36">
        <v>1</v>
      </c>
      <c r="CL59" s="35">
        <f t="shared" si="74"/>
        <v>0</v>
      </c>
      <c r="CM59" s="34"/>
      <c r="CO59" s="5"/>
      <c r="CP59" s="33" t="str">
        <f t="shared" si="135"/>
        <v>166A00</v>
      </c>
      <c r="CR59" s="11">
        <v>1</v>
      </c>
      <c r="CS59" s="32">
        <f t="shared" si="75"/>
        <v>0</v>
      </c>
      <c r="CT59" s="32" t="str">
        <f t="shared" si="76"/>
        <v/>
      </c>
      <c r="CU59" s="32" t="str">
        <f t="shared" si="77"/>
        <v/>
      </c>
      <c r="CV59" s="32" t="str">
        <f t="shared" si="78"/>
        <v/>
      </c>
      <c r="CW59" s="32" t="str">
        <f t="shared" si="79"/>
        <v/>
      </c>
      <c r="CX59" s="32" t="str">
        <f t="shared" si="80"/>
        <v/>
      </c>
      <c r="CY59" s="32" t="str">
        <f t="shared" si="81"/>
        <v/>
      </c>
      <c r="CZ59" s="32" t="str">
        <f t="shared" si="82"/>
        <v/>
      </c>
      <c r="DA59" s="32" t="str">
        <f t="shared" si="83"/>
        <v/>
      </c>
      <c r="DB59" s="32" t="str">
        <f t="shared" si="84"/>
        <v/>
      </c>
      <c r="DC59" s="32" t="str">
        <f t="shared" si="85"/>
        <v/>
      </c>
      <c r="DD59" s="32" t="str">
        <f t="shared" si="86"/>
        <v/>
      </c>
      <c r="DE59" s="32" t="str">
        <f t="shared" si="87"/>
        <v/>
      </c>
      <c r="DF59" s="32" t="str">
        <f t="shared" si="88"/>
        <v/>
      </c>
      <c r="DG59" s="32" t="str">
        <f t="shared" si="89"/>
        <v/>
      </c>
      <c r="DH59" s="32" t="str">
        <f t="shared" si="90"/>
        <v/>
      </c>
      <c r="DI59" s="32" t="str">
        <f t="shared" si="91"/>
        <v/>
      </c>
      <c r="DJ59" s="32" t="str">
        <f t="shared" si="92"/>
        <v/>
      </c>
      <c r="DK59" s="32" t="str">
        <f t="shared" si="93"/>
        <v/>
      </c>
      <c r="DL59" s="32" t="str">
        <f t="shared" si="94"/>
        <v/>
      </c>
      <c r="DM59" s="32" t="str">
        <f t="shared" si="95"/>
        <v/>
      </c>
      <c r="DN59" s="32" t="str">
        <f t="shared" si="96"/>
        <v/>
      </c>
      <c r="DO59" s="32" t="str">
        <f t="shared" si="97"/>
        <v/>
      </c>
      <c r="DP59" s="32" t="str">
        <f t="shared" si="98"/>
        <v/>
      </c>
      <c r="DQ59" s="32" t="str">
        <f t="shared" si="99"/>
        <v/>
      </c>
      <c r="DR59" s="32" t="str">
        <f t="shared" si="100"/>
        <v/>
      </c>
      <c r="DS59" s="32" t="str">
        <f t="shared" si="101"/>
        <v/>
      </c>
      <c r="DT59" s="32" t="str">
        <f t="shared" si="102"/>
        <v/>
      </c>
      <c r="DU59" s="32" t="str">
        <f t="shared" si="103"/>
        <v/>
      </c>
      <c r="DV59" s="32" t="str">
        <f t="shared" si="104"/>
        <v/>
      </c>
      <c r="DW59" s="32" t="str">
        <f t="shared" si="105"/>
        <v/>
      </c>
      <c r="DX59" s="32" t="str">
        <f t="shared" si="106"/>
        <v/>
      </c>
      <c r="DY59" s="32" t="str">
        <f t="shared" si="107"/>
        <v/>
      </c>
      <c r="DZ59" s="32" t="str">
        <f t="shared" si="108"/>
        <v/>
      </c>
      <c r="EA59" s="32" t="str">
        <f t="shared" si="109"/>
        <v/>
      </c>
      <c r="EB59" s="32" t="str">
        <f t="shared" si="110"/>
        <v/>
      </c>
      <c r="EC59" s="32" t="str">
        <f t="shared" si="111"/>
        <v/>
      </c>
      <c r="ED59" s="32" t="str">
        <f t="shared" si="112"/>
        <v/>
      </c>
      <c r="EE59" s="32" t="str">
        <f t="shared" si="113"/>
        <v/>
      </c>
      <c r="EF59" s="32" t="str">
        <f t="shared" si="114"/>
        <v/>
      </c>
      <c r="EG59" s="32" t="str">
        <f t="shared" si="115"/>
        <v/>
      </c>
      <c r="EH59" s="32" t="str">
        <f t="shared" si="116"/>
        <v/>
      </c>
      <c r="EI59" s="32" t="str">
        <f t="shared" si="117"/>
        <v/>
      </c>
      <c r="EJ59" s="32" t="str">
        <f t="shared" si="118"/>
        <v/>
      </c>
      <c r="EK59" s="32" t="str">
        <f t="shared" si="119"/>
        <v/>
      </c>
      <c r="EL59" s="32" t="str">
        <f t="shared" si="120"/>
        <v/>
      </c>
      <c r="EM59" s="32" t="str">
        <f t="shared" si="121"/>
        <v/>
      </c>
      <c r="EN59" s="32" t="str">
        <f t="shared" si="122"/>
        <v/>
      </c>
      <c r="EO59" s="32" t="str">
        <f t="shared" si="123"/>
        <v/>
      </c>
      <c r="EP59" s="32" t="str">
        <f t="shared" si="124"/>
        <v/>
      </c>
      <c r="EQ59" s="32" t="str">
        <f t="shared" si="125"/>
        <v/>
      </c>
      <c r="ER59" s="32" t="str">
        <f t="shared" si="126"/>
        <v/>
      </c>
      <c r="ES59" s="32" t="str">
        <f t="shared" si="127"/>
        <v/>
      </c>
      <c r="ET59" s="32" t="str">
        <f t="shared" si="128"/>
        <v/>
      </c>
      <c r="EU59" s="32" t="str">
        <f t="shared" si="129"/>
        <v/>
      </c>
      <c r="EV59" s="32" t="str">
        <f t="shared" si="130"/>
        <v/>
      </c>
      <c r="EW59" s="32" t="str">
        <f t="shared" si="131"/>
        <v/>
      </c>
      <c r="EX59" s="32" t="str">
        <f t="shared" si="132"/>
        <v/>
      </c>
      <c r="EY59" s="32" t="str">
        <f t="shared" si="133"/>
        <v/>
      </c>
      <c r="EZ59" s="32" t="str">
        <f t="shared" si="134"/>
        <v/>
      </c>
      <c r="FB59" s="3"/>
      <c r="FC59" s="15" t="s">
        <v>0</v>
      </c>
      <c r="FD59" s="14" t="s">
        <v>0</v>
      </c>
      <c r="FE59" s="14" t="s">
        <v>0</v>
      </c>
      <c r="FF59" s="14" t="s">
        <v>0</v>
      </c>
      <c r="FG59" s="14" t="s">
        <v>0</v>
      </c>
      <c r="FH59" s="14" t="s">
        <v>0</v>
      </c>
      <c r="FI59" s="14" t="s">
        <v>0</v>
      </c>
      <c r="FJ59" s="14" t="s">
        <v>0</v>
      </c>
      <c r="FK59" s="14" t="s">
        <v>11</v>
      </c>
      <c r="FL59" s="14" t="s">
        <v>11</v>
      </c>
      <c r="FM59" s="14" t="s">
        <v>11</v>
      </c>
      <c r="FN59" s="14" t="s">
        <v>11</v>
      </c>
      <c r="FO59" s="14" t="s">
        <v>11</v>
      </c>
      <c r="FP59" s="14" t="s">
        <v>11</v>
      </c>
      <c r="FQ59" s="14" t="s">
        <v>11</v>
      </c>
      <c r="FR59" s="13" t="s">
        <v>11</v>
      </c>
      <c r="FT59" s="31"/>
      <c r="FU59" s="30"/>
      <c r="FV59" s="29"/>
      <c r="FW59" s="28"/>
      <c r="FX59" s="28"/>
      <c r="FY59" s="28"/>
      <c r="GA59" s="28"/>
      <c r="GC59" s="31"/>
      <c r="GD59" s="30"/>
      <c r="GE59" s="29"/>
      <c r="GF59" s="28"/>
      <c r="GG59" s="28"/>
      <c r="GH59" s="28"/>
      <c r="GJ59" s="28"/>
      <c r="GL59" s="31"/>
      <c r="GM59" s="30"/>
      <c r="GN59" s="29"/>
      <c r="GO59" s="28"/>
      <c r="GP59" s="28"/>
      <c r="GQ59" s="28"/>
      <c r="GS59" s="28"/>
      <c r="GU59" s="31"/>
      <c r="GV59" s="30"/>
      <c r="GW59" s="29"/>
      <c r="GX59" s="28"/>
      <c r="GY59" s="28"/>
      <c r="GZ59" s="28"/>
      <c r="HB59" s="28"/>
    </row>
    <row r="60" spans="1:210" s="2" customFormat="1" ht="13.9" customHeight="1" thickTop="1" thickBot="1" x14ac:dyDescent="0.35">
      <c r="A60" s="12" t="str">
        <f>IFERROR(IF(HLOOKUP($C$4,$FC$11:$FR$211,ROW()-#REF!,FALSE)="N",FALSE,TRUE),"")</f>
        <v/>
      </c>
      <c r="B60" s="7"/>
      <c r="C60" s="145" t="str">
        <f t="shared" si="136"/>
        <v>166B00</v>
      </c>
      <c r="D60" s="145" t="str">
        <f t="shared" si="136"/>
        <v>166B00</v>
      </c>
      <c r="E60" s="7"/>
      <c r="F60" s="7"/>
      <c r="G60" s="7"/>
      <c r="H60" s="7"/>
      <c r="I60" s="7"/>
      <c r="J60" s="7"/>
      <c r="K60" s="27" t="s">
        <v>266</v>
      </c>
      <c r="L60" s="18"/>
      <c r="M60" s="54" t="s">
        <v>265</v>
      </c>
      <c r="N60" s="53">
        <f t="shared" si="73"/>
        <v>0</v>
      </c>
      <c r="O60" s="49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1"/>
      <c r="BX60" s="1"/>
      <c r="BY60" s="1"/>
      <c r="BZ60" s="1"/>
      <c r="CA60" s="1"/>
      <c r="CB60" s="1"/>
      <c r="CC60" s="1"/>
      <c r="CD60" s="1"/>
      <c r="CE60" s="1"/>
      <c r="CF60" s="1"/>
      <c r="CG60" s="6"/>
      <c r="CH60" s="1"/>
      <c r="CI60" s="1"/>
      <c r="CK60" s="36">
        <v>1</v>
      </c>
      <c r="CL60" s="35">
        <f t="shared" si="74"/>
        <v>0</v>
      </c>
      <c r="CM60" s="34"/>
      <c r="CO60" s="5"/>
      <c r="CP60" s="33" t="str">
        <f t="shared" si="135"/>
        <v>166B00</v>
      </c>
      <c r="CR60" s="11">
        <v>1</v>
      </c>
      <c r="CS60" s="32">
        <f t="shared" si="75"/>
        <v>0</v>
      </c>
      <c r="CT60" s="32" t="str">
        <f t="shared" si="76"/>
        <v/>
      </c>
      <c r="CU60" s="32" t="str">
        <f t="shared" si="77"/>
        <v/>
      </c>
      <c r="CV60" s="32" t="str">
        <f t="shared" si="78"/>
        <v/>
      </c>
      <c r="CW60" s="32" t="str">
        <f t="shared" si="79"/>
        <v/>
      </c>
      <c r="CX60" s="32" t="str">
        <f t="shared" si="80"/>
        <v/>
      </c>
      <c r="CY60" s="32" t="str">
        <f t="shared" si="81"/>
        <v/>
      </c>
      <c r="CZ60" s="32" t="str">
        <f t="shared" si="82"/>
        <v/>
      </c>
      <c r="DA60" s="32" t="str">
        <f t="shared" si="83"/>
        <v/>
      </c>
      <c r="DB60" s="32" t="str">
        <f t="shared" si="84"/>
        <v/>
      </c>
      <c r="DC60" s="32" t="str">
        <f t="shared" si="85"/>
        <v/>
      </c>
      <c r="DD60" s="32" t="str">
        <f t="shared" si="86"/>
        <v/>
      </c>
      <c r="DE60" s="32" t="str">
        <f t="shared" si="87"/>
        <v/>
      </c>
      <c r="DF60" s="32" t="str">
        <f t="shared" si="88"/>
        <v/>
      </c>
      <c r="DG60" s="32" t="str">
        <f t="shared" si="89"/>
        <v/>
      </c>
      <c r="DH60" s="32" t="str">
        <f t="shared" si="90"/>
        <v/>
      </c>
      <c r="DI60" s="32" t="str">
        <f t="shared" si="91"/>
        <v/>
      </c>
      <c r="DJ60" s="32" t="str">
        <f t="shared" si="92"/>
        <v/>
      </c>
      <c r="DK60" s="32" t="str">
        <f t="shared" si="93"/>
        <v/>
      </c>
      <c r="DL60" s="32" t="str">
        <f t="shared" si="94"/>
        <v/>
      </c>
      <c r="DM60" s="32" t="str">
        <f t="shared" si="95"/>
        <v/>
      </c>
      <c r="DN60" s="32" t="str">
        <f t="shared" si="96"/>
        <v/>
      </c>
      <c r="DO60" s="32" t="str">
        <f t="shared" si="97"/>
        <v/>
      </c>
      <c r="DP60" s="32" t="str">
        <f t="shared" si="98"/>
        <v/>
      </c>
      <c r="DQ60" s="32" t="str">
        <f t="shared" si="99"/>
        <v/>
      </c>
      <c r="DR60" s="32" t="str">
        <f t="shared" si="100"/>
        <v/>
      </c>
      <c r="DS60" s="32" t="str">
        <f t="shared" si="101"/>
        <v/>
      </c>
      <c r="DT60" s="32" t="str">
        <f t="shared" si="102"/>
        <v/>
      </c>
      <c r="DU60" s="32" t="str">
        <f t="shared" si="103"/>
        <v/>
      </c>
      <c r="DV60" s="32" t="str">
        <f t="shared" si="104"/>
        <v/>
      </c>
      <c r="DW60" s="32" t="str">
        <f t="shared" si="105"/>
        <v/>
      </c>
      <c r="DX60" s="32" t="str">
        <f t="shared" si="106"/>
        <v/>
      </c>
      <c r="DY60" s="32" t="str">
        <f t="shared" si="107"/>
        <v/>
      </c>
      <c r="DZ60" s="32" t="str">
        <f t="shared" si="108"/>
        <v/>
      </c>
      <c r="EA60" s="32" t="str">
        <f t="shared" si="109"/>
        <v/>
      </c>
      <c r="EB60" s="32" t="str">
        <f t="shared" si="110"/>
        <v/>
      </c>
      <c r="EC60" s="32" t="str">
        <f t="shared" si="111"/>
        <v/>
      </c>
      <c r="ED60" s="32" t="str">
        <f t="shared" si="112"/>
        <v/>
      </c>
      <c r="EE60" s="32" t="str">
        <f t="shared" si="113"/>
        <v/>
      </c>
      <c r="EF60" s="32" t="str">
        <f t="shared" si="114"/>
        <v/>
      </c>
      <c r="EG60" s="32" t="str">
        <f t="shared" si="115"/>
        <v/>
      </c>
      <c r="EH60" s="32" t="str">
        <f t="shared" si="116"/>
        <v/>
      </c>
      <c r="EI60" s="32" t="str">
        <f t="shared" si="117"/>
        <v/>
      </c>
      <c r="EJ60" s="32" t="str">
        <f t="shared" si="118"/>
        <v/>
      </c>
      <c r="EK60" s="32" t="str">
        <f t="shared" si="119"/>
        <v/>
      </c>
      <c r="EL60" s="32" t="str">
        <f t="shared" si="120"/>
        <v/>
      </c>
      <c r="EM60" s="32" t="str">
        <f t="shared" si="121"/>
        <v/>
      </c>
      <c r="EN60" s="32" t="str">
        <f t="shared" si="122"/>
        <v/>
      </c>
      <c r="EO60" s="32" t="str">
        <f t="shared" si="123"/>
        <v/>
      </c>
      <c r="EP60" s="32" t="str">
        <f t="shared" si="124"/>
        <v/>
      </c>
      <c r="EQ60" s="32" t="str">
        <f t="shared" si="125"/>
        <v/>
      </c>
      <c r="ER60" s="32" t="str">
        <f t="shared" si="126"/>
        <v/>
      </c>
      <c r="ES60" s="32" t="str">
        <f t="shared" si="127"/>
        <v/>
      </c>
      <c r="ET60" s="32" t="str">
        <f t="shared" si="128"/>
        <v/>
      </c>
      <c r="EU60" s="32" t="str">
        <f t="shared" si="129"/>
        <v/>
      </c>
      <c r="EV60" s="32" t="str">
        <f t="shared" si="130"/>
        <v/>
      </c>
      <c r="EW60" s="32" t="str">
        <f t="shared" si="131"/>
        <v/>
      </c>
      <c r="EX60" s="32" t="str">
        <f t="shared" si="132"/>
        <v/>
      </c>
      <c r="EY60" s="32" t="str">
        <f t="shared" si="133"/>
        <v/>
      </c>
      <c r="EZ60" s="32" t="str">
        <f t="shared" si="134"/>
        <v/>
      </c>
      <c r="FB60" s="3"/>
      <c r="FC60" s="15" t="s">
        <v>11</v>
      </c>
      <c r="FD60" s="14" t="s">
        <v>11</v>
      </c>
      <c r="FE60" s="14" t="s">
        <v>11</v>
      </c>
      <c r="FF60" s="14" t="s">
        <v>11</v>
      </c>
      <c r="FG60" s="14" t="s">
        <v>0</v>
      </c>
      <c r="FH60" s="14" t="s">
        <v>0</v>
      </c>
      <c r="FI60" s="14" t="s">
        <v>0</v>
      </c>
      <c r="FJ60" s="14" t="s">
        <v>0</v>
      </c>
      <c r="FK60" s="14" t="s">
        <v>11</v>
      </c>
      <c r="FL60" s="14" t="s">
        <v>11</v>
      </c>
      <c r="FM60" s="14" t="s">
        <v>11</v>
      </c>
      <c r="FN60" s="14" t="s">
        <v>11</v>
      </c>
      <c r="FO60" s="14" t="s">
        <v>11</v>
      </c>
      <c r="FP60" s="14" t="s">
        <v>11</v>
      </c>
      <c r="FQ60" s="14" t="s">
        <v>11</v>
      </c>
      <c r="FR60" s="13" t="s">
        <v>11</v>
      </c>
      <c r="FT60" s="31"/>
      <c r="FU60" s="30"/>
      <c r="FV60" s="29"/>
      <c r="FW60" s="28"/>
      <c r="FX60" s="28"/>
      <c r="FY60" s="28"/>
      <c r="GA60" s="28"/>
      <c r="GC60" s="31"/>
      <c r="GD60" s="30"/>
      <c r="GE60" s="29"/>
      <c r="GF60" s="28"/>
      <c r="GG60" s="28"/>
      <c r="GH60" s="28"/>
      <c r="GJ60" s="28"/>
      <c r="GL60" s="31"/>
      <c r="GM60" s="30"/>
      <c r="GN60" s="29"/>
      <c r="GO60" s="28"/>
      <c r="GP60" s="28"/>
      <c r="GQ60" s="28"/>
      <c r="GS60" s="28"/>
      <c r="GU60" s="31"/>
      <c r="GV60" s="30"/>
      <c r="GW60" s="29"/>
      <c r="GX60" s="28"/>
      <c r="GY60" s="28"/>
      <c r="GZ60" s="28"/>
      <c r="HB60" s="28"/>
    </row>
    <row r="61" spans="1:210" s="2" customFormat="1" ht="13.9" customHeight="1" thickTop="1" thickBot="1" x14ac:dyDescent="0.35">
      <c r="A61" s="12" t="str">
        <f>IFERROR(IF(HLOOKUP($C$4,$FC$11:$FR$211,ROW()-#REF!,FALSE)="N",FALSE,TRUE),"")</f>
        <v/>
      </c>
      <c r="B61" s="7"/>
      <c r="C61" s="145" t="str">
        <f t="shared" si="136"/>
        <v>170000</v>
      </c>
      <c r="D61" s="145" t="str">
        <f t="shared" si="136"/>
        <v>170000</v>
      </c>
      <c r="E61" s="7"/>
      <c r="F61" s="7"/>
      <c r="G61" s="7"/>
      <c r="H61" s="7">
        <v>58</v>
      </c>
      <c r="I61" s="7"/>
      <c r="J61" s="7"/>
      <c r="K61" s="27" t="s">
        <v>264</v>
      </c>
      <c r="L61" s="18"/>
      <c r="M61" s="54" t="s">
        <v>263</v>
      </c>
      <c r="N61" s="53">
        <f t="shared" si="73"/>
        <v>0</v>
      </c>
      <c r="O61" s="49">
        <v>0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51"/>
      <c r="BX61" s="1"/>
      <c r="BY61" s="1"/>
      <c r="BZ61" s="1"/>
      <c r="CA61" s="1"/>
      <c r="CB61" s="1"/>
      <c r="CC61" s="1"/>
      <c r="CD61" s="1"/>
      <c r="CE61" s="1"/>
      <c r="CF61" s="1"/>
      <c r="CG61" s="6"/>
      <c r="CH61" s="1"/>
      <c r="CI61" s="1"/>
      <c r="CK61" s="36">
        <v>1</v>
      </c>
      <c r="CL61" s="35">
        <f t="shared" si="74"/>
        <v>0</v>
      </c>
      <c r="CM61" s="34"/>
      <c r="CO61" s="5"/>
      <c r="CP61" s="33" t="str">
        <f t="shared" si="135"/>
        <v>170000</v>
      </c>
      <c r="CR61" s="11">
        <v>1</v>
      </c>
      <c r="CS61" s="32">
        <f t="shared" si="75"/>
        <v>0</v>
      </c>
      <c r="CT61" s="32" t="str">
        <f t="shared" si="76"/>
        <v/>
      </c>
      <c r="CU61" s="32" t="str">
        <f t="shared" si="77"/>
        <v/>
      </c>
      <c r="CV61" s="32" t="str">
        <f t="shared" si="78"/>
        <v/>
      </c>
      <c r="CW61" s="32" t="str">
        <f t="shared" si="79"/>
        <v/>
      </c>
      <c r="CX61" s="32" t="str">
        <f t="shared" si="80"/>
        <v/>
      </c>
      <c r="CY61" s="32" t="str">
        <f t="shared" si="81"/>
        <v/>
      </c>
      <c r="CZ61" s="32" t="str">
        <f t="shared" si="82"/>
        <v/>
      </c>
      <c r="DA61" s="32" t="str">
        <f t="shared" si="83"/>
        <v/>
      </c>
      <c r="DB61" s="32" t="str">
        <f t="shared" si="84"/>
        <v/>
      </c>
      <c r="DC61" s="32" t="str">
        <f t="shared" si="85"/>
        <v/>
      </c>
      <c r="DD61" s="32" t="str">
        <f t="shared" si="86"/>
        <v/>
      </c>
      <c r="DE61" s="32" t="str">
        <f t="shared" si="87"/>
        <v/>
      </c>
      <c r="DF61" s="32" t="str">
        <f t="shared" si="88"/>
        <v/>
      </c>
      <c r="DG61" s="32" t="str">
        <f t="shared" si="89"/>
        <v/>
      </c>
      <c r="DH61" s="32" t="str">
        <f t="shared" si="90"/>
        <v/>
      </c>
      <c r="DI61" s="32" t="str">
        <f t="shared" si="91"/>
        <v/>
      </c>
      <c r="DJ61" s="32" t="str">
        <f t="shared" si="92"/>
        <v/>
      </c>
      <c r="DK61" s="32" t="str">
        <f t="shared" si="93"/>
        <v/>
      </c>
      <c r="DL61" s="32" t="str">
        <f t="shared" si="94"/>
        <v/>
      </c>
      <c r="DM61" s="32" t="str">
        <f t="shared" si="95"/>
        <v/>
      </c>
      <c r="DN61" s="32" t="str">
        <f t="shared" si="96"/>
        <v/>
      </c>
      <c r="DO61" s="32" t="str">
        <f t="shared" si="97"/>
        <v/>
      </c>
      <c r="DP61" s="32" t="str">
        <f t="shared" si="98"/>
        <v/>
      </c>
      <c r="DQ61" s="32" t="str">
        <f t="shared" si="99"/>
        <v/>
      </c>
      <c r="DR61" s="32" t="str">
        <f t="shared" si="100"/>
        <v/>
      </c>
      <c r="DS61" s="32" t="str">
        <f t="shared" si="101"/>
        <v/>
      </c>
      <c r="DT61" s="32" t="str">
        <f t="shared" si="102"/>
        <v/>
      </c>
      <c r="DU61" s="32" t="str">
        <f t="shared" si="103"/>
        <v/>
      </c>
      <c r="DV61" s="32" t="str">
        <f t="shared" si="104"/>
        <v/>
      </c>
      <c r="DW61" s="32" t="str">
        <f t="shared" si="105"/>
        <v/>
      </c>
      <c r="DX61" s="32" t="str">
        <f t="shared" si="106"/>
        <v/>
      </c>
      <c r="DY61" s="32" t="str">
        <f t="shared" si="107"/>
        <v/>
      </c>
      <c r="DZ61" s="32" t="str">
        <f t="shared" si="108"/>
        <v/>
      </c>
      <c r="EA61" s="32" t="str">
        <f t="shared" si="109"/>
        <v/>
      </c>
      <c r="EB61" s="32" t="str">
        <f t="shared" si="110"/>
        <v/>
      </c>
      <c r="EC61" s="32" t="str">
        <f t="shared" si="111"/>
        <v/>
      </c>
      <c r="ED61" s="32" t="str">
        <f t="shared" si="112"/>
        <v/>
      </c>
      <c r="EE61" s="32" t="str">
        <f t="shared" si="113"/>
        <v/>
      </c>
      <c r="EF61" s="32" t="str">
        <f t="shared" si="114"/>
        <v/>
      </c>
      <c r="EG61" s="32" t="str">
        <f t="shared" si="115"/>
        <v/>
      </c>
      <c r="EH61" s="32" t="str">
        <f t="shared" si="116"/>
        <v/>
      </c>
      <c r="EI61" s="32" t="str">
        <f t="shared" si="117"/>
        <v/>
      </c>
      <c r="EJ61" s="32" t="str">
        <f t="shared" si="118"/>
        <v/>
      </c>
      <c r="EK61" s="32" t="str">
        <f t="shared" si="119"/>
        <v/>
      </c>
      <c r="EL61" s="32" t="str">
        <f t="shared" si="120"/>
        <v/>
      </c>
      <c r="EM61" s="32" t="str">
        <f t="shared" si="121"/>
        <v/>
      </c>
      <c r="EN61" s="32" t="str">
        <f t="shared" si="122"/>
        <v/>
      </c>
      <c r="EO61" s="32" t="str">
        <f t="shared" si="123"/>
        <v/>
      </c>
      <c r="EP61" s="32" t="str">
        <f t="shared" si="124"/>
        <v/>
      </c>
      <c r="EQ61" s="32" t="str">
        <f t="shared" si="125"/>
        <v/>
      </c>
      <c r="ER61" s="32" t="str">
        <f t="shared" si="126"/>
        <v/>
      </c>
      <c r="ES61" s="32" t="str">
        <f t="shared" si="127"/>
        <v/>
      </c>
      <c r="ET61" s="32" t="str">
        <f t="shared" si="128"/>
        <v/>
      </c>
      <c r="EU61" s="32" t="str">
        <f t="shared" si="129"/>
        <v/>
      </c>
      <c r="EV61" s="32" t="str">
        <f t="shared" si="130"/>
        <v/>
      </c>
      <c r="EW61" s="32" t="str">
        <f t="shared" si="131"/>
        <v/>
      </c>
      <c r="EX61" s="32" t="str">
        <f t="shared" si="132"/>
        <v/>
      </c>
      <c r="EY61" s="32" t="str">
        <f t="shared" si="133"/>
        <v/>
      </c>
      <c r="EZ61" s="32" t="str">
        <f t="shared" si="134"/>
        <v/>
      </c>
      <c r="FB61" s="3"/>
      <c r="FC61" s="15" t="s">
        <v>0</v>
      </c>
      <c r="FD61" s="14" t="s">
        <v>0</v>
      </c>
      <c r="FE61" s="14" t="s">
        <v>0</v>
      </c>
      <c r="FF61" s="14" t="s">
        <v>0</v>
      </c>
      <c r="FG61" s="14" t="s">
        <v>0</v>
      </c>
      <c r="FH61" s="14" t="s">
        <v>0</v>
      </c>
      <c r="FI61" s="14" t="s">
        <v>0</v>
      </c>
      <c r="FJ61" s="14" t="s">
        <v>0</v>
      </c>
      <c r="FK61" s="14" t="s">
        <v>11</v>
      </c>
      <c r="FL61" s="14" t="s">
        <v>11</v>
      </c>
      <c r="FM61" s="14" t="s">
        <v>11</v>
      </c>
      <c r="FN61" s="14" t="s">
        <v>11</v>
      </c>
      <c r="FO61" s="14" t="s">
        <v>11</v>
      </c>
      <c r="FP61" s="14" t="s">
        <v>11</v>
      </c>
      <c r="FQ61" s="14" t="s">
        <v>11</v>
      </c>
      <c r="FR61" s="13" t="s">
        <v>11</v>
      </c>
      <c r="FT61" s="31"/>
      <c r="FU61" s="30"/>
      <c r="FV61" s="29"/>
      <c r="FW61" s="28"/>
      <c r="FX61" s="28"/>
      <c r="FY61" s="28"/>
      <c r="GA61" s="28"/>
      <c r="GC61" s="31"/>
      <c r="GD61" s="30"/>
      <c r="GE61" s="29"/>
      <c r="GF61" s="28"/>
      <c r="GG61" s="28"/>
      <c r="GH61" s="28"/>
      <c r="GJ61" s="28"/>
      <c r="GL61" s="31"/>
      <c r="GM61" s="30"/>
      <c r="GN61" s="29"/>
      <c r="GO61" s="28"/>
      <c r="GP61" s="28"/>
      <c r="GQ61" s="28"/>
      <c r="GS61" s="28"/>
      <c r="GU61" s="31"/>
      <c r="GV61" s="30"/>
      <c r="GW61" s="29"/>
      <c r="GX61" s="28"/>
      <c r="GY61" s="28"/>
      <c r="GZ61" s="28"/>
      <c r="HB61" s="28"/>
    </row>
    <row r="62" spans="1:210" s="2" customFormat="1" ht="13.9" customHeight="1" thickTop="1" thickBot="1" x14ac:dyDescent="0.35">
      <c r="A62" s="12" t="str">
        <f>IFERROR(IF(HLOOKUP($C$4,$FC$11:$FR$211,ROW()-#REF!,FALSE)="N",FALSE,TRUE),"")</f>
        <v/>
      </c>
      <c r="B62" s="7"/>
      <c r="C62" s="145" t="str">
        <f t="shared" si="136"/>
        <v>170A01</v>
      </c>
      <c r="D62" s="145" t="str">
        <f t="shared" si="136"/>
        <v>170A01</v>
      </c>
      <c r="E62" s="7"/>
      <c r="F62" s="7"/>
      <c r="G62" s="7"/>
      <c r="H62" s="7">
        <v>59</v>
      </c>
      <c r="I62" s="7"/>
      <c r="J62" s="7"/>
      <c r="K62" s="27" t="s">
        <v>262</v>
      </c>
      <c r="L62" s="18"/>
      <c r="M62" s="54" t="s">
        <v>261</v>
      </c>
      <c r="N62" s="53">
        <f t="shared" si="73"/>
        <v>0</v>
      </c>
      <c r="O62" s="49">
        <v>0</v>
      </c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51"/>
      <c r="BX62" s="1"/>
      <c r="BY62" s="1"/>
      <c r="BZ62" s="1"/>
      <c r="CA62" s="1"/>
      <c r="CB62" s="1"/>
      <c r="CC62" s="1"/>
      <c r="CD62" s="1"/>
      <c r="CE62" s="1"/>
      <c r="CF62" s="1"/>
      <c r="CG62" s="6"/>
      <c r="CH62" s="1"/>
      <c r="CI62" s="1"/>
      <c r="CK62" s="36">
        <v>1</v>
      </c>
      <c r="CL62" s="35">
        <f t="shared" si="74"/>
        <v>0</v>
      </c>
      <c r="CM62" s="34"/>
      <c r="CO62" s="5"/>
      <c r="CP62" s="33" t="str">
        <f t="shared" si="135"/>
        <v>170A01</v>
      </c>
      <c r="CR62" s="11">
        <v>1</v>
      </c>
      <c r="CS62" s="32">
        <f t="shared" si="75"/>
        <v>0</v>
      </c>
      <c r="CT62" s="32" t="str">
        <f t="shared" si="76"/>
        <v/>
      </c>
      <c r="CU62" s="32" t="str">
        <f t="shared" si="77"/>
        <v/>
      </c>
      <c r="CV62" s="32" t="str">
        <f t="shared" si="78"/>
        <v/>
      </c>
      <c r="CW62" s="32" t="str">
        <f t="shared" si="79"/>
        <v/>
      </c>
      <c r="CX62" s="32" t="str">
        <f t="shared" si="80"/>
        <v/>
      </c>
      <c r="CY62" s="32" t="str">
        <f t="shared" si="81"/>
        <v/>
      </c>
      <c r="CZ62" s="32" t="str">
        <f t="shared" si="82"/>
        <v/>
      </c>
      <c r="DA62" s="32" t="str">
        <f t="shared" si="83"/>
        <v/>
      </c>
      <c r="DB62" s="32" t="str">
        <f t="shared" si="84"/>
        <v/>
      </c>
      <c r="DC62" s="32" t="str">
        <f t="shared" si="85"/>
        <v/>
      </c>
      <c r="DD62" s="32" t="str">
        <f t="shared" si="86"/>
        <v/>
      </c>
      <c r="DE62" s="32" t="str">
        <f t="shared" si="87"/>
        <v/>
      </c>
      <c r="DF62" s="32" t="str">
        <f t="shared" si="88"/>
        <v/>
      </c>
      <c r="DG62" s="32" t="str">
        <f t="shared" si="89"/>
        <v/>
      </c>
      <c r="DH62" s="32" t="str">
        <f t="shared" si="90"/>
        <v/>
      </c>
      <c r="DI62" s="32" t="str">
        <f t="shared" si="91"/>
        <v/>
      </c>
      <c r="DJ62" s="32" t="str">
        <f t="shared" si="92"/>
        <v/>
      </c>
      <c r="DK62" s="32" t="str">
        <f t="shared" si="93"/>
        <v/>
      </c>
      <c r="DL62" s="32" t="str">
        <f t="shared" si="94"/>
        <v/>
      </c>
      <c r="DM62" s="32" t="str">
        <f t="shared" si="95"/>
        <v/>
      </c>
      <c r="DN62" s="32" t="str">
        <f t="shared" si="96"/>
        <v/>
      </c>
      <c r="DO62" s="32" t="str">
        <f t="shared" si="97"/>
        <v/>
      </c>
      <c r="DP62" s="32" t="str">
        <f t="shared" si="98"/>
        <v/>
      </c>
      <c r="DQ62" s="32" t="str">
        <f t="shared" si="99"/>
        <v/>
      </c>
      <c r="DR62" s="32" t="str">
        <f t="shared" si="100"/>
        <v/>
      </c>
      <c r="DS62" s="32" t="str">
        <f t="shared" si="101"/>
        <v/>
      </c>
      <c r="DT62" s="32" t="str">
        <f t="shared" si="102"/>
        <v/>
      </c>
      <c r="DU62" s="32" t="str">
        <f t="shared" si="103"/>
        <v/>
      </c>
      <c r="DV62" s="32" t="str">
        <f t="shared" si="104"/>
        <v/>
      </c>
      <c r="DW62" s="32" t="str">
        <f t="shared" si="105"/>
        <v/>
      </c>
      <c r="DX62" s="32" t="str">
        <f t="shared" si="106"/>
        <v/>
      </c>
      <c r="DY62" s="32" t="str">
        <f t="shared" si="107"/>
        <v/>
      </c>
      <c r="DZ62" s="32" t="str">
        <f t="shared" si="108"/>
        <v/>
      </c>
      <c r="EA62" s="32" t="str">
        <f t="shared" si="109"/>
        <v/>
      </c>
      <c r="EB62" s="32" t="str">
        <f t="shared" si="110"/>
        <v/>
      </c>
      <c r="EC62" s="32" t="str">
        <f t="shared" si="111"/>
        <v/>
      </c>
      <c r="ED62" s="32" t="str">
        <f t="shared" si="112"/>
        <v/>
      </c>
      <c r="EE62" s="32" t="str">
        <f t="shared" si="113"/>
        <v/>
      </c>
      <c r="EF62" s="32" t="str">
        <f t="shared" si="114"/>
        <v/>
      </c>
      <c r="EG62" s="32" t="str">
        <f t="shared" si="115"/>
        <v/>
      </c>
      <c r="EH62" s="32" t="str">
        <f t="shared" si="116"/>
        <v/>
      </c>
      <c r="EI62" s="32" t="str">
        <f t="shared" si="117"/>
        <v/>
      </c>
      <c r="EJ62" s="32" t="str">
        <f t="shared" si="118"/>
        <v/>
      </c>
      <c r="EK62" s="32" t="str">
        <f t="shared" si="119"/>
        <v/>
      </c>
      <c r="EL62" s="32" t="str">
        <f t="shared" si="120"/>
        <v/>
      </c>
      <c r="EM62" s="32" t="str">
        <f t="shared" si="121"/>
        <v/>
      </c>
      <c r="EN62" s="32" t="str">
        <f t="shared" si="122"/>
        <v/>
      </c>
      <c r="EO62" s="32" t="str">
        <f t="shared" si="123"/>
        <v/>
      </c>
      <c r="EP62" s="32" t="str">
        <f t="shared" si="124"/>
        <v/>
      </c>
      <c r="EQ62" s="32" t="str">
        <f t="shared" si="125"/>
        <v/>
      </c>
      <c r="ER62" s="32" t="str">
        <f t="shared" si="126"/>
        <v/>
      </c>
      <c r="ES62" s="32" t="str">
        <f t="shared" si="127"/>
        <v/>
      </c>
      <c r="ET62" s="32" t="str">
        <f t="shared" si="128"/>
        <v/>
      </c>
      <c r="EU62" s="32" t="str">
        <f t="shared" si="129"/>
        <v/>
      </c>
      <c r="EV62" s="32" t="str">
        <f t="shared" si="130"/>
        <v/>
      </c>
      <c r="EW62" s="32" t="str">
        <f t="shared" si="131"/>
        <v/>
      </c>
      <c r="EX62" s="32" t="str">
        <f t="shared" si="132"/>
        <v/>
      </c>
      <c r="EY62" s="32" t="str">
        <f t="shared" si="133"/>
        <v/>
      </c>
      <c r="EZ62" s="32" t="str">
        <f t="shared" si="134"/>
        <v/>
      </c>
      <c r="FB62" s="3"/>
      <c r="FC62" s="15" t="s">
        <v>0</v>
      </c>
      <c r="FD62" s="14" t="s">
        <v>0</v>
      </c>
      <c r="FE62" s="14" t="s">
        <v>0</v>
      </c>
      <c r="FF62" s="14" t="s">
        <v>0</v>
      </c>
      <c r="FG62" s="14" t="s">
        <v>0</v>
      </c>
      <c r="FH62" s="14" t="s">
        <v>0</v>
      </c>
      <c r="FI62" s="14" t="s">
        <v>0</v>
      </c>
      <c r="FJ62" s="14" t="s">
        <v>0</v>
      </c>
      <c r="FK62" s="14" t="s">
        <v>11</v>
      </c>
      <c r="FL62" s="14" t="s">
        <v>11</v>
      </c>
      <c r="FM62" s="14" t="s">
        <v>11</v>
      </c>
      <c r="FN62" s="14" t="s">
        <v>11</v>
      </c>
      <c r="FO62" s="14" t="s">
        <v>11</v>
      </c>
      <c r="FP62" s="14" t="s">
        <v>11</v>
      </c>
      <c r="FQ62" s="14" t="s">
        <v>11</v>
      </c>
      <c r="FR62" s="13" t="s">
        <v>11</v>
      </c>
      <c r="FT62" s="31"/>
      <c r="FU62" s="30"/>
      <c r="FV62" s="29"/>
      <c r="FW62" s="28"/>
      <c r="FX62" s="28"/>
      <c r="FY62" s="28"/>
      <c r="GA62" s="28"/>
      <c r="GC62" s="31"/>
      <c r="GD62" s="30"/>
      <c r="GE62" s="29"/>
      <c r="GF62" s="28"/>
      <c r="GG62" s="28"/>
      <c r="GH62" s="28"/>
      <c r="GJ62" s="28"/>
      <c r="GL62" s="31"/>
      <c r="GM62" s="30"/>
      <c r="GN62" s="29"/>
      <c r="GO62" s="28"/>
      <c r="GP62" s="28"/>
      <c r="GQ62" s="28"/>
      <c r="GS62" s="28"/>
      <c r="GU62" s="31"/>
      <c r="GV62" s="30"/>
      <c r="GW62" s="29"/>
      <c r="GX62" s="28"/>
      <c r="GY62" s="28"/>
      <c r="GZ62" s="28"/>
      <c r="HB62" s="28"/>
    </row>
    <row r="63" spans="1:210" s="2" customFormat="1" ht="13.9" customHeight="1" thickTop="1" thickBot="1" x14ac:dyDescent="0.35">
      <c r="A63" s="12" t="str">
        <f>IFERROR(IF(HLOOKUP($C$4,$FC$11:$FR$211,ROW()-#REF!,FALSE)="N",FALSE,TRUE),"")</f>
        <v/>
      </c>
      <c r="B63" s="7"/>
      <c r="C63" s="145" t="str">
        <f t="shared" si="136"/>
        <v>170B01</v>
      </c>
      <c r="D63" s="145" t="str">
        <f t="shared" si="136"/>
        <v>170B01</v>
      </c>
      <c r="E63" s="7"/>
      <c r="F63" s="7"/>
      <c r="G63" s="7"/>
      <c r="H63" s="7"/>
      <c r="I63" s="7"/>
      <c r="J63" s="7"/>
      <c r="K63" s="27" t="s">
        <v>260</v>
      </c>
      <c r="L63" s="18"/>
      <c r="M63" s="54" t="s">
        <v>259</v>
      </c>
      <c r="N63" s="53">
        <f t="shared" si="73"/>
        <v>0</v>
      </c>
      <c r="O63" s="49">
        <v>0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51"/>
      <c r="BX63" s="1"/>
      <c r="BY63" s="1"/>
      <c r="BZ63" s="1"/>
      <c r="CA63" s="1"/>
      <c r="CB63" s="1"/>
      <c r="CC63" s="1"/>
      <c r="CD63" s="1"/>
      <c r="CE63" s="1"/>
      <c r="CF63" s="1"/>
      <c r="CG63" s="6"/>
      <c r="CH63" s="1"/>
      <c r="CI63" s="1"/>
      <c r="CK63" s="36">
        <v>1</v>
      </c>
      <c r="CL63" s="35">
        <f t="shared" si="74"/>
        <v>0</v>
      </c>
      <c r="CM63" s="34"/>
      <c r="CO63" s="5"/>
      <c r="CP63" s="33" t="str">
        <f t="shared" si="135"/>
        <v>170B01</v>
      </c>
      <c r="CR63" s="11">
        <v>1</v>
      </c>
      <c r="CS63" s="32">
        <f t="shared" si="75"/>
        <v>0</v>
      </c>
      <c r="CT63" s="32" t="str">
        <f t="shared" si="76"/>
        <v/>
      </c>
      <c r="CU63" s="32" t="str">
        <f t="shared" si="77"/>
        <v/>
      </c>
      <c r="CV63" s="32" t="str">
        <f t="shared" si="78"/>
        <v/>
      </c>
      <c r="CW63" s="32" t="str">
        <f t="shared" si="79"/>
        <v/>
      </c>
      <c r="CX63" s="32" t="str">
        <f t="shared" si="80"/>
        <v/>
      </c>
      <c r="CY63" s="32" t="str">
        <f t="shared" si="81"/>
        <v/>
      </c>
      <c r="CZ63" s="32" t="str">
        <f t="shared" si="82"/>
        <v/>
      </c>
      <c r="DA63" s="32" t="str">
        <f t="shared" si="83"/>
        <v/>
      </c>
      <c r="DB63" s="32" t="str">
        <f t="shared" si="84"/>
        <v/>
      </c>
      <c r="DC63" s="32" t="str">
        <f t="shared" si="85"/>
        <v/>
      </c>
      <c r="DD63" s="32" t="str">
        <f t="shared" si="86"/>
        <v/>
      </c>
      <c r="DE63" s="32" t="str">
        <f t="shared" si="87"/>
        <v/>
      </c>
      <c r="DF63" s="32" t="str">
        <f t="shared" si="88"/>
        <v/>
      </c>
      <c r="DG63" s="32" t="str">
        <f t="shared" si="89"/>
        <v/>
      </c>
      <c r="DH63" s="32" t="str">
        <f t="shared" si="90"/>
        <v/>
      </c>
      <c r="DI63" s="32" t="str">
        <f t="shared" si="91"/>
        <v/>
      </c>
      <c r="DJ63" s="32" t="str">
        <f t="shared" si="92"/>
        <v/>
      </c>
      <c r="DK63" s="32" t="str">
        <f t="shared" si="93"/>
        <v/>
      </c>
      <c r="DL63" s="32" t="str">
        <f t="shared" si="94"/>
        <v/>
      </c>
      <c r="DM63" s="32" t="str">
        <f t="shared" si="95"/>
        <v/>
      </c>
      <c r="DN63" s="32" t="str">
        <f t="shared" si="96"/>
        <v/>
      </c>
      <c r="DO63" s="32" t="str">
        <f t="shared" si="97"/>
        <v/>
      </c>
      <c r="DP63" s="32" t="str">
        <f t="shared" si="98"/>
        <v/>
      </c>
      <c r="DQ63" s="32" t="str">
        <f t="shared" si="99"/>
        <v/>
      </c>
      <c r="DR63" s="32" t="str">
        <f t="shared" si="100"/>
        <v/>
      </c>
      <c r="DS63" s="32" t="str">
        <f t="shared" si="101"/>
        <v/>
      </c>
      <c r="DT63" s="32" t="str">
        <f t="shared" si="102"/>
        <v/>
      </c>
      <c r="DU63" s="32" t="str">
        <f t="shared" si="103"/>
        <v/>
      </c>
      <c r="DV63" s="32" t="str">
        <f t="shared" si="104"/>
        <v/>
      </c>
      <c r="DW63" s="32" t="str">
        <f t="shared" si="105"/>
        <v/>
      </c>
      <c r="DX63" s="32" t="str">
        <f t="shared" si="106"/>
        <v/>
      </c>
      <c r="DY63" s="32" t="str">
        <f t="shared" si="107"/>
        <v/>
      </c>
      <c r="DZ63" s="32" t="str">
        <f t="shared" si="108"/>
        <v/>
      </c>
      <c r="EA63" s="32" t="str">
        <f t="shared" si="109"/>
        <v/>
      </c>
      <c r="EB63" s="32" t="str">
        <f t="shared" si="110"/>
        <v/>
      </c>
      <c r="EC63" s="32" t="str">
        <f t="shared" si="111"/>
        <v/>
      </c>
      <c r="ED63" s="32" t="str">
        <f t="shared" si="112"/>
        <v/>
      </c>
      <c r="EE63" s="32" t="str">
        <f t="shared" si="113"/>
        <v/>
      </c>
      <c r="EF63" s="32" t="str">
        <f t="shared" si="114"/>
        <v/>
      </c>
      <c r="EG63" s="32" t="str">
        <f t="shared" si="115"/>
        <v/>
      </c>
      <c r="EH63" s="32" t="str">
        <f t="shared" si="116"/>
        <v/>
      </c>
      <c r="EI63" s="32" t="str">
        <f t="shared" si="117"/>
        <v/>
      </c>
      <c r="EJ63" s="32" t="str">
        <f t="shared" si="118"/>
        <v/>
      </c>
      <c r="EK63" s="32" t="str">
        <f t="shared" si="119"/>
        <v/>
      </c>
      <c r="EL63" s="32" t="str">
        <f t="shared" si="120"/>
        <v/>
      </c>
      <c r="EM63" s="32" t="str">
        <f t="shared" si="121"/>
        <v/>
      </c>
      <c r="EN63" s="32" t="str">
        <f t="shared" si="122"/>
        <v/>
      </c>
      <c r="EO63" s="32" t="str">
        <f t="shared" si="123"/>
        <v/>
      </c>
      <c r="EP63" s="32" t="str">
        <f t="shared" si="124"/>
        <v/>
      </c>
      <c r="EQ63" s="32" t="str">
        <f t="shared" si="125"/>
        <v/>
      </c>
      <c r="ER63" s="32" t="str">
        <f t="shared" si="126"/>
        <v/>
      </c>
      <c r="ES63" s="32" t="str">
        <f t="shared" si="127"/>
        <v/>
      </c>
      <c r="ET63" s="32" t="str">
        <f t="shared" si="128"/>
        <v/>
      </c>
      <c r="EU63" s="32" t="str">
        <f t="shared" si="129"/>
        <v/>
      </c>
      <c r="EV63" s="32" t="str">
        <f t="shared" si="130"/>
        <v/>
      </c>
      <c r="EW63" s="32" t="str">
        <f t="shared" si="131"/>
        <v/>
      </c>
      <c r="EX63" s="32" t="str">
        <f t="shared" si="132"/>
        <v/>
      </c>
      <c r="EY63" s="32" t="str">
        <f t="shared" si="133"/>
        <v/>
      </c>
      <c r="EZ63" s="32" t="str">
        <f t="shared" si="134"/>
        <v/>
      </c>
      <c r="FB63" s="3"/>
      <c r="FC63" s="15" t="s">
        <v>11</v>
      </c>
      <c r="FD63" s="14" t="s">
        <v>11</v>
      </c>
      <c r="FE63" s="14" t="s">
        <v>11</v>
      </c>
      <c r="FF63" s="14" t="s">
        <v>11</v>
      </c>
      <c r="FG63" s="14" t="s">
        <v>0</v>
      </c>
      <c r="FH63" s="14" t="s">
        <v>0</v>
      </c>
      <c r="FI63" s="14" t="s">
        <v>0</v>
      </c>
      <c r="FJ63" s="14" t="s">
        <v>0</v>
      </c>
      <c r="FK63" s="14" t="s">
        <v>11</v>
      </c>
      <c r="FL63" s="14" t="s">
        <v>11</v>
      </c>
      <c r="FM63" s="14" t="s">
        <v>11</v>
      </c>
      <c r="FN63" s="14" t="s">
        <v>11</v>
      </c>
      <c r="FO63" s="14" t="s">
        <v>11</v>
      </c>
      <c r="FP63" s="14" t="s">
        <v>11</v>
      </c>
      <c r="FQ63" s="14" t="s">
        <v>11</v>
      </c>
      <c r="FR63" s="13" t="s">
        <v>11</v>
      </c>
      <c r="FT63" s="31"/>
      <c r="FU63" s="30"/>
      <c r="FV63" s="29"/>
      <c r="FW63" s="28"/>
      <c r="FX63" s="28"/>
      <c r="FY63" s="28"/>
      <c r="GA63" s="28"/>
      <c r="GC63" s="31"/>
      <c r="GD63" s="30"/>
      <c r="GE63" s="29"/>
      <c r="GF63" s="28"/>
      <c r="GG63" s="28"/>
      <c r="GH63" s="28"/>
      <c r="GJ63" s="28"/>
      <c r="GL63" s="31"/>
      <c r="GM63" s="30"/>
      <c r="GN63" s="29"/>
      <c r="GO63" s="28"/>
      <c r="GP63" s="28"/>
      <c r="GQ63" s="28"/>
      <c r="GS63" s="28"/>
      <c r="GU63" s="31"/>
      <c r="GV63" s="30"/>
      <c r="GW63" s="29"/>
      <c r="GX63" s="28"/>
      <c r="GY63" s="28"/>
      <c r="GZ63" s="28"/>
      <c r="HB63" s="28"/>
    </row>
    <row r="64" spans="1:210" s="2" customFormat="1" ht="13.9" customHeight="1" thickTop="1" thickBot="1" x14ac:dyDescent="0.35">
      <c r="A64" s="12" t="str">
        <f>IFERROR(IF(HLOOKUP($C$4,$FC$11:$FR$211,ROW()-#REF!,FALSE)="N",FALSE,TRUE),"")</f>
        <v/>
      </c>
      <c r="B64" s="7"/>
      <c r="C64" s="145" t="str">
        <f t="shared" si="136"/>
        <v>171000</v>
      </c>
      <c r="D64" s="145" t="str">
        <f t="shared" si="136"/>
        <v>171000</v>
      </c>
      <c r="E64" s="7"/>
      <c r="F64" s="7"/>
      <c r="G64" s="7"/>
      <c r="H64" s="7">
        <v>60</v>
      </c>
      <c r="I64" s="7"/>
      <c r="J64" s="7"/>
      <c r="K64" s="27" t="s">
        <v>258</v>
      </c>
      <c r="L64" s="18"/>
      <c r="M64" s="54" t="s">
        <v>257</v>
      </c>
      <c r="N64" s="53">
        <f t="shared" si="73"/>
        <v>0</v>
      </c>
      <c r="O64" s="49">
        <v>0</v>
      </c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51"/>
      <c r="BX64" s="1"/>
      <c r="BY64" s="1"/>
      <c r="BZ64" s="1"/>
      <c r="CA64" s="1"/>
      <c r="CB64" s="1"/>
      <c r="CC64" s="1"/>
      <c r="CD64" s="1"/>
      <c r="CE64" s="1"/>
      <c r="CF64" s="1"/>
      <c r="CG64" s="6"/>
      <c r="CH64" s="1"/>
      <c r="CI64" s="1"/>
      <c r="CK64" s="36">
        <v>1</v>
      </c>
      <c r="CL64" s="35">
        <f t="shared" si="74"/>
        <v>0</v>
      </c>
      <c r="CM64" s="34"/>
      <c r="CO64" s="5"/>
      <c r="CP64" s="33" t="str">
        <f t="shared" si="135"/>
        <v>171000</v>
      </c>
      <c r="CR64" s="11">
        <v>1</v>
      </c>
      <c r="CS64" s="32">
        <f t="shared" si="75"/>
        <v>0</v>
      </c>
      <c r="CT64" s="32" t="str">
        <f t="shared" si="76"/>
        <v/>
      </c>
      <c r="CU64" s="32" t="str">
        <f t="shared" si="77"/>
        <v/>
      </c>
      <c r="CV64" s="32" t="str">
        <f t="shared" si="78"/>
        <v/>
      </c>
      <c r="CW64" s="32" t="str">
        <f t="shared" si="79"/>
        <v/>
      </c>
      <c r="CX64" s="32" t="str">
        <f t="shared" si="80"/>
        <v/>
      </c>
      <c r="CY64" s="32" t="str">
        <f t="shared" si="81"/>
        <v/>
      </c>
      <c r="CZ64" s="32" t="str">
        <f t="shared" si="82"/>
        <v/>
      </c>
      <c r="DA64" s="32" t="str">
        <f t="shared" si="83"/>
        <v/>
      </c>
      <c r="DB64" s="32" t="str">
        <f t="shared" si="84"/>
        <v/>
      </c>
      <c r="DC64" s="32" t="str">
        <f t="shared" si="85"/>
        <v/>
      </c>
      <c r="DD64" s="32" t="str">
        <f t="shared" si="86"/>
        <v/>
      </c>
      <c r="DE64" s="32" t="str">
        <f t="shared" si="87"/>
        <v/>
      </c>
      <c r="DF64" s="32" t="str">
        <f t="shared" si="88"/>
        <v/>
      </c>
      <c r="DG64" s="32" t="str">
        <f t="shared" si="89"/>
        <v/>
      </c>
      <c r="DH64" s="32" t="str">
        <f t="shared" si="90"/>
        <v/>
      </c>
      <c r="DI64" s="32" t="str">
        <f t="shared" si="91"/>
        <v/>
      </c>
      <c r="DJ64" s="32" t="str">
        <f t="shared" si="92"/>
        <v/>
      </c>
      <c r="DK64" s="32" t="str">
        <f t="shared" si="93"/>
        <v/>
      </c>
      <c r="DL64" s="32" t="str">
        <f t="shared" si="94"/>
        <v/>
      </c>
      <c r="DM64" s="32" t="str">
        <f t="shared" si="95"/>
        <v/>
      </c>
      <c r="DN64" s="32" t="str">
        <f t="shared" si="96"/>
        <v/>
      </c>
      <c r="DO64" s="32" t="str">
        <f t="shared" si="97"/>
        <v/>
      </c>
      <c r="DP64" s="32" t="str">
        <f t="shared" si="98"/>
        <v/>
      </c>
      <c r="DQ64" s="32" t="str">
        <f t="shared" si="99"/>
        <v/>
      </c>
      <c r="DR64" s="32" t="str">
        <f t="shared" si="100"/>
        <v/>
      </c>
      <c r="DS64" s="32" t="str">
        <f t="shared" si="101"/>
        <v/>
      </c>
      <c r="DT64" s="32" t="str">
        <f t="shared" si="102"/>
        <v/>
      </c>
      <c r="DU64" s="32" t="str">
        <f t="shared" si="103"/>
        <v/>
      </c>
      <c r="DV64" s="32" t="str">
        <f t="shared" si="104"/>
        <v/>
      </c>
      <c r="DW64" s="32" t="str">
        <f t="shared" si="105"/>
        <v/>
      </c>
      <c r="DX64" s="32" t="str">
        <f t="shared" si="106"/>
        <v/>
      </c>
      <c r="DY64" s="32" t="str">
        <f t="shared" si="107"/>
        <v/>
      </c>
      <c r="DZ64" s="32" t="str">
        <f t="shared" si="108"/>
        <v/>
      </c>
      <c r="EA64" s="32" t="str">
        <f t="shared" si="109"/>
        <v/>
      </c>
      <c r="EB64" s="32" t="str">
        <f t="shared" si="110"/>
        <v/>
      </c>
      <c r="EC64" s="32" t="str">
        <f t="shared" si="111"/>
        <v/>
      </c>
      <c r="ED64" s="32" t="str">
        <f t="shared" si="112"/>
        <v/>
      </c>
      <c r="EE64" s="32" t="str">
        <f t="shared" si="113"/>
        <v/>
      </c>
      <c r="EF64" s="32" t="str">
        <f t="shared" si="114"/>
        <v/>
      </c>
      <c r="EG64" s="32" t="str">
        <f t="shared" si="115"/>
        <v/>
      </c>
      <c r="EH64" s="32" t="str">
        <f t="shared" si="116"/>
        <v/>
      </c>
      <c r="EI64" s="32" t="str">
        <f t="shared" si="117"/>
        <v/>
      </c>
      <c r="EJ64" s="32" t="str">
        <f t="shared" si="118"/>
        <v/>
      </c>
      <c r="EK64" s="32" t="str">
        <f t="shared" si="119"/>
        <v/>
      </c>
      <c r="EL64" s="32" t="str">
        <f t="shared" si="120"/>
        <v/>
      </c>
      <c r="EM64" s="32" t="str">
        <f t="shared" si="121"/>
        <v/>
      </c>
      <c r="EN64" s="32" t="str">
        <f t="shared" si="122"/>
        <v/>
      </c>
      <c r="EO64" s="32" t="str">
        <f t="shared" si="123"/>
        <v/>
      </c>
      <c r="EP64" s="32" t="str">
        <f t="shared" si="124"/>
        <v/>
      </c>
      <c r="EQ64" s="32" t="str">
        <f t="shared" si="125"/>
        <v/>
      </c>
      <c r="ER64" s="32" t="str">
        <f t="shared" si="126"/>
        <v/>
      </c>
      <c r="ES64" s="32" t="str">
        <f t="shared" si="127"/>
        <v/>
      </c>
      <c r="ET64" s="32" t="str">
        <f t="shared" si="128"/>
        <v/>
      </c>
      <c r="EU64" s="32" t="str">
        <f t="shared" si="129"/>
        <v/>
      </c>
      <c r="EV64" s="32" t="str">
        <f t="shared" si="130"/>
        <v/>
      </c>
      <c r="EW64" s="32" t="str">
        <f t="shared" si="131"/>
        <v/>
      </c>
      <c r="EX64" s="32" t="str">
        <f t="shared" si="132"/>
        <v/>
      </c>
      <c r="EY64" s="32" t="str">
        <f t="shared" si="133"/>
        <v/>
      </c>
      <c r="EZ64" s="32" t="str">
        <f t="shared" si="134"/>
        <v/>
      </c>
      <c r="FB64" s="3"/>
      <c r="FC64" s="15" t="s">
        <v>0</v>
      </c>
      <c r="FD64" s="14" t="s">
        <v>0</v>
      </c>
      <c r="FE64" s="14" t="s">
        <v>0</v>
      </c>
      <c r="FF64" s="14" t="s">
        <v>0</v>
      </c>
      <c r="FG64" s="14" t="s">
        <v>0</v>
      </c>
      <c r="FH64" s="14" t="s">
        <v>0</v>
      </c>
      <c r="FI64" s="14" t="s">
        <v>0</v>
      </c>
      <c r="FJ64" s="14" t="s">
        <v>0</v>
      </c>
      <c r="FK64" s="14" t="s">
        <v>11</v>
      </c>
      <c r="FL64" s="14" t="s">
        <v>11</v>
      </c>
      <c r="FM64" s="14" t="s">
        <v>11</v>
      </c>
      <c r="FN64" s="14" t="s">
        <v>11</v>
      </c>
      <c r="FO64" s="14" t="s">
        <v>11</v>
      </c>
      <c r="FP64" s="14" t="s">
        <v>11</v>
      </c>
      <c r="FQ64" s="14" t="s">
        <v>11</v>
      </c>
      <c r="FR64" s="13" t="s">
        <v>11</v>
      </c>
      <c r="FT64" s="31"/>
      <c r="FU64" s="30"/>
      <c r="FV64" s="29"/>
      <c r="FW64" s="28"/>
      <c r="FX64" s="28"/>
      <c r="FY64" s="28"/>
      <c r="GA64" s="28"/>
      <c r="GC64" s="31"/>
      <c r="GD64" s="30"/>
      <c r="GE64" s="29"/>
      <c r="GF64" s="28"/>
      <c r="GG64" s="28"/>
      <c r="GH64" s="28"/>
      <c r="GJ64" s="28"/>
      <c r="GL64" s="31"/>
      <c r="GM64" s="30"/>
      <c r="GN64" s="29"/>
      <c r="GO64" s="28"/>
      <c r="GP64" s="28"/>
      <c r="GQ64" s="28"/>
      <c r="GS64" s="28"/>
      <c r="GU64" s="31"/>
      <c r="GV64" s="30"/>
      <c r="GW64" s="29"/>
      <c r="GX64" s="28"/>
      <c r="GY64" s="28"/>
      <c r="GZ64" s="28"/>
      <c r="HB64" s="28"/>
    </row>
    <row r="65" spans="1:210" s="2" customFormat="1" ht="13.9" customHeight="1" thickTop="1" thickBot="1" x14ac:dyDescent="0.35">
      <c r="A65" s="12" t="str">
        <f>IFERROR(IF(HLOOKUP($C$4,$FC$11:$FR$211,ROW()-#REF!,FALSE)="N",FALSE,TRUE),"")</f>
        <v/>
      </c>
      <c r="B65" s="7"/>
      <c r="C65" s="145" t="str">
        <f t="shared" si="136"/>
        <v>171A00</v>
      </c>
      <c r="D65" s="145" t="str">
        <f t="shared" si="136"/>
        <v>171A00</v>
      </c>
      <c r="E65" s="7"/>
      <c r="F65" s="7"/>
      <c r="G65" s="7"/>
      <c r="H65" s="7">
        <v>61</v>
      </c>
      <c r="I65" s="7"/>
      <c r="J65" s="7"/>
      <c r="K65" s="27" t="s">
        <v>256</v>
      </c>
      <c r="L65" s="18"/>
      <c r="M65" s="54" t="s">
        <v>255</v>
      </c>
      <c r="N65" s="53">
        <f t="shared" si="73"/>
        <v>0</v>
      </c>
      <c r="O65" s="49">
        <v>0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51"/>
      <c r="BX65" s="1"/>
      <c r="BY65" s="1"/>
      <c r="BZ65" s="1"/>
      <c r="CA65" s="1"/>
      <c r="CB65" s="1"/>
      <c r="CC65" s="1"/>
      <c r="CD65" s="1"/>
      <c r="CE65" s="1"/>
      <c r="CF65" s="1"/>
      <c r="CG65" s="6"/>
      <c r="CH65" s="1"/>
      <c r="CI65" s="1"/>
      <c r="CK65" s="36">
        <v>1</v>
      </c>
      <c r="CL65" s="35">
        <f t="shared" si="74"/>
        <v>0</v>
      </c>
      <c r="CM65" s="34"/>
      <c r="CO65" s="5"/>
      <c r="CP65" s="33" t="str">
        <f t="shared" si="135"/>
        <v>171A00</v>
      </c>
      <c r="CR65" s="11">
        <v>1</v>
      </c>
      <c r="CS65" s="32">
        <f t="shared" si="75"/>
        <v>0</v>
      </c>
      <c r="CT65" s="32" t="str">
        <f t="shared" si="76"/>
        <v/>
      </c>
      <c r="CU65" s="32" t="str">
        <f t="shared" si="77"/>
        <v/>
      </c>
      <c r="CV65" s="32" t="str">
        <f t="shared" si="78"/>
        <v/>
      </c>
      <c r="CW65" s="32" t="str">
        <f t="shared" si="79"/>
        <v/>
      </c>
      <c r="CX65" s="32" t="str">
        <f t="shared" si="80"/>
        <v/>
      </c>
      <c r="CY65" s="32" t="str">
        <f t="shared" si="81"/>
        <v/>
      </c>
      <c r="CZ65" s="32" t="str">
        <f t="shared" si="82"/>
        <v/>
      </c>
      <c r="DA65" s="32" t="str">
        <f t="shared" si="83"/>
        <v/>
      </c>
      <c r="DB65" s="32" t="str">
        <f t="shared" si="84"/>
        <v/>
      </c>
      <c r="DC65" s="32" t="str">
        <f t="shared" si="85"/>
        <v/>
      </c>
      <c r="DD65" s="32" t="str">
        <f t="shared" si="86"/>
        <v/>
      </c>
      <c r="DE65" s="32" t="str">
        <f t="shared" si="87"/>
        <v/>
      </c>
      <c r="DF65" s="32" t="str">
        <f t="shared" si="88"/>
        <v/>
      </c>
      <c r="DG65" s="32" t="str">
        <f t="shared" si="89"/>
        <v/>
      </c>
      <c r="DH65" s="32" t="str">
        <f t="shared" si="90"/>
        <v/>
      </c>
      <c r="DI65" s="32" t="str">
        <f t="shared" si="91"/>
        <v/>
      </c>
      <c r="DJ65" s="32" t="str">
        <f t="shared" si="92"/>
        <v/>
      </c>
      <c r="DK65" s="32" t="str">
        <f t="shared" si="93"/>
        <v/>
      </c>
      <c r="DL65" s="32" t="str">
        <f t="shared" si="94"/>
        <v/>
      </c>
      <c r="DM65" s="32" t="str">
        <f t="shared" si="95"/>
        <v/>
      </c>
      <c r="DN65" s="32" t="str">
        <f t="shared" si="96"/>
        <v/>
      </c>
      <c r="DO65" s="32" t="str">
        <f t="shared" si="97"/>
        <v/>
      </c>
      <c r="DP65" s="32" t="str">
        <f t="shared" si="98"/>
        <v/>
      </c>
      <c r="DQ65" s="32" t="str">
        <f t="shared" si="99"/>
        <v/>
      </c>
      <c r="DR65" s="32" t="str">
        <f t="shared" si="100"/>
        <v/>
      </c>
      <c r="DS65" s="32" t="str">
        <f t="shared" si="101"/>
        <v/>
      </c>
      <c r="DT65" s="32" t="str">
        <f t="shared" si="102"/>
        <v/>
      </c>
      <c r="DU65" s="32" t="str">
        <f t="shared" si="103"/>
        <v/>
      </c>
      <c r="DV65" s="32" t="str">
        <f t="shared" si="104"/>
        <v/>
      </c>
      <c r="DW65" s="32" t="str">
        <f t="shared" si="105"/>
        <v/>
      </c>
      <c r="DX65" s="32" t="str">
        <f t="shared" si="106"/>
        <v/>
      </c>
      <c r="DY65" s="32" t="str">
        <f t="shared" si="107"/>
        <v/>
      </c>
      <c r="DZ65" s="32" t="str">
        <f t="shared" si="108"/>
        <v/>
      </c>
      <c r="EA65" s="32" t="str">
        <f t="shared" si="109"/>
        <v/>
      </c>
      <c r="EB65" s="32" t="str">
        <f t="shared" si="110"/>
        <v/>
      </c>
      <c r="EC65" s="32" t="str">
        <f t="shared" si="111"/>
        <v/>
      </c>
      <c r="ED65" s="32" t="str">
        <f t="shared" si="112"/>
        <v/>
      </c>
      <c r="EE65" s="32" t="str">
        <f t="shared" si="113"/>
        <v/>
      </c>
      <c r="EF65" s="32" t="str">
        <f t="shared" si="114"/>
        <v/>
      </c>
      <c r="EG65" s="32" t="str">
        <f t="shared" si="115"/>
        <v/>
      </c>
      <c r="EH65" s="32" t="str">
        <f t="shared" si="116"/>
        <v/>
      </c>
      <c r="EI65" s="32" t="str">
        <f t="shared" si="117"/>
        <v/>
      </c>
      <c r="EJ65" s="32" t="str">
        <f t="shared" si="118"/>
        <v/>
      </c>
      <c r="EK65" s="32" t="str">
        <f t="shared" si="119"/>
        <v/>
      </c>
      <c r="EL65" s="32" t="str">
        <f t="shared" si="120"/>
        <v/>
      </c>
      <c r="EM65" s="32" t="str">
        <f t="shared" si="121"/>
        <v/>
      </c>
      <c r="EN65" s="32" t="str">
        <f t="shared" si="122"/>
        <v/>
      </c>
      <c r="EO65" s="32" t="str">
        <f t="shared" si="123"/>
        <v/>
      </c>
      <c r="EP65" s="32" t="str">
        <f t="shared" si="124"/>
        <v/>
      </c>
      <c r="EQ65" s="32" t="str">
        <f t="shared" si="125"/>
        <v/>
      </c>
      <c r="ER65" s="32" t="str">
        <f t="shared" si="126"/>
        <v/>
      </c>
      <c r="ES65" s="32" t="str">
        <f t="shared" si="127"/>
        <v/>
      </c>
      <c r="ET65" s="32" t="str">
        <f t="shared" si="128"/>
        <v/>
      </c>
      <c r="EU65" s="32" t="str">
        <f t="shared" si="129"/>
        <v/>
      </c>
      <c r="EV65" s="32" t="str">
        <f t="shared" si="130"/>
        <v/>
      </c>
      <c r="EW65" s="32" t="str">
        <f t="shared" si="131"/>
        <v/>
      </c>
      <c r="EX65" s="32" t="str">
        <f t="shared" si="132"/>
        <v/>
      </c>
      <c r="EY65" s="32" t="str">
        <f t="shared" si="133"/>
        <v/>
      </c>
      <c r="EZ65" s="32" t="str">
        <f t="shared" si="134"/>
        <v/>
      </c>
      <c r="FB65" s="3"/>
      <c r="FC65" s="15" t="s">
        <v>0</v>
      </c>
      <c r="FD65" s="14" t="s">
        <v>0</v>
      </c>
      <c r="FE65" s="14" t="s">
        <v>0</v>
      </c>
      <c r="FF65" s="14" t="s">
        <v>0</v>
      </c>
      <c r="FG65" s="14" t="s">
        <v>0</v>
      </c>
      <c r="FH65" s="14" t="s">
        <v>0</v>
      </c>
      <c r="FI65" s="14" t="s">
        <v>0</v>
      </c>
      <c r="FJ65" s="14" t="s">
        <v>0</v>
      </c>
      <c r="FK65" s="14" t="s">
        <v>11</v>
      </c>
      <c r="FL65" s="14" t="s">
        <v>11</v>
      </c>
      <c r="FM65" s="14" t="s">
        <v>11</v>
      </c>
      <c r="FN65" s="14" t="s">
        <v>11</v>
      </c>
      <c r="FO65" s="14" t="s">
        <v>11</v>
      </c>
      <c r="FP65" s="14" t="s">
        <v>11</v>
      </c>
      <c r="FQ65" s="14" t="s">
        <v>11</v>
      </c>
      <c r="FR65" s="13" t="s">
        <v>11</v>
      </c>
      <c r="FT65" s="31"/>
      <c r="FU65" s="30"/>
      <c r="FV65" s="29"/>
      <c r="FW65" s="28"/>
      <c r="FX65" s="28"/>
      <c r="FY65" s="28"/>
      <c r="GA65" s="28"/>
      <c r="GC65" s="31"/>
      <c r="GD65" s="30"/>
      <c r="GE65" s="29"/>
      <c r="GF65" s="28"/>
      <c r="GG65" s="28"/>
      <c r="GH65" s="28"/>
      <c r="GJ65" s="28"/>
      <c r="GL65" s="31"/>
      <c r="GM65" s="30"/>
      <c r="GN65" s="29"/>
      <c r="GO65" s="28"/>
      <c r="GP65" s="28"/>
      <c r="GQ65" s="28"/>
      <c r="GS65" s="28"/>
      <c r="GU65" s="31"/>
      <c r="GV65" s="30"/>
      <c r="GW65" s="29"/>
      <c r="GX65" s="28"/>
      <c r="GY65" s="28"/>
      <c r="GZ65" s="28"/>
      <c r="HB65" s="28"/>
    </row>
    <row r="66" spans="1:210" s="2" customFormat="1" ht="13.9" customHeight="1" thickTop="1" thickBot="1" x14ac:dyDescent="0.35">
      <c r="A66" s="12" t="str">
        <f>IFERROR(IF(HLOOKUP($C$4,$FC$11:$FR$211,ROW()-#REF!,FALSE)="N",FALSE,TRUE),"")</f>
        <v/>
      </c>
      <c r="B66" s="7"/>
      <c r="C66" s="145" t="str">
        <f t="shared" si="136"/>
        <v>171B00</v>
      </c>
      <c r="D66" s="145" t="str">
        <f t="shared" si="136"/>
        <v>171B00</v>
      </c>
      <c r="E66" s="7"/>
      <c r="F66" s="7"/>
      <c r="G66" s="7"/>
      <c r="H66" s="7"/>
      <c r="I66" s="7"/>
      <c r="J66" s="7"/>
      <c r="K66" s="27" t="s">
        <v>254</v>
      </c>
      <c r="L66" s="18"/>
      <c r="M66" s="54" t="s">
        <v>253</v>
      </c>
      <c r="N66" s="53">
        <f t="shared" si="73"/>
        <v>0</v>
      </c>
      <c r="O66" s="49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1"/>
      <c r="BX66" s="1"/>
      <c r="BY66" s="1"/>
      <c r="BZ66" s="1"/>
      <c r="CA66" s="1"/>
      <c r="CB66" s="1"/>
      <c r="CC66" s="1"/>
      <c r="CD66" s="1"/>
      <c r="CE66" s="1"/>
      <c r="CF66" s="1"/>
      <c r="CG66" s="6"/>
      <c r="CH66" s="1"/>
      <c r="CI66" s="1"/>
      <c r="CK66" s="36">
        <v>1</v>
      </c>
      <c r="CL66" s="35">
        <f t="shared" si="74"/>
        <v>0</v>
      </c>
      <c r="CM66" s="34"/>
      <c r="CO66" s="5"/>
      <c r="CP66" s="33" t="str">
        <f t="shared" si="135"/>
        <v>171B00</v>
      </c>
      <c r="CR66" s="11">
        <v>1</v>
      </c>
      <c r="CS66" s="32">
        <f t="shared" si="75"/>
        <v>0</v>
      </c>
      <c r="CT66" s="32" t="str">
        <f t="shared" si="76"/>
        <v/>
      </c>
      <c r="CU66" s="32" t="str">
        <f t="shared" si="77"/>
        <v/>
      </c>
      <c r="CV66" s="32" t="str">
        <f t="shared" si="78"/>
        <v/>
      </c>
      <c r="CW66" s="32" t="str">
        <f t="shared" si="79"/>
        <v/>
      </c>
      <c r="CX66" s="32" t="str">
        <f t="shared" si="80"/>
        <v/>
      </c>
      <c r="CY66" s="32" t="str">
        <f t="shared" si="81"/>
        <v/>
      </c>
      <c r="CZ66" s="32" t="str">
        <f t="shared" si="82"/>
        <v/>
      </c>
      <c r="DA66" s="32" t="str">
        <f t="shared" si="83"/>
        <v/>
      </c>
      <c r="DB66" s="32" t="str">
        <f t="shared" si="84"/>
        <v/>
      </c>
      <c r="DC66" s="32" t="str">
        <f t="shared" si="85"/>
        <v/>
      </c>
      <c r="DD66" s="32" t="str">
        <f t="shared" si="86"/>
        <v/>
      </c>
      <c r="DE66" s="32" t="str">
        <f t="shared" si="87"/>
        <v/>
      </c>
      <c r="DF66" s="32" t="str">
        <f t="shared" si="88"/>
        <v/>
      </c>
      <c r="DG66" s="32" t="str">
        <f t="shared" si="89"/>
        <v/>
      </c>
      <c r="DH66" s="32" t="str">
        <f t="shared" si="90"/>
        <v/>
      </c>
      <c r="DI66" s="32" t="str">
        <f t="shared" si="91"/>
        <v/>
      </c>
      <c r="DJ66" s="32" t="str">
        <f t="shared" si="92"/>
        <v/>
      </c>
      <c r="DK66" s="32" t="str">
        <f t="shared" si="93"/>
        <v/>
      </c>
      <c r="DL66" s="32" t="str">
        <f t="shared" si="94"/>
        <v/>
      </c>
      <c r="DM66" s="32" t="str">
        <f t="shared" si="95"/>
        <v/>
      </c>
      <c r="DN66" s="32" t="str">
        <f t="shared" si="96"/>
        <v/>
      </c>
      <c r="DO66" s="32" t="str">
        <f t="shared" si="97"/>
        <v/>
      </c>
      <c r="DP66" s="32" t="str">
        <f t="shared" si="98"/>
        <v/>
      </c>
      <c r="DQ66" s="32" t="str">
        <f t="shared" si="99"/>
        <v/>
      </c>
      <c r="DR66" s="32" t="str">
        <f t="shared" si="100"/>
        <v/>
      </c>
      <c r="DS66" s="32" t="str">
        <f t="shared" si="101"/>
        <v/>
      </c>
      <c r="DT66" s="32" t="str">
        <f t="shared" si="102"/>
        <v/>
      </c>
      <c r="DU66" s="32" t="str">
        <f t="shared" si="103"/>
        <v/>
      </c>
      <c r="DV66" s="32" t="str">
        <f t="shared" si="104"/>
        <v/>
      </c>
      <c r="DW66" s="32" t="str">
        <f t="shared" si="105"/>
        <v/>
      </c>
      <c r="DX66" s="32" t="str">
        <f t="shared" si="106"/>
        <v/>
      </c>
      <c r="DY66" s="32" t="str">
        <f t="shared" si="107"/>
        <v/>
      </c>
      <c r="DZ66" s="32" t="str">
        <f t="shared" si="108"/>
        <v/>
      </c>
      <c r="EA66" s="32" t="str">
        <f t="shared" si="109"/>
        <v/>
      </c>
      <c r="EB66" s="32" t="str">
        <f t="shared" si="110"/>
        <v/>
      </c>
      <c r="EC66" s="32" t="str">
        <f t="shared" si="111"/>
        <v/>
      </c>
      <c r="ED66" s="32" t="str">
        <f t="shared" si="112"/>
        <v/>
      </c>
      <c r="EE66" s="32" t="str">
        <f t="shared" si="113"/>
        <v/>
      </c>
      <c r="EF66" s="32" t="str">
        <f t="shared" si="114"/>
        <v/>
      </c>
      <c r="EG66" s="32" t="str">
        <f t="shared" si="115"/>
        <v/>
      </c>
      <c r="EH66" s="32" t="str">
        <f t="shared" si="116"/>
        <v/>
      </c>
      <c r="EI66" s="32" t="str">
        <f t="shared" si="117"/>
        <v/>
      </c>
      <c r="EJ66" s="32" t="str">
        <f t="shared" si="118"/>
        <v/>
      </c>
      <c r="EK66" s="32" t="str">
        <f t="shared" si="119"/>
        <v/>
      </c>
      <c r="EL66" s="32" t="str">
        <f t="shared" si="120"/>
        <v/>
      </c>
      <c r="EM66" s="32" t="str">
        <f t="shared" si="121"/>
        <v/>
      </c>
      <c r="EN66" s="32" t="str">
        <f t="shared" si="122"/>
        <v/>
      </c>
      <c r="EO66" s="32" t="str">
        <f t="shared" si="123"/>
        <v/>
      </c>
      <c r="EP66" s="32" t="str">
        <f t="shared" si="124"/>
        <v/>
      </c>
      <c r="EQ66" s="32" t="str">
        <f t="shared" si="125"/>
        <v/>
      </c>
      <c r="ER66" s="32" t="str">
        <f t="shared" si="126"/>
        <v/>
      </c>
      <c r="ES66" s="32" t="str">
        <f t="shared" si="127"/>
        <v/>
      </c>
      <c r="ET66" s="32" t="str">
        <f t="shared" si="128"/>
        <v/>
      </c>
      <c r="EU66" s="32" t="str">
        <f t="shared" si="129"/>
        <v/>
      </c>
      <c r="EV66" s="32" t="str">
        <f t="shared" si="130"/>
        <v/>
      </c>
      <c r="EW66" s="32" t="str">
        <f t="shared" si="131"/>
        <v/>
      </c>
      <c r="EX66" s="32" t="str">
        <f t="shared" si="132"/>
        <v/>
      </c>
      <c r="EY66" s="32" t="str">
        <f t="shared" si="133"/>
        <v/>
      </c>
      <c r="EZ66" s="32" t="str">
        <f t="shared" si="134"/>
        <v/>
      </c>
      <c r="FB66" s="3"/>
      <c r="FC66" s="15" t="s">
        <v>11</v>
      </c>
      <c r="FD66" s="14" t="s">
        <v>11</v>
      </c>
      <c r="FE66" s="14" t="s">
        <v>11</v>
      </c>
      <c r="FF66" s="14" t="s">
        <v>11</v>
      </c>
      <c r="FG66" s="14" t="s">
        <v>0</v>
      </c>
      <c r="FH66" s="14" t="s">
        <v>0</v>
      </c>
      <c r="FI66" s="14" t="s">
        <v>0</v>
      </c>
      <c r="FJ66" s="14" t="s">
        <v>0</v>
      </c>
      <c r="FK66" s="14" t="s">
        <v>11</v>
      </c>
      <c r="FL66" s="14" t="s">
        <v>11</v>
      </c>
      <c r="FM66" s="14" t="s">
        <v>11</v>
      </c>
      <c r="FN66" s="14" t="s">
        <v>11</v>
      </c>
      <c r="FO66" s="14" t="s">
        <v>11</v>
      </c>
      <c r="FP66" s="14" t="s">
        <v>11</v>
      </c>
      <c r="FQ66" s="14" t="s">
        <v>11</v>
      </c>
      <c r="FR66" s="13" t="s">
        <v>11</v>
      </c>
      <c r="FT66" s="31"/>
      <c r="FU66" s="30"/>
      <c r="FV66" s="29"/>
      <c r="FW66" s="28"/>
      <c r="FX66" s="28"/>
      <c r="FY66" s="28"/>
      <c r="GA66" s="28"/>
      <c r="GC66" s="31"/>
      <c r="GD66" s="30"/>
      <c r="GE66" s="29"/>
      <c r="GF66" s="28"/>
      <c r="GG66" s="28"/>
      <c r="GH66" s="28"/>
      <c r="GJ66" s="28"/>
      <c r="GL66" s="31"/>
      <c r="GM66" s="30"/>
      <c r="GN66" s="29"/>
      <c r="GO66" s="28"/>
      <c r="GP66" s="28"/>
      <c r="GQ66" s="28"/>
      <c r="GS66" s="28"/>
      <c r="GU66" s="31"/>
      <c r="GV66" s="30"/>
      <c r="GW66" s="29"/>
      <c r="GX66" s="28"/>
      <c r="GY66" s="28"/>
      <c r="GZ66" s="28"/>
      <c r="HB66" s="28"/>
    </row>
    <row r="67" spans="1:210" s="2" customFormat="1" ht="13.9" customHeight="1" thickTop="1" thickBot="1" x14ac:dyDescent="0.35">
      <c r="A67" s="12" t="str">
        <f>IFERROR(IF(HLOOKUP($C$4,$FC$11:$FR$211,ROW()-#REF!,FALSE)="N",FALSE,TRUE),"")</f>
        <v/>
      </c>
      <c r="B67" s="7"/>
      <c r="C67" s="145" t="str">
        <f t="shared" si="136"/>
        <v>172000</v>
      </c>
      <c r="D67" s="145" t="str">
        <f t="shared" si="136"/>
        <v>172000</v>
      </c>
      <c r="E67" s="7"/>
      <c r="F67" s="7"/>
      <c r="G67" s="7"/>
      <c r="H67" s="7">
        <v>62</v>
      </c>
      <c r="I67" s="7"/>
      <c r="J67" s="7"/>
      <c r="K67" s="27" t="s">
        <v>252</v>
      </c>
      <c r="L67" s="18"/>
      <c r="M67" s="54" t="s">
        <v>251</v>
      </c>
      <c r="N67" s="53">
        <f t="shared" si="73"/>
        <v>0</v>
      </c>
      <c r="O67" s="49">
        <v>0</v>
      </c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1"/>
      <c r="BX67" s="1"/>
      <c r="BY67" s="1"/>
      <c r="BZ67" s="1"/>
      <c r="CA67" s="1"/>
      <c r="CB67" s="1"/>
      <c r="CC67" s="1"/>
      <c r="CD67" s="1"/>
      <c r="CE67" s="1"/>
      <c r="CF67" s="1"/>
      <c r="CG67" s="6"/>
      <c r="CH67" s="1"/>
      <c r="CI67" s="1"/>
      <c r="CK67" s="36">
        <v>1</v>
      </c>
      <c r="CL67" s="35">
        <f t="shared" si="74"/>
        <v>0</v>
      </c>
      <c r="CM67" s="34"/>
      <c r="CO67" s="5"/>
      <c r="CP67" s="33" t="str">
        <f t="shared" si="135"/>
        <v>172000</v>
      </c>
      <c r="CR67" s="11">
        <v>1</v>
      </c>
      <c r="CS67" s="32">
        <f t="shared" si="75"/>
        <v>0</v>
      </c>
      <c r="CT67" s="32" t="str">
        <f t="shared" si="76"/>
        <v/>
      </c>
      <c r="CU67" s="32" t="str">
        <f t="shared" si="77"/>
        <v/>
      </c>
      <c r="CV67" s="32" t="str">
        <f t="shared" si="78"/>
        <v/>
      </c>
      <c r="CW67" s="32" t="str">
        <f t="shared" si="79"/>
        <v/>
      </c>
      <c r="CX67" s="32" t="str">
        <f t="shared" si="80"/>
        <v/>
      </c>
      <c r="CY67" s="32" t="str">
        <f t="shared" si="81"/>
        <v/>
      </c>
      <c r="CZ67" s="32" t="str">
        <f t="shared" si="82"/>
        <v/>
      </c>
      <c r="DA67" s="32" t="str">
        <f t="shared" si="83"/>
        <v/>
      </c>
      <c r="DB67" s="32" t="str">
        <f t="shared" si="84"/>
        <v/>
      </c>
      <c r="DC67" s="32" t="str">
        <f t="shared" si="85"/>
        <v/>
      </c>
      <c r="DD67" s="32" t="str">
        <f t="shared" si="86"/>
        <v/>
      </c>
      <c r="DE67" s="32" t="str">
        <f t="shared" si="87"/>
        <v/>
      </c>
      <c r="DF67" s="32" t="str">
        <f t="shared" si="88"/>
        <v/>
      </c>
      <c r="DG67" s="32" t="str">
        <f t="shared" si="89"/>
        <v/>
      </c>
      <c r="DH67" s="32" t="str">
        <f t="shared" si="90"/>
        <v/>
      </c>
      <c r="DI67" s="32" t="str">
        <f t="shared" si="91"/>
        <v/>
      </c>
      <c r="DJ67" s="32" t="str">
        <f t="shared" si="92"/>
        <v/>
      </c>
      <c r="DK67" s="32" t="str">
        <f t="shared" si="93"/>
        <v/>
      </c>
      <c r="DL67" s="32" t="str">
        <f t="shared" si="94"/>
        <v/>
      </c>
      <c r="DM67" s="32" t="str">
        <f t="shared" si="95"/>
        <v/>
      </c>
      <c r="DN67" s="32" t="str">
        <f t="shared" si="96"/>
        <v/>
      </c>
      <c r="DO67" s="32" t="str">
        <f t="shared" si="97"/>
        <v/>
      </c>
      <c r="DP67" s="32" t="str">
        <f t="shared" si="98"/>
        <v/>
      </c>
      <c r="DQ67" s="32" t="str">
        <f t="shared" si="99"/>
        <v/>
      </c>
      <c r="DR67" s="32" t="str">
        <f t="shared" si="100"/>
        <v/>
      </c>
      <c r="DS67" s="32" t="str">
        <f t="shared" si="101"/>
        <v/>
      </c>
      <c r="DT67" s="32" t="str">
        <f t="shared" si="102"/>
        <v/>
      </c>
      <c r="DU67" s="32" t="str">
        <f t="shared" si="103"/>
        <v/>
      </c>
      <c r="DV67" s="32" t="str">
        <f t="shared" si="104"/>
        <v/>
      </c>
      <c r="DW67" s="32" t="str">
        <f t="shared" si="105"/>
        <v/>
      </c>
      <c r="DX67" s="32" t="str">
        <f t="shared" si="106"/>
        <v/>
      </c>
      <c r="DY67" s="32" t="str">
        <f t="shared" si="107"/>
        <v/>
      </c>
      <c r="DZ67" s="32" t="str">
        <f t="shared" si="108"/>
        <v/>
      </c>
      <c r="EA67" s="32" t="str">
        <f t="shared" si="109"/>
        <v/>
      </c>
      <c r="EB67" s="32" t="str">
        <f t="shared" si="110"/>
        <v/>
      </c>
      <c r="EC67" s="32" t="str">
        <f t="shared" si="111"/>
        <v/>
      </c>
      <c r="ED67" s="32" t="str">
        <f t="shared" si="112"/>
        <v/>
      </c>
      <c r="EE67" s="32" t="str">
        <f t="shared" si="113"/>
        <v/>
      </c>
      <c r="EF67" s="32" t="str">
        <f t="shared" si="114"/>
        <v/>
      </c>
      <c r="EG67" s="32" t="str">
        <f t="shared" si="115"/>
        <v/>
      </c>
      <c r="EH67" s="32" t="str">
        <f t="shared" si="116"/>
        <v/>
      </c>
      <c r="EI67" s="32" t="str">
        <f t="shared" si="117"/>
        <v/>
      </c>
      <c r="EJ67" s="32" t="str">
        <f t="shared" si="118"/>
        <v/>
      </c>
      <c r="EK67" s="32" t="str">
        <f t="shared" si="119"/>
        <v/>
      </c>
      <c r="EL67" s="32" t="str">
        <f t="shared" si="120"/>
        <v/>
      </c>
      <c r="EM67" s="32" t="str">
        <f t="shared" si="121"/>
        <v/>
      </c>
      <c r="EN67" s="32" t="str">
        <f t="shared" si="122"/>
        <v/>
      </c>
      <c r="EO67" s="32" t="str">
        <f t="shared" si="123"/>
        <v/>
      </c>
      <c r="EP67" s="32" t="str">
        <f t="shared" si="124"/>
        <v/>
      </c>
      <c r="EQ67" s="32" t="str">
        <f t="shared" si="125"/>
        <v/>
      </c>
      <c r="ER67" s="32" t="str">
        <f t="shared" si="126"/>
        <v/>
      </c>
      <c r="ES67" s="32" t="str">
        <f t="shared" si="127"/>
        <v/>
      </c>
      <c r="ET67" s="32" t="str">
        <f t="shared" si="128"/>
        <v/>
      </c>
      <c r="EU67" s="32" t="str">
        <f t="shared" si="129"/>
        <v/>
      </c>
      <c r="EV67" s="32" t="str">
        <f t="shared" si="130"/>
        <v/>
      </c>
      <c r="EW67" s="32" t="str">
        <f t="shared" si="131"/>
        <v/>
      </c>
      <c r="EX67" s="32" t="str">
        <f t="shared" si="132"/>
        <v/>
      </c>
      <c r="EY67" s="32" t="str">
        <f t="shared" si="133"/>
        <v/>
      </c>
      <c r="EZ67" s="32" t="str">
        <f t="shared" si="134"/>
        <v/>
      </c>
      <c r="FB67" s="3"/>
      <c r="FC67" s="15" t="s">
        <v>0</v>
      </c>
      <c r="FD67" s="14" t="s">
        <v>0</v>
      </c>
      <c r="FE67" s="14" t="s">
        <v>0</v>
      </c>
      <c r="FF67" s="14" t="s">
        <v>0</v>
      </c>
      <c r="FG67" s="14" t="s">
        <v>0</v>
      </c>
      <c r="FH67" s="14" t="s">
        <v>0</v>
      </c>
      <c r="FI67" s="14" t="s">
        <v>0</v>
      </c>
      <c r="FJ67" s="14" t="s">
        <v>0</v>
      </c>
      <c r="FK67" s="14" t="s">
        <v>11</v>
      </c>
      <c r="FL67" s="14" t="s">
        <v>11</v>
      </c>
      <c r="FM67" s="14" t="s">
        <v>11</v>
      </c>
      <c r="FN67" s="14" t="s">
        <v>11</v>
      </c>
      <c r="FO67" s="14" t="s">
        <v>11</v>
      </c>
      <c r="FP67" s="14" t="s">
        <v>11</v>
      </c>
      <c r="FQ67" s="14" t="s">
        <v>11</v>
      </c>
      <c r="FR67" s="13" t="s">
        <v>11</v>
      </c>
      <c r="FT67" s="31"/>
      <c r="FU67" s="30"/>
      <c r="FV67" s="29"/>
      <c r="FW67" s="28"/>
      <c r="FX67" s="28"/>
      <c r="FY67" s="28"/>
      <c r="GA67" s="28"/>
      <c r="GC67" s="31"/>
      <c r="GD67" s="30"/>
      <c r="GE67" s="29"/>
      <c r="GF67" s="28"/>
      <c r="GG67" s="28"/>
      <c r="GH67" s="28"/>
      <c r="GJ67" s="28"/>
      <c r="GL67" s="31"/>
      <c r="GM67" s="30"/>
      <c r="GN67" s="29"/>
      <c r="GO67" s="28"/>
      <c r="GP67" s="28"/>
      <c r="GQ67" s="28"/>
      <c r="GS67" s="28"/>
      <c r="GU67" s="31"/>
      <c r="GV67" s="30"/>
      <c r="GW67" s="29"/>
      <c r="GX67" s="28"/>
      <c r="GY67" s="28"/>
      <c r="GZ67" s="28"/>
      <c r="HB67" s="28"/>
    </row>
    <row r="68" spans="1:210" s="2" customFormat="1" ht="13.9" customHeight="1" thickTop="1" thickBot="1" x14ac:dyDescent="0.35">
      <c r="A68" s="12" t="str">
        <f>IFERROR(IF(HLOOKUP($C$4,$FC$11:$FR$211,ROW()-#REF!,FALSE)="N",FALSE,TRUE),"")</f>
        <v/>
      </c>
      <c r="B68" s="7"/>
      <c r="C68" s="145" t="str">
        <f t="shared" si="136"/>
        <v>1790TL</v>
      </c>
      <c r="D68" s="145" t="str">
        <f t="shared" si="136"/>
        <v>1790TL</v>
      </c>
      <c r="E68" s="7"/>
      <c r="F68" s="7"/>
      <c r="G68" s="7"/>
      <c r="H68" s="7">
        <v>63</v>
      </c>
      <c r="I68" s="7"/>
      <c r="J68" s="7"/>
      <c r="K68" s="42" t="s">
        <v>249</v>
      </c>
      <c r="L68" s="41"/>
      <c r="M68" s="40" t="s">
        <v>250</v>
      </c>
      <c r="N68" s="39">
        <f t="shared" ref="N68:AS68" si="137">SUM(N43:N67)</f>
        <v>1676630</v>
      </c>
      <c r="O68" s="56">
        <f t="shared" si="137"/>
        <v>1676630</v>
      </c>
      <c r="P68" s="56">
        <f t="shared" si="137"/>
        <v>0</v>
      </c>
      <c r="Q68" s="56">
        <f t="shared" si="137"/>
        <v>0</v>
      </c>
      <c r="R68" s="56">
        <f t="shared" si="137"/>
        <v>0</v>
      </c>
      <c r="S68" s="56">
        <f t="shared" si="137"/>
        <v>0</v>
      </c>
      <c r="T68" s="56">
        <f t="shared" si="137"/>
        <v>0</v>
      </c>
      <c r="U68" s="56">
        <f t="shared" si="137"/>
        <v>0</v>
      </c>
      <c r="V68" s="56">
        <f t="shared" si="137"/>
        <v>0</v>
      </c>
      <c r="W68" s="56">
        <f t="shared" si="137"/>
        <v>0</v>
      </c>
      <c r="X68" s="56">
        <f t="shared" si="137"/>
        <v>0</v>
      </c>
      <c r="Y68" s="56">
        <f t="shared" si="137"/>
        <v>0</v>
      </c>
      <c r="Z68" s="56">
        <f t="shared" si="137"/>
        <v>0</v>
      </c>
      <c r="AA68" s="56">
        <f t="shared" si="137"/>
        <v>0</v>
      </c>
      <c r="AB68" s="56">
        <f t="shared" si="137"/>
        <v>0</v>
      </c>
      <c r="AC68" s="56">
        <f t="shared" si="137"/>
        <v>0</v>
      </c>
      <c r="AD68" s="56">
        <f t="shared" si="137"/>
        <v>0</v>
      </c>
      <c r="AE68" s="56">
        <f t="shared" si="137"/>
        <v>0</v>
      </c>
      <c r="AF68" s="56">
        <f t="shared" si="137"/>
        <v>0</v>
      </c>
      <c r="AG68" s="56">
        <f t="shared" si="137"/>
        <v>0</v>
      </c>
      <c r="AH68" s="56">
        <f t="shared" si="137"/>
        <v>0</v>
      </c>
      <c r="AI68" s="56">
        <f t="shared" si="137"/>
        <v>0</v>
      </c>
      <c r="AJ68" s="56">
        <f t="shared" si="137"/>
        <v>0</v>
      </c>
      <c r="AK68" s="56">
        <f t="shared" si="137"/>
        <v>0</v>
      </c>
      <c r="AL68" s="56">
        <f t="shared" si="137"/>
        <v>0</v>
      </c>
      <c r="AM68" s="56">
        <f t="shared" si="137"/>
        <v>0</v>
      </c>
      <c r="AN68" s="56">
        <f t="shared" si="137"/>
        <v>0</v>
      </c>
      <c r="AO68" s="56">
        <f t="shared" si="137"/>
        <v>0</v>
      </c>
      <c r="AP68" s="56">
        <f t="shared" si="137"/>
        <v>0</v>
      </c>
      <c r="AQ68" s="56">
        <f t="shared" si="137"/>
        <v>0</v>
      </c>
      <c r="AR68" s="56">
        <f t="shared" si="137"/>
        <v>0</v>
      </c>
      <c r="AS68" s="56">
        <f t="shared" si="137"/>
        <v>0</v>
      </c>
      <c r="AT68" s="56">
        <f t="shared" ref="AT68:BV68" si="138">SUM(AT43:AT67)</f>
        <v>0</v>
      </c>
      <c r="AU68" s="56">
        <f t="shared" si="138"/>
        <v>0</v>
      </c>
      <c r="AV68" s="56">
        <f t="shared" si="138"/>
        <v>0</v>
      </c>
      <c r="AW68" s="56">
        <f t="shared" si="138"/>
        <v>0</v>
      </c>
      <c r="AX68" s="56">
        <f t="shared" si="138"/>
        <v>0</v>
      </c>
      <c r="AY68" s="56">
        <f t="shared" si="138"/>
        <v>0</v>
      </c>
      <c r="AZ68" s="56">
        <f t="shared" si="138"/>
        <v>0</v>
      </c>
      <c r="BA68" s="56">
        <f t="shared" si="138"/>
        <v>0</v>
      </c>
      <c r="BB68" s="56">
        <f t="shared" si="138"/>
        <v>0</v>
      </c>
      <c r="BC68" s="56">
        <f t="shared" si="138"/>
        <v>0</v>
      </c>
      <c r="BD68" s="56">
        <f t="shared" si="138"/>
        <v>0</v>
      </c>
      <c r="BE68" s="56">
        <f t="shared" si="138"/>
        <v>0</v>
      </c>
      <c r="BF68" s="56">
        <f t="shared" si="138"/>
        <v>0</v>
      </c>
      <c r="BG68" s="56">
        <f t="shared" si="138"/>
        <v>0</v>
      </c>
      <c r="BH68" s="56">
        <f t="shared" si="138"/>
        <v>0</v>
      </c>
      <c r="BI68" s="56">
        <f t="shared" si="138"/>
        <v>0</v>
      </c>
      <c r="BJ68" s="56">
        <f t="shared" si="138"/>
        <v>0</v>
      </c>
      <c r="BK68" s="56">
        <f t="shared" si="138"/>
        <v>0</v>
      </c>
      <c r="BL68" s="56">
        <f t="shared" si="138"/>
        <v>0</v>
      </c>
      <c r="BM68" s="56">
        <f t="shared" si="138"/>
        <v>0</v>
      </c>
      <c r="BN68" s="56">
        <f t="shared" si="138"/>
        <v>0</v>
      </c>
      <c r="BO68" s="56">
        <f t="shared" si="138"/>
        <v>0</v>
      </c>
      <c r="BP68" s="56">
        <f t="shared" si="138"/>
        <v>0</v>
      </c>
      <c r="BQ68" s="56">
        <f t="shared" si="138"/>
        <v>0</v>
      </c>
      <c r="BR68" s="56">
        <f t="shared" si="138"/>
        <v>0</v>
      </c>
      <c r="BS68" s="56">
        <f t="shared" si="138"/>
        <v>0</v>
      </c>
      <c r="BT68" s="56">
        <f t="shared" si="138"/>
        <v>0</v>
      </c>
      <c r="BU68" s="56">
        <f t="shared" si="138"/>
        <v>0</v>
      </c>
      <c r="BV68" s="56">
        <f t="shared" si="138"/>
        <v>0</v>
      </c>
      <c r="BW68" s="37"/>
      <c r="BX68" s="1"/>
      <c r="BY68" s="1"/>
      <c r="BZ68" s="1"/>
      <c r="CA68" s="1"/>
      <c r="CB68" s="1"/>
      <c r="CC68" s="1"/>
      <c r="CD68" s="1"/>
      <c r="CE68" s="1"/>
      <c r="CF68" s="1"/>
      <c r="CG68" s="61"/>
      <c r="CH68" s="1"/>
      <c r="CI68" s="1"/>
      <c r="CK68" s="36">
        <v>1</v>
      </c>
      <c r="CL68" s="35">
        <f t="shared" si="74"/>
        <v>1676630</v>
      </c>
      <c r="CM68" s="34">
        <v>1543875</v>
      </c>
      <c r="CO68" s="5"/>
      <c r="CP68" s="33" t="str">
        <f t="shared" si="135"/>
        <v>1790TL</v>
      </c>
      <c r="CR68" s="11">
        <v>1</v>
      </c>
      <c r="CS68" s="32">
        <f t="shared" si="75"/>
        <v>1676630</v>
      </c>
      <c r="CT68" s="32">
        <f t="shared" si="76"/>
        <v>0</v>
      </c>
      <c r="CU68" s="32">
        <f t="shared" si="77"/>
        <v>0</v>
      </c>
      <c r="CV68" s="32">
        <f t="shared" si="78"/>
        <v>0</v>
      </c>
      <c r="CW68" s="32">
        <f t="shared" si="79"/>
        <v>0</v>
      </c>
      <c r="CX68" s="32">
        <f t="shared" si="80"/>
        <v>0</v>
      </c>
      <c r="CY68" s="32">
        <f t="shared" si="81"/>
        <v>0</v>
      </c>
      <c r="CZ68" s="32">
        <f t="shared" si="82"/>
        <v>0</v>
      </c>
      <c r="DA68" s="32">
        <f t="shared" si="83"/>
        <v>0</v>
      </c>
      <c r="DB68" s="32">
        <f t="shared" si="84"/>
        <v>0</v>
      </c>
      <c r="DC68" s="32">
        <f t="shared" si="85"/>
        <v>0</v>
      </c>
      <c r="DD68" s="32">
        <f t="shared" si="86"/>
        <v>0</v>
      </c>
      <c r="DE68" s="32">
        <f t="shared" si="87"/>
        <v>0</v>
      </c>
      <c r="DF68" s="32">
        <f t="shared" si="88"/>
        <v>0</v>
      </c>
      <c r="DG68" s="32">
        <f t="shared" si="89"/>
        <v>0</v>
      </c>
      <c r="DH68" s="32">
        <f t="shared" si="90"/>
        <v>0</v>
      </c>
      <c r="DI68" s="32">
        <f t="shared" si="91"/>
        <v>0</v>
      </c>
      <c r="DJ68" s="32">
        <f t="shared" si="92"/>
        <v>0</v>
      </c>
      <c r="DK68" s="32">
        <f t="shared" si="93"/>
        <v>0</v>
      </c>
      <c r="DL68" s="32">
        <f t="shared" si="94"/>
        <v>0</v>
      </c>
      <c r="DM68" s="32">
        <f t="shared" si="95"/>
        <v>0</v>
      </c>
      <c r="DN68" s="32">
        <f t="shared" si="96"/>
        <v>0</v>
      </c>
      <c r="DO68" s="32">
        <f t="shared" si="97"/>
        <v>0</v>
      </c>
      <c r="DP68" s="32">
        <f t="shared" si="98"/>
        <v>0</v>
      </c>
      <c r="DQ68" s="32">
        <f t="shared" si="99"/>
        <v>0</v>
      </c>
      <c r="DR68" s="32">
        <f t="shared" si="100"/>
        <v>0</v>
      </c>
      <c r="DS68" s="32">
        <f t="shared" si="101"/>
        <v>0</v>
      </c>
      <c r="DT68" s="32">
        <f t="shared" si="102"/>
        <v>0</v>
      </c>
      <c r="DU68" s="32">
        <f t="shared" si="103"/>
        <v>0</v>
      </c>
      <c r="DV68" s="32">
        <f t="shared" si="104"/>
        <v>0</v>
      </c>
      <c r="DW68" s="32">
        <f t="shared" si="105"/>
        <v>0</v>
      </c>
      <c r="DX68" s="32">
        <f t="shared" si="106"/>
        <v>0</v>
      </c>
      <c r="DY68" s="32">
        <f t="shared" si="107"/>
        <v>0</v>
      </c>
      <c r="DZ68" s="32">
        <f t="shared" si="108"/>
        <v>0</v>
      </c>
      <c r="EA68" s="32">
        <f t="shared" si="109"/>
        <v>0</v>
      </c>
      <c r="EB68" s="32">
        <f t="shared" si="110"/>
        <v>0</v>
      </c>
      <c r="EC68" s="32">
        <f t="shared" si="111"/>
        <v>0</v>
      </c>
      <c r="ED68" s="32">
        <f t="shared" si="112"/>
        <v>0</v>
      </c>
      <c r="EE68" s="32">
        <f t="shared" si="113"/>
        <v>0</v>
      </c>
      <c r="EF68" s="32">
        <f t="shared" si="114"/>
        <v>0</v>
      </c>
      <c r="EG68" s="32">
        <f t="shared" si="115"/>
        <v>0</v>
      </c>
      <c r="EH68" s="32">
        <f t="shared" si="116"/>
        <v>0</v>
      </c>
      <c r="EI68" s="32">
        <f t="shared" si="117"/>
        <v>0</v>
      </c>
      <c r="EJ68" s="32">
        <f t="shared" si="118"/>
        <v>0</v>
      </c>
      <c r="EK68" s="32">
        <f t="shared" si="119"/>
        <v>0</v>
      </c>
      <c r="EL68" s="32">
        <f t="shared" si="120"/>
        <v>0</v>
      </c>
      <c r="EM68" s="32">
        <f t="shared" si="121"/>
        <v>0</v>
      </c>
      <c r="EN68" s="32">
        <f t="shared" si="122"/>
        <v>0</v>
      </c>
      <c r="EO68" s="32">
        <f t="shared" si="123"/>
        <v>0</v>
      </c>
      <c r="EP68" s="32">
        <f t="shared" si="124"/>
        <v>0</v>
      </c>
      <c r="EQ68" s="32">
        <f t="shared" si="125"/>
        <v>0</v>
      </c>
      <c r="ER68" s="32">
        <f t="shared" si="126"/>
        <v>0</v>
      </c>
      <c r="ES68" s="32">
        <f t="shared" si="127"/>
        <v>0</v>
      </c>
      <c r="ET68" s="32">
        <f t="shared" si="128"/>
        <v>0</v>
      </c>
      <c r="EU68" s="32">
        <f t="shared" si="129"/>
        <v>0</v>
      </c>
      <c r="EV68" s="32">
        <f t="shared" si="130"/>
        <v>0</v>
      </c>
      <c r="EW68" s="32">
        <f t="shared" si="131"/>
        <v>0</v>
      </c>
      <c r="EX68" s="32">
        <f t="shared" si="132"/>
        <v>0</v>
      </c>
      <c r="EY68" s="32">
        <f t="shared" si="133"/>
        <v>0</v>
      </c>
      <c r="EZ68" s="32">
        <f t="shared" si="134"/>
        <v>0</v>
      </c>
      <c r="FB68" s="3"/>
      <c r="FC68" s="15" t="s">
        <v>0</v>
      </c>
      <c r="FD68" s="14" t="s">
        <v>0</v>
      </c>
      <c r="FE68" s="14" t="s">
        <v>0</v>
      </c>
      <c r="FF68" s="14" t="s">
        <v>0</v>
      </c>
      <c r="FG68" s="14" t="s">
        <v>0</v>
      </c>
      <c r="FH68" s="14" t="s">
        <v>0</v>
      </c>
      <c r="FI68" s="14" t="s">
        <v>0</v>
      </c>
      <c r="FJ68" s="14" t="s">
        <v>0</v>
      </c>
      <c r="FK68" s="14" t="s">
        <v>11</v>
      </c>
      <c r="FL68" s="14" t="s">
        <v>11</v>
      </c>
      <c r="FM68" s="14" t="s">
        <v>11</v>
      </c>
      <c r="FN68" s="14" t="s">
        <v>11</v>
      </c>
      <c r="FO68" s="14" t="s">
        <v>11</v>
      </c>
      <c r="FP68" s="14" t="s">
        <v>11</v>
      </c>
      <c r="FQ68" s="14" t="s">
        <v>11</v>
      </c>
      <c r="FR68" s="13" t="s">
        <v>11</v>
      </c>
      <c r="FT68" s="31"/>
      <c r="FU68" s="30"/>
      <c r="FV68" s="29"/>
      <c r="FW68" s="28"/>
      <c r="FX68" s="28"/>
      <c r="FY68" s="28"/>
      <c r="GA68" s="28"/>
      <c r="GC68" s="31"/>
      <c r="GD68" s="30"/>
      <c r="GE68" s="29"/>
      <c r="GF68" s="28"/>
      <c r="GG68" s="28"/>
      <c r="GH68" s="28"/>
      <c r="GJ68" s="28"/>
      <c r="GL68" s="31"/>
      <c r="GM68" s="30"/>
      <c r="GN68" s="29"/>
      <c r="GO68" s="28"/>
      <c r="GP68" s="28"/>
      <c r="GQ68" s="28"/>
      <c r="GS68" s="28"/>
      <c r="GU68" s="31"/>
      <c r="GV68" s="30"/>
      <c r="GW68" s="29"/>
      <c r="GX68" s="28"/>
      <c r="GY68" s="28"/>
      <c r="GZ68" s="28"/>
      <c r="HB68" s="28"/>
    </row>
    <row r="69" spans="1:210" s="2" customFormat="1" ht="13.9" hidden="1" customHeight="1" x14ac:dyDescent="0.3">
      <c r="A69" s="12" t="str">
        <f>IFERROR(IF(HLOOKUP($C$4,$FC$11:$FR$211,ROW()-#REF!,FALSE)="N",FALSE,TRUE),"")</f>
        <v/>
      </c>
      <c r="B69" s="7"/>
      <c r="C69" s="145" t="str">
        <f t="shared" si="136"/>
        <v/>
      </c>
      <c r="D69" s="145" t="str">
        <f t="shared" si="136"/>
        <v/>
      </c>
      <c r="E69" s="7"/>
      <c r="F69" s="7"/>
      <c r="G69" s="7"/>
      <c r="H69" s="7">
        <v>64</v>
      </c>
      <c r="I69" s="7"/>
      <c r="J69" s="7"/>
      <c r="K69" s="27"/>
      <c r="L69" s="18"/>
      <c r="M69" s="47"/>
      <c r="N69" s="46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37"/>
      <c r="BX69" s="1"/>
      <c r="BY69" s="1"/>
      <c r="BZ69" s="1"/>
      <c r="CA69" s="1"/>
      <c r="CB69" s="1"/>
      <c r="CC69" s="1"/>
      <c r="CD69" s="1"/>
      <c r="CE69" s="1"/>
      <c r="CF69" s="1"/>
      <c r="CG69" s="6"/>
      <c r="CH69" s="1"/>
      <c r="CI69" s="1"/>
      <c r="CK69" s="5"/>
      <c r="CL69" s="5"/>
      <c r="CM69" s="5"/>
      <c r="CO69" s="5"/>
      <c r="CP69" s="4" t="str">
        <f t="shared" si="135"/>
        <v/>
      </c>
      <c r="CQ69" s="141"/>
      <c r="CR69" s="4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B69" s="3"/>
      <c r="FC69" s="15" t="s">
        <v>11</v>
      </c>
      <c r="FD69" s="14" t="s">
        <v>11</v>
      </c>
      <c r="FE69" s="14" t="s">
        <v>11</v>
      </c>
      <c r="FF69" s="14" t="s">
        <v>11</v>
      </c>
      <c r="FG69" s="14" t="s">
        <v>11</v>
      </c>
      <c r="FH69" s="14" t="s">
        <v>11</v>
      </c>
      <c r="FI69" s="14" t="s">
        <v>11</v>
      </c>
      <c r="FJ69" s="14" t="s">
        <v>11</v>
      </c>
      <c r="FK69" s="14" t="s">
        <v>11</v>
      </c>
      <c r="FL69" s="14" t="s">
        <v>11</v>
      </c>
      <c r="FM69" s="14" t="s">
        <v>11</v>
      </c>
      <c r="FN69" s="14" t="s">
        <v>11</v>
      </c>
      <c r="FO69" s="14" t="s">
        <v>11</v>
      </c>
      <c r="FP69" s="14" t="s">
        <v>11</v>
      </c>
      <c r="FQ69" s="14" t="s">
        <v>11</v>
      </c>
      <c r="FR69" s="13" t="s">
        <v>11</v>
      </c>
      <c r="FT69" s="31"/>
      <c r="FU69" s="30"/>
      <c r="FV69" s="44"/>
      <c r="FW69" s="44"/>
      <c r="FX69" s="44"/>
      <c r="FY69" s="44"/>
      <c r="GC69" s="31"/>
      <c r="GD69" s="30"/>
      <c r="GE69" s="44"/>
      <c r="GF69" s="44"/>
      <c r="GG69" s="44"/>
      <c r="GH69" s="44"/>
      <c r="GL69" s="31"/>
      <c r="GM69" s="30"/>
      <c r="GN69" s="44"/>
      <c r="GO69" s="44"/>
      <c r="GP69" s="44"/>
      <c r="GQ69" s="44"/>
      <c r="GU69" s="31"/>
      <c r="GV69" s="30"/>
      <c r="GW69" s="44"/>
      <c r="GX69" s="44"/>
      <c r="GY69" s="44"/>
      <c r="GZ69" s="44"/>
    </row>
    <row r="70" spans="1:210" s="2" customFormat="1" ht="13.9" hidden="1" customHeight="1" x14ac:dyDescent="0.3">
      <c r="A70" s="12" t="str">
        <f>IFERROR(IF(HLOOKUP($C$4,$FC$11:$FR$211,ROW()-#REF!,FALSE)="N",FALSE,TRUE),"")</f>
        <v/>
      </c>
      <c r="B70" s="7"/>
      <c r="C70" s="145" t="str">
        <f t="shared" si="136"/>
        <v>179M00</v>
      </c>
      <c r="D70" s="145" t="str">
        <f t="shared" si="136"/>
        <v>179M00</v>
      </c>
      <c r="E70" s="7"/>
      <c r="F70" s="7"/>
      <c r="G70" s="7"/>
      <c r="H70" s="7">
        <v>65</v>
      </c>
      <c r="I70" s="7"/>
      <c r="J70" s="7"/>
      <c r="K70" s="27" t="s">
        <v>249</v>
      </c>
      <c r="L70" s="18"/>
      <c r="M70" s="54" t="s">
        <v>248</v>
      </c>
      <c r="N70" s="53">
        <f>SUM(O70:BV70)</f>
        <v>0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1"/>
      <c r="BX70" s="1"/>
      <c r="BY70" s="1"/>
      <c r="BZ70" s="1"/>
      <c r="CA70" s="1"/>
      <c r="CB70" s="1"/>
      <c r="CC70" s="1"/>
      <c r="CD70" s="1"/>
      <c r="CE70" s="1"/>
      <c r="CF70" s="1"/>
      <c r="CG70" s="6"/>
      <c r="CH70" s="1"/>
      <c r="CI70" s="1"/>
      <c r="CK70" s="36">
        <v>1</v>
      </c>
      <c r="CL70" s="35">
        <f>N70*CK70</f>
        <v>0</v>
      </c>
      <c r="CM70" s="34"/>
      <c r="CO70" s="5"/>
      <c r="CP70" s="33" t="str">
        <f t="shared" si="135"/>
        <v>179M00</v>
      </c>
      <c r="CR70" s="11">
        <v>1</v>
      </c>
      <c r="CS70" s="32" t="str">
        <f t="shared" ref="CS70:DX70" si="139">IF(O70="","",O70*$CR70)</f>
        <v/>
      </c>
      <c r="CT70" s="32" t="str">
        <f t="shared" si="139"/>
        <v/>
      </c>
      <c r="CU70" s="32" t="str">
        <f t="shared" si="139"/>
        <v/>
      </c>
      <c r="CV70" s="32" t="str">
        <f t="shared" si="139"/>
        <v/>
      </c>
      <c r="CW70" s="32" t="str">
        <f t="shared" si="139"/>
        <v/>
      </c>
      <c r="CX70" s="32" t="str">
        <f t="shared" si="139"/>
        <v/>
      </c>
      <c r="CY70" s="32" t="str">
        <f t="shared" si="139"/>
        <v/>
      </c>
      <c r="CZ70" s="32" t="str">
        <f t="shared" si="139"/>
        <v/>
      </c>
      <c r="DA70" s="32" t="str">
        <f t="shared" si="139"/>
        <v/>
      </c>
      <c r="DB70" s="32" t="str">
        <f t="shared" si="139"/>
        <v/>
      </c>
      <c r="DC70" s="32" t="str">
        <f t="shared" si="139"/>
        <v/>
      </c>
      <c r="DD70" s="32" t="str">
        <f t="shared" si="139"/>
        <v/>
      </c>
      <c r="DE70" s="32" t="str">
        <f t="shared" si="139"/>
        <v/>
      </c>
      <c r="DF70" s="32" t="str">
        <f t="shared" si="139"/>
        <v/>
      </c>
      <c r="DG70" s="32" t="str">
        <f t="shared" si="139"/>
        <v/>
      </c>
      <c r="DH70" s="32" t="str">
        <f t="shared" si="139"/>
        <v/>
      </c>
      <c r="DI70" s="32" t="str">
        <f t="shared" si="139"/>
        <v/>
      </c>
      <c r="DJ70" s="32" t="str">
        <f t="shared" si="139"/>
        <v/>
      </c>
      <c r="DK70" s="32" t="str">
        <f t="shared" si="139"/>
        <v/>
      </c>
      <c r="DL70" s="32" t="str">
        <f t="shared" si="139"/>
        <v/>
      </c>
      <c r="DM70" s="32" t="str">
        <f t="shared" si="139"/>
        <v/>
      </c>
      <c r="DN70" s="32" t="str">
        <f t="shared" si="139"/>
        <v/>
      </c>
      <c r="DO70" s="32" t="str">
        <f t="shared" si="139"/>
        <v/>
      </c>
      <c r="DP70" s="32" t="str">
        <f t="shared" si="139"/>
        <v/>
      </c>
      <c r="DQ70" s="32" t="str">
        <f t="shared" si="139"/>
        <v/>
      </c>
      <c r="DR70" s="32" t="str">
        <f t="shared" si="139"/>
        <v/>
      </c>
      <c r="DS70" s="32" t="str">
        <f t="shared" si="139"/>
        <v/>
      </c>
      <c r="DT70" s="32" t="str">
        <f t="shared" si="139"/>
        <v/>
      </c>
      <c r="DU70" s="32" t="str">
        <f t="shared" si="139"/>
        <v/>
      </c>
      <c r="DV70" s="32" t="str">
        <f t="shared" si="139"/>
        <v/>
      </c>
      <c r="DW70" s="32" t="str">
        <f t="shared" si="139"/>
        <v/>
      </c>
      <c r="DX70" s="32" t="str">
        <f t="shared" si="139"/>
        <v/>
      </c>
      <c r="DY70" s="32" t="str">
        <f t="shared" ref="DY70:EZ70" si="140">IF(AU70="","",AU70*$CR70)</f>
        <v/>
      </c>
      <c r="DZ70" s="32" t="str">
        <f t="shared" si="140"/>
        <v/>
      </c>
      <c r="EA70" s="32" t="str">
        <f t="shared" si="140"/>
        <v/>
      </c>
      <c r="EB70" s="32" t="str">
        <f t="shared" si="140"/>
        <v/>
      </c>
      <c r="EC70" s="32" t="str">
        <f t="shared" si="140"/>
        <v/>
      </c>
      <c r="ED70" s="32" t="str">
        <f t="shared" si="140"/>
        <v/>
      </c>
      <c r="EE70" s="32" t="str">
        <f t="shared" si="140"/>
        <v/>
      </c>
      <c r="EF70" s="32" t="str">
        <f t="shared" si="140"/>
        <v/>
      </c>
      <c r="EG70" s="32" t="str">
        <f t="shared" si="140"/>
        <v/>
      </c>
      <c r="EH70" s="32" t="str">
        <f t="shared" si="140"/>
        <v/>
      </c>
      <c r="EI70" s="32" t="str">
        <f t="shared" si="140"/>
        <v/>
      </c>
      <c r="EJ70" s="32" t="str">
        <f t="shared" si="140"/>
        <v/>
      </c>
      <c r="EK70" s="32" t="str">
        <f t="shared" si="140"/>
        <v/>
      </c>
      <c r="EL70" s="32" t="str">
        <f t="shared" si="140"/>
        <v/>
      </c>
      <c r="EM70" s="32" t="str">
        <f t="shared" si="140"/>
        <v/>
      </c>
      <c r="EN70" s="32" t="str">
        <f t="shared" si="140"/>
        <v/>
      </c>
      <c r="EO70" s="32" t="str">
        <f t="shared" si="140"/>
        <v/>
      </c>
      <c r="EP70" s="32" t="str">
        <f t="shared" si="140"/>
        <v/>
      </c>
      <c r="EQ70" s="32" t="str">
        <f t="shared" si="140"/>
        <v/>
      </c>
      <c r="ER70" s="32" t="str">
        <f t="shared" si="140"/>
        <v/>
      </c>
      <c r="ES70" s="32" t="str">
        <f t="shared" si="140"/>
        <v/>
      </c>
      <c r="ET70" s="32" t="str">
        <f t="shared" si="140"/>
        <v/>
      </c>
      <c r="EU70" s="32" t="str">
        <f t="shared" si="140"/>
        <v/>
      </c>
      <c r="EV70" s="32" t="str">
        <f t="shared" si="140"/>
        <v/>
      </c>
      <c r="EW70" s="32" t="str">
        <f t="shared" si="140"/>
        <v/>
      </c>
      <c r="EX70" s="32" t="str">
        <f t="shared" si="140"/>
        <v/>
      </c>
      <c r="EY70" s="32" t="str">
        <f t="shared" si="140"/>
        <v/>
      </c>
      <c r="EZ70" s="32" t="str">
        <f t="shared" si="140"/>
        <v/>
      </c>
      <c r="FB70" s="3"/>
      <c r="FC70" s="15" t="s">
        <v>11</v>
      </c>
      <c r="FD70" s="14" t="s">
        <v>11</v>
      </c>
      <c r="FE70" s="14" t="s">
        <v>11</v>
      </c>
      <c r="FF70" s="14" t="s">
        <v>11</v>
      </c>
      <c r="FG70" s="14" t="s">
        <v>11</v>
      </c>
      <c r="FH70" s="14" t="s">
        <v>11</v>
      </c>
      <c r="FI70" s="14" t="s">
        <v>11</v>
      </c>
      <c r="FJ70" s="14" t="s">
        <v>11</v>
      </c>
      <c r="FK70" s="14" t="s">
        <v>0</v>
      </c>
      <c r="FL70" s="14" t="s">
        <v>0</v>
      </c>
      <c r="FM70" s="14" t="s">
        <v>0</v>
      </c>
      <c r="FN70" s="14" t="s">
        <v>0</v>
      </c>
      <c r="FO70" s="14" t="s">
        <v>0</v>
      </c>
      <c r="FP70" s="14" t="s">
        <v>0</v>
      </c>
      <c r="FQ70" s="14" t="s">
        <v>0</v>
      </c>
      <c r="FR70" s="13" t="s">
        <v>0</v>
      </c>
      <c r="FT70" s="31"/>
      <c r="FU70" s="30"/>
      <c r="FV70" s="29"/>
      <c r="FW70" s="28"/>
      <c r="FX70" s="28"/>
      <c r="FY70" s="28"/>
      <c r="GA70" s="28"/>
      <c r="GC70" s="31"/>
      <c r="GD70" s="30"/>
      <c r="GE70" s="29"/>
      <c r="GF70" s="28"/>
      <c r="GG70" s="28"/>
      <c r="GH70" s="28"/>
      <c r="GJ70" s="28"/>
      <c r="GL70" s="31"/>
      <c r="GM70" s="30"/>
      <c r="GN70" s="29"/>
      <c r="GO70" s="28"/>
      <c r="GP70" s="28"/>
      <c r="GQ70" s="28"/>
      <c r="GS70" s="28"/>
      <c r="GU70" s="31"/>
      <c r="GV70" s="30"/>
      <c r="GW70" s="29"/>
      <c r="GX70" s="28"/>
      <c r="GY70" s="28"/>
      <c r="GZ70" s="28"/>
      <c r="HB70" s="28"/>
    </row>
    <row r="71" spans="1:210" s="2" customFormat="1" ht="13.9" hidden="1" customHeight="1" x14ac:dyDescent="0.3">
      <c r="A71" s="12" t="str">
        <f>IFERROR(IF(HLOOKUP($C$4,$FC$11:$FR$211,ROW()-#REF!,FALSE)="N",FALSE,TRUE),"")</f>
        <v/>
      </c>
      <c r="B71" s="7"/>
      <c r="C71" s="145" t="str">
        <f t="shared" si="136"/>
        <v/>
      </c>
      <c r="D71" s="145" t="str">
        <f t="shared" si="136"/>
        <v/>
      </c>
      <c r="E71" s="7"/>
      <c r="F71" s="7"/>
      <c r="G71" s="7"/>
      <c r="H71" s="7">
        <v>66</v>
      </c>
      <c r="I71" s="7"/>
      <c r="J71" s="7"/>
      <c r="K71" s="27"/>
      <c r="L71" s="18"/>
      <c r="M71" s="47"/>
      <c r="N71" s="46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37"/>
      <c r="BX71" s="1"/>
      <c r="BY71" s="1"/>
      <c r="BZ71" s="1"/>
      <c r="CA71" s="1"/>
      <c r="CB71" s="1"/>
      <c r="CC71" s="1"/>
      <c r="CD71" s="1"/>
      <c r="CE71" s="1"/>
      <c r="CF71" s="1"/>
      <c r="CG71" s="6"/>
      <c r="CH71" s="1"/>
      <c r="CI71" s="1"/>
      <c r="CK71" s="5"/>
      <c r="CL71" s="5"/>
      <c r="CM71" s="5"/>
      <c r="CO71" s="5"/>
      <c r="CP71" s="4" t="str">
        <f t="shared" si="135"/>
        <v/>
      </c>
      <c r="CQ71" s="141"/>
      <c r="CR71" s="4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B71" s="3"/>
      <c r="FC71" s="15" t="s">
        <v>11</v>
      </c>
      <c r="FD71" s="14" t="s">
        <v>11</v>
      </c>
      <c r="FE71" s="14" t="s">
        <v>11</v>
      </c>
      <c r="FF71" s="14" t="s">
        <v>11</v>
      </c>
      <c r="FG71" s="14" t="s">
        <v>11</v>
      </c>
      <c r="FH71" s="14" t="s">
        <v>11</v>
      </c>
      <c r="FI71" s="14" t="s">
        <v>11</v>
      </c>
      <c r="FJ71" s="14" t="s">
        <v>11</v>
      </c>
      <c r="FK71" s="14" t="s">
        <v>11</v>
      </c>
      <c r="FL71" s="14" t="s">
        <v>11</v>
      </c>
      <c r="FM71" s="14" t="s">
        <v>11</v>
      </c>
      <c r="FN71" s="14" t="s">
        <v>11</v>
      </c>
      <c r="FO71" s="14" t="s">
        <v>11</v>
      </c>
      <c r="FP71" s="14" t="s">
        <v>11</v>
      </c>
      <c r="FQ71" s="14" t="s">
        <v>11</v>
      </c>
      <c r="FR71" s="13" t="s">
        <v>11</v>
      </c>
      <c r="FT71" s="31"/>
      <c r="FU71" s="30"/>
      <c r="FV71" s="44"/>
      <c r="FW71" s="44"/>
      <c r="FX71" s="44"/>
      <c r="FY71" s="44"/>
      <c r="GC71" s="31"/>
      <c r="GD71" s="30"/>
      <c r="GE71" s="44"/>
      <c r="GF71" s="44"/>
      <c r="GG71" s="44"/>
      <c r="GH71" s="44"/>
      <c r="GL71" s="31"/>
      <c r="GM71" s="30"/>
      <c r="GN71" s="44"/>
      <c r="GO71" s="44"/>
      <c r="GP71" s="44"/>
      <c r="GQ71" s="44"/>
      <c r="GU71" s="31"/>
      <c r="GV71" s="30"/>
      <c r="GW71" s="44"/>
      <c r="GX71" s="44"/>
      <c r="GY71" s="44"/>
      <c r="GZ71" s="44"/>
    </row>
    <row r="72" spans="1:210" s="2" customFormat="1" ht="13.9" customHeight="1" thickTop="1" thickBot="1" x14ac:dyDescent="0.35">
      <c r="A72" s="12" t="str">
        <f>IFERROR(IF(HLOOKUP($C$4,$FC$11:$FR$211,ROW()-#REF!,FALSE)="N",FALSE,TRUE),"")</f>
        <v/>
      </c>
      <c r="B72" s="7"/>
      <c r="C72" s="145" t="str">
        <f t="shared" si="136"/>
        <v>180000</v>
      </c>
      <c r="D72" s="145" t="str">
        <f t="shared" si="136"/>
        <v>180000</v>
      </c>
      <c r="E72" s="7"/>
      <c r="F72" s="7"/>
      <c r="G72" s="7"/>
      <c r="H72" s="7">
        <v>67</v>
      </c>
      <c r="I72" s="7"/>
      <c r="J72" s="7"/>
      <c r="K72" s="27" t="s">
        <v>247</v>
      </c>
      <c r="L72" s="18"/>
      <c r="M72" s="54" t="s">
        <v>246</v>
      </c>
      <c r="N72" s="53">
        <f t="shared" ref="N72:N77" si="141">SUM(O72:BV72)</f>
        <v>0</v>
      </c>
      <c r="O72" s="49">
        <v>0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51"/>
      <c r="BX72" s="1"/>
      <c r="BY72" s="1"/>
      <c r="BZ72" s="1"/>
      <c r="CA72" s="1"/>
      <c r="CB72" s="1"/>
      <c r="CC72" s="1"/>
      <c r="CD72" s="1"/>
      <c r="CE72" s="1"/>
      <c r="CF72" s="1"/>
      <c r="CG72" s="6"/>
      <c r="CH72" s="1"/>
      <c r="CI72" s="1"/>
      <c r="CK72" s="36">
        <v>1</v>
      </c>
      <c r="CL72" s="35">
        <f t="shared" ref="CL72:CL78" si="142">N72*CK72</f>
        <v>0</v>
      </c>
      <c r="CM72" s="34"/>
      <c r="CO72" s="5"/>
      <c r="CP72" s="33" t="str">
        <f t="shared" si="135"/>
        <v>180000</v>
      </c>
      <c r="CR72" s="11">
        <v>1</v>
      </c>
      <c r="CS72" s="32">
        <f t="shared" ref="CS72:DB78" si="143">IF(O72="","",O72*$CR72)</f>
        <v>0</v>
      </c>
      <c r="CT72" s="32" t="str">
        <f t="shared" si="143"/>
        <v/>
      </c>
      <c r="CU72" s="32" t="str">
        <f t="shared" si="143"/>
        <v/>
      </c>
      <c r="CV72" s="32" t="str">
        <f t="shared" si="143"/>
        <v/>
      </c>
      <c r="CW72" s="32" t="str">
        <f t="shared" si="143"/>
        <v/>
      </c>
      <c r="CX72" s="32" t="str">
        <f t="shared" si="143"/>
        <v/>
      </c>
      <c r="CY72" s="32" t="str">
        <f t="shared" si="143"/>
        <v/>
      </c>
      <c r="CZ72" s="32" t="str">
        <f t="shared" si="143"/>
        <v/>
      </c>
      <c r="DA72" s="32" t="str">
        <f t="shared" si="143"/>
        <v/>
      </c>
      <c r="DB72" s="32" t="str">
        <f t="shared" si="143"/>
        <v/>
      </c>
      <c r="DC72" s="32" t="str">
        <f t="shared" ref="DC72:DL78" si="144">IF(Y72="","",Y72*$CR72)</f>
        <v/>
      </c>
      <c r="DD72" s="32" t="str">
        <f t="shared" si="144"/>
        <v/>
      </c>
      <c r="DE72" s="32" t="str">
        <f t="shared" si="144"/>
        <v/>
      </c>
      <c r="DF72" s="32" t="str">
        <f t="shared" si="144"/>
        <v/>
      </c>
      <c r="DG72" s="32" t="str">
        <f t="shared" si="144"/>
        <v/>
      </c>
      <c r="DH72" s="32" t="str">
        <f t="shared" si="144"/>
        <v/>
      </c>
      <c r="DI72" s="32" t="str">
        <f t="shared" si="144"/>
        <v/>
      </c>
      <c r="DJ72" s="32" t="str">
        <f t="shared" si="144"/>
        <v/>
      </c>
      <c r="DK72" s="32" t="str">
        <f t="shared" si="144"/>
        <v/>
      </c>
      <c r="DL72" s="32" t="str">
        <f t="shared" si="144"/>
        <v/>
      </c>
      <c r="DM72" s="32" t="str">
        <f t="shared" ref="DM72:DV78" si="145">IF(AI72="","",AI72*$CR72)</f>
        <v/>
      </c>
      <c r="DN72" s="32" t="str">
        <f t="shared" si="145"/>
        <v/>
      </c>
      <c r="DO72" s="32" t="str">
        <f t="shared" si="145"/>
        <v/>
      </c>
      <c r="DP72" s="32" t="str">
        <f t="shared" si="145"/>
        <v/>
      </c>
      <c r="DQ72" s="32" t="str">
        <f t="shared" si="145"/>
        <v/>
      </c>
      <c r="DR72" s="32" t="str">
        <f t="shared" si="145"/>
        <v/>
      </c>
      <c r="DS72" s="32" t="str">
        <f t="shared" si="145"/>
        <v/>
      </c>
      <c r="DT72" s="32" t="str">
        <f t="shared" si="145"/>
        <v/>
      </c>
      <c r="DU72" s="32" t="str">
        <f t="shared" si="145"/>
        <v/>
      </c>
      <c r="DV72" s="32" t="str">
        <f t="shared" si="145"/>
        <v/>
      </c>
      <c r="DW72" s="32" t="str">
        <f t="shared" ref="DW72:EF78" si="146">IF(AS72="","",AS72*$CR72)</f>
        <v/>
      </c>
      <c r="DX72" s="32" t="str">
        <f t="shared" si="146"/>
        <v/>
      </c>
      <c r="DY72" s="32" t="str">
        <f t="shared" si="146"/>
        <v/>
      </c>
      <c r="DZ72" s="32" t="str">
        <f t="shared" si="146"/>
        <v/>
      </c>
      <c r="EA72" s="32" t="str">
        <f t="shared" si="146"/>
        <v/>
      </c>
      <c r="EB72" s="32" t="str">
        <f t="shared" si="146"/>
        <v/>
      </c>
      <c r="EC72" s="32" t="str">
        <f t="shared" si="146"/>
        <v/>
      </c>
      <c r="ED72" s="32" t="str">
        <f t="shared" si="146"/>
        <v/>
      </c>
      <c r="EE72" s="32" t="str">
        <f t="shared" si="146"/>
        <v/>
      </c>
      <c r="EF72" s="32" t="str">
        <f t="shared" si="146"/>
        <v/>
      </c>
      <c r="EG72" s="32" t="str">
        <f t="shared" ref="EG72:EP78" si="147">IF(BC72="","",BC72*$CR72)</f>
        <v/>
      </c>
      <c r="EH72" s="32" t="str">
        <f t="shared" si="147"/>
        <v/>
      </c>
      <c r="EI72" s="32" t="str">
        <f t="shared" si="147"/>
        <v/>
      </c>
      <c r="EJ72" s="32" t="str">
        <f t="shared" si="147"/>
        <v/>
      </c>
      <c r="EK72" s="32" t="str">
        <f t="shared" si="147"/>
        <v/>
      </c>
      <c r="EL72" s="32" t="str">
        <f t="shared" si="147"/>
        <v/>
      </c>
      <c r="EM72" s="32" t="str">
        <f t="shared" si="147"/>
        <v/>
      </c>
      <c r="EN72" s="32" t="str">
        <f t="shared" si="147"/>
        <v/>
      </c>
      <c r="EO72" s="32" t="str">
        <f t="shared" si="147"/>
        <v/>
      </c>
      <c r="EP72" s="32" t="str">
        <f t="shared" si="147"/>
        <v/>
      </c>
      <c r="EQ72" s="32" t="str">
        <f t="shared" ref="EQ72:EZ78" si="148">IF(BM72="","",BM72*$CR72)</f>
        <v/>
      </c>
      <c r="ER72" s="32" t="str">
        <f t="shared" si="148"/>
        <v/>
      </c>
      <c r="ES72" s="32" t="str">
        <f t="shared" si="148"/>
        <v/>
      </c>
      <c r="ET72" s="32" t="str">
        <f t="shared" si="148"/>
        <v/>
      </c>
      <c r="EU72" s="32" t="str">
        <f t="shared" si="148"/>
        <v/>
      </c>
      <c r="EV72" s="32" t="str">
        <f t="shared" si="148"/>
        <v/>
      </c>
      <c r="EW72" s="32" t="str">
        <f t="shared" si="148"/>
        <v/>
      </c>
      <c r="EX72" s="32" t="str">
        <f t="shared" si="148"/>
        <v/>
      </c>
      <c r="EY72" s="32" t="str">
        <f t="shared" si="148"/>
        <v/>
      </c>
      <c r="EZ72" s="32" t="str">
        <f t="shared" si="148"/>
        <v/>
      </c>
      <c r="FB72" s="3"/>
      <c r="FC72" s="15" t="s">
        <v>0</v>
      </c>
      <c r="FD72" s="14" t="s">
        <v>0</v>
      </c>
      <c r="FE72" s="14" t="s">
        <v>0</v>
      </c>
      <c r="FF72" s="14" t="s">
        <v>0</v>
      </c>
      <c r="FG72" s="14" t="s">
        <v>0</v>
      </c>
      <c r="FH72" s="14" t="s">
        <v>0</v>
      </c>
      <c r="FI72" s="14" t="s">
        <v>0</v>
      </c>
      <c r="FJ72" s="14" t="s">
        <v>0</v>
      </c>
      <c r="FK72" s="14" t="s">
        <v>11</v>
      </c>
      <c r="FL72" s="14" t="s">
        <v>11</v>
      </c>
      <c r="FM72" s="14" t="s">
        <v>11</v>
      </c>
      <c r="FN72" s="14" t="s">
        <v>11</v>
      </c>
      <c r="FO72" s="14" t="s">
        <v>11</v>
      </c>
      <c r="FP72" s="14" t="s">
        <v>11</v>
      </c>
      <c r="FQ72" s="14" t="s">
        <v>11</v>
      </c>
      <c r="FR72" s="13" t="s">
        <v>11</v>
      </c>
      <c r="FT72" s="31"/>
      <c r="FU72" s="30"/>
      <c r="FV72" s="29"/>
      <c r="FW72" s="28"/>
      <c r="FX72" s="28"/>
      <c r="FY72" s="28"/>
      <c r="GA72" s="28"/>
      <c r="GC72" s="31"/>
      <c r="GD72" s="30"/>
      <c r="GE72" s="29"/>
      <c r="GF72" s="28"/>
      <c r="GG72" s="28"/>
      <c r="GH72" s="28"/>
      <c r="GJ72" s="28"/>
      <c r="GL72" s="31"/>
      <c r="GM72" s="30"/>
      <c r="GN72" s="29"/>
      <c r="GO72" s="28"/>
      <c r="GP72" s="28"/>
      <c r="GQ72" s="28"/>
      <c r="GS72" s="28"/>
      <c r="GU72" s="31"/>
      <c r="GV72" s="30"/>
      <c r="GW72" s="29"/>
      <c r="GX72" s="28"/>
      <c r="GY72" s="28"/>
      <c r="GZ72" s="28"/>
      <c r="HB72" s="28"/>
    </row>
    <row r="73" spans="1:210" s="2" customFormat="1" ht="13.9" customHeight="1" thickTop="1" thickBot="1" x14ac:dyDescent="0.35">
      <c r="A73" s="12" t="str">
        <f>IFERROR(IF(HLOOKUP($C$4,$FC$11:$FR$211,ROW()-#REF!,FALSE)="N",FALSE,TRUE),"")</f>
        <v/>
      </c>
      <c r="B73" s="7"/>
      <c r="C73" s="145" t="str">
        <f t="shared" si="136"/>
        <v>181000</v>
      </c>
      <c r="D73" s="145" t="str">
        <f t="shared" si="136"/>
        <v>181000</v>
      </c>
      <c r="E73" s="7"/>
      <c r="F73" s="7"/>
      <c r="G73" s="7"/>
      <c r="H73" s="7">
        <v>68</v>
      </c>
      <c r="I73" s="7"/>
      <c r="J73" s="7"/>
      <c r="K73" s="27" t="s">
        <v>245</v>
      </c>
      <c r="L73" s="18"/>
      <c r="M73" s="54" t="s">
        <v>244</v>
      </c>
      <c r="N73" s="53">
        <f t="shared" si="141"/>
        <v>0</v>
      </c>
      <c r="O73" s="49">
        <v>0</v>
      </c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51"/>
      <c r="BX73" s="1"/>
      <c r="BY73" s="1"/>
      <c r="BZ73" s="1"/>
      <c r="CA73" s="1"/>
      <c r="CB73" s="1"/>
      <c r="CC73" s="1"/>
      <c r="CD73" s="1"/>
      <c r="CE73" s="1"/>
      <c r="CF73" s="1"/>
      <c r="CG73" s="6"/>
      <c r="CH73" s="1"/>
      <c r="CI73" s="1"/>
      <c r="CK73" s="36">
        <v>1</v>
      </c>
      <c r="CL73" s="35">
        <f t="shared" si="142"/>
        <v>0</v>
      </c>
      <c r="CM73" s="34"/>
      <c r="CO73" s="5"/>
      <c r="CP73" s="33" t="str">
        <f t="shared" si="135"/>
        <v>181000</v>
      </c>
      <c r="CR73" s="11">
        <v>1</v>
      </c>
      <c r="CS73" s="32">
        <f t="shared" si="143"/>
        <v>0</v>
      </c>
      <c r="CT73" s="32" t="str">
        <f t="shared" si="143"/>
        <v/>
      </c>
      <c r="CU73" s="32" t="str">
        <f t="shared" si="143"/>
        <v/>
      </c>
      <c r="CV73" s="32" t="str">
        <f t="shared" si="143"/>
        <v/>
      </c>
      <c r="CW73" s="32" t="str">
        <f t="shared" si="143"/>
        <v/>
      </c>
      <c r="CX73" s="32" t="str">
        <f t="shared" si="143"/>
        <v/>
      </c>
      <c r="CY73" s="32" t="str">
        <f t="shared" si="143"/>
        <v/>
      </c>
      <c r="CZ73" s="32" t="str">
        <f t="shared" si="143"/>
        <v/>
      </c>
      <c r="DA73" s="32" t="str">
        <f t="shared" si="143"/>
        <v/>
      </c>
      <c r="DB73" s="32" t="str">
        <f t="shared" si="143"/>
        <v/>
      </c>
      <c r="DC73" s="32" t="str">
        <f t="shared" si="144"/>
        <v/>
      </c>
      <c r="DD73" s="32" t="str">
        <f t="shared" si="144"/>
        <v/>
      </c>
      <c r="DE73" s="32" t="str">
        <f t="shared" si="144"/>
        <v/>
      </c>
      <c r="DF73" s="32" t="str">
        <f t="shared" si="144"/>
        <v/>
      </c>
      <c r="DG73" s="32" t="str">
        <f t="shared" si="144"/>
        <v/>
      </c>
      <c r="DH73" s="32" t="str">
        <f t="shared" si="144"/>
        <v/>
      </c>
      <c r="DI73" s="32" t="str">
        <f t="shared" si="144"/>
        <v/>
      </c>
      <c r="DJ73" s="32" t="str">
        <f t="shared" si="144"/>
        <v/>
      </c>
      <c r="DK73" s="32" t="str">
        <f t="shared" si="144"/>
        <v/>
      </c>
      <c r="DL73" s="32" t="str">
        <f t="shared" si="144"/>
        <v/>
      </c>
      <c r="DM73" s="32" t="str">
        <f t="shared" si="145"/>
        <v/>
      </c>
      <c r="DN73" s="32" t="str">
        <f t="shared" si="145"/>
        <v/>
      </c>
      <c r="DO73" s="32" t="str">
        <f t="shared" si="145"/>
        <v/>
      </c>
      <c r="DP73" s="32" t="str">
        <f t="shared" si="145"/>
        <v/>
      </c>
      <c r="DQ73" s="32" t="str">
        <f t="shared" si="145"/>
        <v/>
      </c>
      <c r="DR73" s="32" t="str">
        <f t="shared" si="145"/>
        <v/>
      </c>
      <c r="DS73" s="32" t="str">
        <f t="shared" si="145"/>
        <v/>
      </c>
      <c r="DT73" s="32" t="str">
        <f t="shared" si="145"/>
        <v/>
      </c>
      <c r="DU73" s="32" t="str">
        <f t="shared" si="145"/>
        <v/>
      </c>
      <c r="DV73" s="32" t="str">
        <f t="shared" si="145"/>
        <v/>
      </c>
      <c r="DW73" s="32" t="str">
        <f t="shared" si="146"/>
        <v/>
      </c>
      <c r="DX73" s="32" t="str">
        <f t="shared" si="146"/>
        <v/>
      </c>
      <c r="DY73" s="32" t="str">
        <f t="shared" si="146"/>
        <v/>
      </c>
      <c r="DZ73" s="32" t="str">
        <f t="shared" si="146"/>
        <v/>
      </c>
      <c r="EA73" s="32" t="str">
        <f t="shared" si="146"/>
        <v/>
      </c>
      <c r="EB73" s="32" t="str">
        <f t="shared" si="146"/>
        <v/>
      </c>
      <c r="EC73" s="32" t="str">
        <f t="shared" si="146"/>
        <v/>
      </c>
      <c r="ED73" s="32" t="str">
        <f t="shared" si="146"/>
        <v/>
      </c>
      <c r="EE73" s="32" t="str">
        <f t="shared" si="146"/>
        <v/>
      </c>
      <c r="EF73" s="32" t="str">
        <f t="shared" si="146"/>
        <v/>
      </c>
      <c r="EG73" s="32" t="str">
        <f t="shared" si="147"/>
        <v/>
      </c>
      <c r="EH73" s="32" t="str">
        <f t="shared" si="147"/>
        <v/>
      </c>
      <c r="EI73" s="32" t="str">
        <f t="shared" si="147"/>
        <v/>
      </c>
      <c r="EJ73" s="32" t="str">
        <f t="shared" si="147"/>
        <v/>
      </c>
      <c r="EK73" s="32" t="str">
        <f t="shared" si="147"/>
        <v/>
      </c>
      <c r="EL73" s="32" t="str">
        <f t="shared" si="147"/>
        <v/>
      </c>
      <c r="EM73" s="32" t="str">
        <f t="shared" si="147"/>
        <v/>
      </c>
      <c r="EN73" s="32" t="str">
        <f t="shared" si="147"/>
        <v/>
      </c>
      <c r="EO73" s="32" t="str">
        <f t="shared" si="147"/>
        <v/>
      </c>
      <c r="EP73" s="32" t="str">
        <f t="shared" si="147"/>
        <v/>
      </c>
      <c r="EQ73" s="32" t="str">
        <f t="shared" si="148"/>
        <v/>
      </c>
      <c r="ER73" s="32" t="str">
        <f t="shared" si="148"/>
        <v/>
      </c>
      <c r="ES73" s="32" t="str">
        <f t="shared" si="148"/>
        <v/>
      </c>
      <c r="ET73" s="32" t="str">
        <f t="shared" si="148"/>
        <v/>
      </c>
      <c r="EU73" s="32" t="str">
        <f t="shared" si="148"/>
        <v/>
      </c>
      <c r="EV73" s="32" t="str">
        <f t="shared" si="148"/>
        <v/>
      </c>
      <c r="EW73" s="32" t="str">
        <f t="shared" si="148"/>
        <v/>
      </c>
      <c r="EX73" s="32" t="str">
        <f t="shared" si="148"/>
        <v/>
      </c>
      <c r="EY73" s="32" t="str">
        <f t="shared" si="148"/>
        <v/>
      </c>
      <c r="EZ73" s="32" t="str">
        <f t="shared" si="148"/>
        <v/>
      </c>
      <c r="FB73" s="3"/>
      <c r="FC73" s="15" t="s">
        <v>0</v>
      </c>
      <c r="FD73" s="14" t="s">
        <v>0</v>
      </c>
      <c r="FE73" s="14" t="s">
        <v>0</v>
      </c>
      <c r="FF73" s="14" t="s">
        <v>0</v>
      </c>
      <c r="FG73" s="14" t="s">
        <v>0</v>
      </c>
      <c r="FH73" s="14" t="s">
        <v>0</v>
      </c>
      <c r="FI73" s="14" t="s">
        <v>0</v>
      </c>
      <c r="FJ73" s="14" t="s">
        <v>0</v>
      </c>
      <c r="FK73" s="14" t="s">
        <v>11</v>
      </c>
      <c r="FL73" s="14" t="s">
        <v>11</v>
      </c>
      <c r="FM73" s="14" t="s">
        <v>11</v>
      </c>
      <c r="FN73" s="14" t="s">
        <v>11</v>
      </c>
      <c r="FO73" s="14" t="s">
        <v>11</v>
      </c>
      <c r="FP73" s="14" t="s">
        <v>11</v>
      </c>
      <c r="FQ73" s="14" t="s">
        <v>11</v>
      </c>
      <c r="FR73" s="13" t="s">
        <v>11</v>
      </c>
      <c r="FT73" s="31"/>
      <c r="FU73" s="30"/>
      <c r="FV73" s="29"/>
      <c r="FW73" s="28"/>
      <c r="FX73" s="28"/>
      <c r="FY73" s="28"/>
      <c r="GA73" s="28"/>
      <c r="GC73" s="31"/>
      <c r="GD73" s="30"/>
      <c r="GE73" s="29"/>
      <c r="GF73" s="28"/>
      <c r="GG73" s="28"/>
      <c r="GH73" s="28"/>
      <c r="GJ73" s="28"/>
      <c r="GL73" s="31"/>
      <c r="GM73" s="30"/>
      <c r="GN73" s="29"/>
      <c r="GO73" s="28"/>
      <c r="GP73" s="28"/>
      <c r="GQ73" s="28"/>
      <c r="GS73" s="28"/>
      <c r="GU73" s="31"/>
      <c r="GV73" s="30"/>
      <c r="GW73" s="29"/>
      <c r="GX73" s="28"/>
      <c r="GY73" s="28"/>
      <c r="GZ73" s="28"/>
      <c r="HB73" s="28"/>
    </row>
    <row r="74" spans="1:210" s="2" customFormat="1" ht="13.9" customHeight="1" thickTop="1" thickBot="1" x14ac:dyDescent="0.35">
      <c r="A74" s="12" t="str">
        <f>IFERROR(IF(HLOOKUP($C$4,$FC$11:$FR$211,ROW()-#REF!,FALSE)="N",FALSE,TRUE),"")</f>
        <v/>
      </c>
      <c r="B74" s="7"/>
      <c r="C74" s="145" t="str">
        <f t="shared" si="136"/>
        <v>181A00</v>
      </c>
      <c r="D74" s="145" t="str">
        <f t="shared" si="136"/>
        <v>181A00</v>
      </c>
      <c r="E74" s="7"/>
      <c r="F74" s="7"/>
      <c r="G74" s="7"/>
      <c r="H74" s="7">
        <v>69</v>
      </c>
      <c r="I74" s="7"/>
      <c r="J74" s="7"/>
      <c r="K74" s="27" t="s">
        <v>243</v>
      </c>
      <c r="L74" s="18"/>
      <c r="M74" s="54" t="s">
        <v>242</v>
      </c>
      <c r="N74" s="53">
        <f t="shared" si="141"/>
        <v>0</v>
      </c>
      <c r="O74" s="49">
        <v>0</v>
      </c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51"/>
      <c r="BX74" s="1"/>
      <c r="BY74" s="1"/>
      <c r="BZ74" s="1"/>
      <c r="CA74" s="1"/>
      <c r="CB74" s="1"/>
      <c r="CC74" s="1"/>
      <c r="CD74" s="1"/>
      <c r="CE74" s="1"/>
      <c r="CF74" s="1"/>
      <c r="CG74" s="6"/>
      <c r="CH74" s="1"/>
      <c r="CI74" s="1"/>
      <c r="CK74" s="36">
        <v>1</v>
      </c>
      <c r="CL74" s="35">
        <f t="shared" si="142"/>
        <v>0</v>
      </c>
      <c r="CM74" s="34"/>
      <c r="CO74" s="5"/>
      <c r="CP74" s="33" t="str">
        <f t="shared" si="135"/>
        <v>181A00</v>
      </c>
      <c r="CR74" s="11">
        <v>1</v>
      </c>
      <c r="CS74" s="32">
        <f t="shared" si="143"/>
        <v>0</v>
      </c>
      <c r="CT74" s="32" t="str">
        <f t="shared" si="143"/>
        <v/>
      </c>
      <c r="CU74" s="32" t="str">
        <f t="shared" si="143"/>
        <v/>
      </c>
      <c r="CV74" s="32" t="str">
        <f t="shared" si="143"/>
        <v/>
      </c>
      <c r="CW74" s="32" t="str">
        <f t="shared" si="143"/>
        <v/>
      </c>
      <c r="CX74" s="32" t="str">
        <f t="shared" si="143"/>
        <v/>
      </c>
      <c r="CY74" s="32" t="str">
        <f t="shared" si="143"/>
        <v/>
      </c>
      <c r="CZ74" s="32" t="str">
        <f t="shared" si="143"/>
        <v/>
      </c>
      <c r="DA74" s="32" t="str">
        <f t="shared" si="143"/>
        <v/>
      </c>
      <c r="DB74" s="32" t="str">
        <f t="shared" si="143"/>
        <v/>
      </c>
      <c r="DC74" s="32" t="str">
        <f t="shared" si="144"/>
        <v/>
      </c>
      <c r="DD74" s="32" t="str">
        <f t="shared" si="144"/>
        <v/>
      </c>
      <c r="DE74" s="32" t="str">
        <f t="shared" si="144"/>
        <v/>
      </c>
      <c r="DF74" s="32" t="str">
        <f t="shared" si="144"/>
        <v/>
      </c>
      <c r="DG74" s="32" t="str">
        <f t="shared" si="144"/>
        <v/>
      </c>
      <c r="DH74" s="32" t="str">
        <f t="shared" si="144"/>
        <v/>
      </c>
      <c r="DI74" s="32" t="str">
        <f t="shared" si="144"/>
        <v/>
      </c>
      <c r="DJ74" s="32" t="str">
        <f t="shared" si="144"/>
        <v/>
      </c>
      <c r="DK74" s="32" t="str">
        <f t="shared" si="144"/>
        <v/>
      </c>
      <c r="DL74" s="32" t="str">
        <f t="shared" si="144"/>
        <v/>
      </c>
      <c r="DM74" s="32" t="str">
        <f t="shared" si="145"/>
        <v/>
      </c>
      <c r="DN74" s="32" t="str">
        <f t="shared" si="145"/>
        <v/>
      </c>
      <c r="DO74" s="32" t="str">
        <f t="shared" si="145"/>
        <v/>
      </c>
      <c r="DP74" s="32" t="str">
        <f t="shared" si="145"/>
        <v/>
      </c>
      <c r="DQ74" s="32" t="str">
        <f t="shared" si="145"/>
        <v/>
      </c>
      <c r="DR74" s="32" t="str">
        <f t="shared" si="145"/>
        <v/>
      </c>
      <c r="DS74" s="32" t="str">
        <f t="shared" si="145"/>
        <v/>
      </c>
      <c r="DT74" s="32" t="str">
        <f t="shared" si="145"/>
        <v/>
      </c>
      <c r="DU74" s="32" t="str">
        <f t="shared" si="145"/>
        <v/>
      </c>
      <c r="DV74" s="32" t="str">
        <f t="shared" si="145"/>
        <v/>
      </c>
      <c r="DW74" s="32" t="str">
        <f t="shared" si="146"/>
        <v/>
      </c>
      <c r="DX74" s="32" t="str">
        <f t="shared" si="146"/>
        <v/>
      </c>
      <c r="DY74" s="32" t="str">
        <f t="shared" si="146"/>
        <v/>
      </c>
      <c r="DZ74" s="32" t="str">
        <f t="shared" si="146"/>
        <v/>
      </c>
      <c r="EA74" s="32" t="str">
        <f t="shared" si="146"/>
        <v/>
      </c>
      <c r="EB74" s="32" t="str">
        <f t="shared" si="146"/>
        <v/>
      </c>
      <c r="EC74" s="32" t="str">
        <f t="shared" si="146"/>
        <v/>
      </c>
      <c r="ED74" s="32" t="str">
        <f t="shared" si="146"/>
        <v/>
      </c>
      <c r="EE74" s="32" t="str">
        <f t="shared" si="146"/>
        <v/>
      </c>
      <c r="EF74" s="32" t="str">
        <f t="shared" si="146"/>
        <v/>
      </c>
      <c r="EG74" s="32" t="str">
        <f t="shared" si="147"/>
        <v/>
      </c>
      <c r="EH74" s="32" t="str">
        <f t="shared" si="147"/>
        <v/>
      </c>
      <c r="EI74" s="32" t="str">
        <f t="shared" si="147"/>
        <v/>
      </c>
      <c r="EJ74" s="32" t="str">
        <f t="shared" si="147"/>
        <v/>
      </c>
      <c r="EK74" s="32" t="str">
        <f t="shared" si="147"/>
        <v/>
      </c>
      <c r="EL74" s="32" t="str">
        <f t="shared" si="147"/>
        <v/>
      </c>
      <c r="EM74" s="32" t="str">
        <f t="shared" si="147"/>
        <v/>
      </c>
      <c r="EN74" s="32" t="str">
        <f t="shared" si="147"/>
        <v/>
      </c>
      <c r="EO74" s="32" t="str">
        <f t="shared" si="147"/>
        <v/>
      </c>
      <c r="EP74" s="32" t="str">
        <f t="shared" si="147"/>
        <v/>
      </c>
      <c r="EQ74" s="32" t="str">
        <f t="shared" si="148"/>
        <v/>
      </c>
      <c r="ER74" s="32" t="str">
        <f t="shared" si="148"/>
        <v/>
      </c>
      <c r="ES74" s="32" t="str">
        <f t="shared" si="148"/>
        <v/>
      </c>
      <c r="ET74" s="32" t="str">
        <f t="shared" si="148"/>
        <v/>
      </c>
      <c r="EU74" s="32" t="str">
        <f t="shared" si="148"/>
        <v/>
      </c>
      <c r="EV74" s="32" t="str">
        <f t="shared" si="148"/>
        <v/>
      </c>
      <c r="EW74" s="32" t="str">
        <f t="shared" si="148"/>
        <v/>
      </c>
      <c r="EX74" s="32" t="str">
        <f t="shared" si="148"/>
        <v/>
      </c>
      <c r="EY74" s="32" t="str">
        <f t="shared" si="148"/>
        <v/>
      </c>
      <c r="EZ74" s="32" t="str">
        <f t="shared" si="148"/>
        <v/>
      </c>
      <c r="FB74" s="3"/>
      <c r="FC74" s="15" t="s">
        <v>0</v>
      </c>
      <c r="FD74" s="14" t="s">
        <v>0</v>
      </c>
      <c r="FE74" s="14" t="s">
        <v>0</v>
      </c>
      <c r="FF74" s="14" t="s">
        <v>0</v>
      </c>
      <c r="FG74" s="14" t="s">
        <v>0</v>
      </c>
      <c r="FH74" s="14" t="s">
        <v>0</v>
      </c>
      <c r="FI74" s="14" t="s">
        <v>0</v>
      </c>
      <c r="FJ74" s="14" t="s">
        <v>0</v>
      </c>
      <c r="FK74" s="14" t="s">
        <v>11</v>
      </c>
      <c r="FL74" s="14" t="s">
        <v>11</v>
      </c>
      <c r="FM74" s="14" t="s">
        <v>11</v>
      </c>
      <c r="FN74" s="14" t="s">
        <v>11</v>
      </c>
      <c r="FO74" s="14" t="s">
        <v>11</v>
      </c>
      <c r="FP74" s="14" t="s">
        <v>11</v>
      </c>
      <c r="FQ74" s="14" t="s">
        <v>11</v>
      </c>
      <c r="FR74" s="13" t="s">
        <v>11</v>
      </c>
      <c r="FT74" s="31"/>
      <c r="FU74" s="30"/>
      <c r="FV74" s="29"/>
      <c r="FW74" s="28"/>
      <c r="FX74" s="28"/>
      <c r="FY74" s="28"/>
      <c r="GA74" s="28"/>
      <c r="GC74" s="31"/>
      <c r="GD74" s="30"/>
      <c r="GE74" s="29"/>
      <c r="GF74" s="28"/>
      <c r="GG74" s="28"/>
      <c r="GH74" s="28"/>
      <c r="GJ74" s="28"/>
      <c r="GL74" s="31"/>
      <c r="GM74" s="30"/>
      <c r="GN74" s="29"/>
      <c r="GO74" s="28"/>
      <c r="GP74" s="28"/>
      <c r="GQ74" s="28"/>
      <c r="GS74" s="28"/>
      <c r="GU74" s="31"/>
      <c r="GV74" s="30"/>
      <c r="GW74" s="29"/>
      <c r="GX74" s="28"/>
      <c r="GY74" s="28"/>
      <c r="GZ74" s="28"/>
      <c r="HB74" s="28"/>
    </row>
    <row r="75" spans="1:210" s="2" customFormat="1" ht="13.9" customHeight="1" thickTop="1" thickBot="1" x14ac:dyDescent="0.35">
      <c r="A75" s="12" t="str">
        <f>IFERROR(IF(HLOOKUP($C$4,$FC$11:$FR$211,ROW()-#REF!,FALSE)="N",FALSE,TRUE),"")</f>
        <v/>
      </c>
      <c r="B75" s="7"/>
      <c r="C75" s="145" t="str">
        <f t="shared" ref="C75:D94" si="149">IF($M75="","",$M75)</f>
        <v>183000</v>
      </c>
      <c r="D75" s="145" t="str">
        <f t="shared" si="149"/>
        <v>183000</v>
      </c>
      <c r="E75" s="7"/>
      <c r="F75" s="7"/>
      <c r="G75" s="7"/>
      <c r="H75" s="7">
        <v>70</v>
      </c>
      <c r="I75" s="7"/>
      <c r="J75" s="7"/>
      <c r="K75" s="27" t="s">
        <v>241</v>
      </c>
      <c r="L75" s="18"/>
      <c r="M75" s="54" t="s">
        <v>240</v>
      </c>
      <c r="N75" s="53">
        <f t="shared" si="141"/>
        <v>0</v>
      </c>
      <c r="O75" s="49">
        <v>0</v>
      </c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51"/>
      <c r="BX75" s="1"/>
      <c r="BY75" s="1"/>
      <c r="BZ75" s="1"/>
      <c r="CA75" s="1"/>
      <c r="CB75" s="1"/>
      <c r="CC75" s="1"/>
      <c r="CD75" s="1"/>
      <c r="CE75" s="1"/>
      <c r="CF75" s="1"/>
      <c r="CG75" s="6"/>
      <c r="CH75" s="1"/>
      <c r="CI75" s="1"/>
      <c r="CK75" s="36">
        <v>1</v>
      </c>
      <c r="CL75" s="35">
        <f t="shared" si="142"/>
        <v>0</v>
      </c>
      <c r="CM75" s="34"/>
      <c r="CO75" s="5"/>
      <c r="CP75" s="33" t="str">
        <f t="shared" si="135"/>
        <v>183000</v>
      </c>
      <c r="CR75" s="11">
        <v>1</v>
      </c>
      <c r="CS75" s="32">
        <f t="shared" si="143"/>
        <v>0</v>
      </c>
      <c r="CT75" s="32" t="str">
        <f t="shared" si="143"/>
        <v/>
      </c>
      <c r="CU75" s="32" t="str">
        <f t="shared" si="143"/>
        <v/>
      </c>
      <c r="CV75" s="32" t="str">
        <f t="shared" si="143"/>
        <v/>
      </c>
      <c r="CW75" s="32" t="str">
        <f t="shared" si="143"/>
        <v/>
      </c>
      <c r="CX75" s="32" t="str">
        <f t="shared" si="143"/>
        <v/>
      </c>
      <c r="CY75" s="32" t="str">
        <f t="shared" si="143"/>
        <v/>
      </c>
      <c r="CZ75" s="32" t="str">
        <f t="shared" si="143"/>
        <v/>
      </c>
      <c r="DA75" s="32" t="str">
        <f t="shared" si="143"/>
        <v/>
      </c>
      <c r="DB75" s="32" t="str">
        <f t="shared" si="143"/>
        <v/>
      </c>
      <c r="DC75" s="32" t="str">
        <f t="shared" si="144"/>
        <v/>
      </c>
      <c r="DD75" s="32" t="str">
        <f t="shared" si="144"/>
        <v/>
      </c>
      <c r="DE75" s="32" t="str">
        <f t="shared" si="144"/>
        <v/>
      </c>
      <c r="DF75" s="32" t="str">
        <f t="shared" si="144"/>
        <v/>
      </c>
      <c r="DG75" s="32" t="str">
        <f t="shared" si="144"/>
        <v/>
      </c>
      <c r="DH75" s="32" t="str">
        <f t="shared" si="144"/>
        <v/>
      </c>
      <c r="DI75" s="32" t="str">
        <f t="shared" si="144"/>
        <v/>
      </c>
      <c r="DJ75" s="32" t="str">
        <f t="shared" si="144"/>
        <v/>
      </c>
      <c r="DK75" s="32" t="str">
        <f t="shared" si="144"/>
        <v/>
      </c>
      <c r="DL75" s="32" t="str">
        <f t="shared" si="144"/>
        <v/>
      </c>
      <c r="DM75" s="32" t="str">
        <f t="shared" si="145"/>
        <v/>
      </c>
      <c r="DN75" s="32" t="str">
        <f t="shared" si="145"/>
        <v/>
      </c>
      <c r="DO75" s="32" t="str">
        <f t="shared" si="145"/>
        <v/>
      </c>
      <c r="DP75" s="32" t="str">
        <f t="shared" si="145"/>
        <v/>
      </c>
      <c r="DQ75" s="32" t="str">
        <f t="shared" si="145"/>
        <v/>
      </c>
      <c r="DR75" s="32" t="str">
        <f t="shared" si="145"/>
        <v/>
      </c>
      <c r="DS75" s="32" t="str">
        <f t="shared" si="145"/>
        <v/>
      </c>
      <c r="DT75" s="32" t="str">
        <f t="shared" si="145"/>
        <v/>
      </c>
      <c r="DU75" s="32" t="str">
        <f t="shared" si="145"/>
        <v/>
      </c>
      <c r="DV75" s="32" t="str">
        <f t="shared" si="145"/>
        <v/>
      </c>
      <c r="DW75" s="32" t="str">
        <f t="shared" si="146"/>
        <v/>
      </c>
      <c r="DX75" s="32" t="str">
        <f t="shared" si="146"/>
        <v/>
      </c>
      <c r="DY75" s="32" t="str">
        <f t="shared" si="146"/>
        <v/>
      </c>
      <c r="DZ75" s="32" t="str">
        <f t="shared" si="146"/>
        <v/>
      </c>
      <c r="EA75" s="32" t="str">
        <f t="shared" si="146"/>
        <v/>
      </c>
      <c r="EB75" s="32" t="str">
        <f t="shared" si="146"/>
        <v/>
      </c>
      <c r="EC75" s="32" t="str">
        <f t="shared" si="146"/>
        <v/>
      </c>
      <c r="ED75" s="32" t="str">
        <f t="shared" si="146"/>
        <v/>
      </c>
      <c r="EE75" s="32" t="str">
        <f t="shared" si="146"/>
        <v/>
      </c>
      <c r="EF75" s="32" t="str">
        <f t="shared" si="146"/>
        <v/>
      </c>
      <c r="EG75" s="32" t="str">
        <f t="shared" si="147"/>
        <v/>
      </c>
      <c r="EH75" s="32" t="str">
        <f t="shared" si="147"/>
        <v/>
      </c>
      <c r="EI75" s="32" t="str">
        <f t="shared" si="147"/>
        <v/>
      </c>
      <c r="EJ75" s="32" t="str">
        <f t="shared" si="147"/>
        <v/>
      </c>
      <c r="EK75" s="32" t="str">
        <f t="shared" si="147"/>
        <v/>
      </c>
      <c r="EL75" s="32" t="str">
        <f t="shared" si="147"/>
        <v/>
      </c>
      <c r="EM75" s="32" t="str">
        <f t="shared" si="147"/>
        <v/>
      </c>
      <c r="EN75" s="32" t="str">
        <f t="shared" si="147"/>
        <v/>
      </c>
      <c r="EO75" s="32" t="str">
        <f t="shared" si="147"/>
        <v/>
      </c>
      <c r="EP75" s="32" t="str">
        <f t="shared" si="147"/>
        <v/>
      </c>
      <c r="EQ75" s="32" t="str">
        <f t="shared" si="148"/>
        <v/>
      </c>
      <c r="ER75" s="32" t="str">
        <f t="shared" si="148"/>
        <v/>
      </c>
      <c r="ES75" s="32" t="str">
        <f t="shared" si="148"/>
        <v/>
      </c>
      <c r="ET75" s="32" t="str">
        <f t="shared" si="148"/>
        <v/>
      </c>
      <c r="EU75" s="32" t="str">
        <f t="shared" si="148"/>
        <v/>
      </c>
      <c r="EV75" s="32" t="str">
        <f t="shared" si="148"/>
        <v/>
      </c>
      <c r="EW75" s="32" t="str">
        <f t="shared" si="148"/>
        <v/>
      </c>
      <c r="EX75" s="32" t="str">
        <f t="shared" si="148"/>
        <v/>
      </c>
      <c r="EY75" s="32" t="str">
        <f t="shared" si="148"/>
        <v/>
      </c>
      <c r="EZ75" s="32" t="str">
        <f t="shared" si="148"/>
        <v/>
      </c>
      <c r="FB75" s="3"/>
      <c r="FC75" s="15" t="s">
        <v>0</v>
      </c>
      <c r="FD75" s="14" t="s">
        <v>0</v>
      </c>
      <c r="FE75" s="14" t="s">
        <v>0</v>
      </c>
      <c r="FF75" s="14" t="s">
        <v>0</v>
      </c>
      <c r="FG75" s="14" t="s">
        <v>0</v>
      </c>
      <c r="FH75" s="14" t="s">
        <v>0</v>
      </c>
      <c r="FI75" s="14" t="s">
        <v>0</v>
      </c>
      <c r="FJ75" s="14" t="s">
        <v>0</v>
      </c>
      <c r="FK75" s="14" t="s">
        <v>11</v>
      </c>
      <c r="FL75" s="14" t="s">
        <v>11</v>
      </c>
      <c r="FM75" s="14" t="s">
        <v>11</v>
      </c>
      <c r="FN75" s="14" t="s">
        <v>11</v>
      </c>
      <c r="FO75" s="14" t="s">
        <v>11</v>
      </c>
      <c r="FP75" s="14" t="s">
        <v>11</v>
      </c>
      <c r="FQ75" s="14" t="s">
        <v>11</v>
      </c>
      <c r="FR75" s="13" t="s">
        <v>11</v>
      </c>
      <c r="FT75" s="31"/>
      <c r="FU75" s="30"/>
      <c r="FV75" s="29"/>
      <c r="FW75" s="28"/>
      <c r="FX75" s="28"/>
      <c r="FY75" s="28"/>
      <c r="GA75" s="28"/>
      <c r="GC75" s="31"/>
      <c r="GD75" s="30"/>
      <c r="GE75" s="29"/>
      <c r="GF75" s="28"/>
      <c r="GG75" s="28"/>
      <c r="GH75" s="28"/>
      <c r="GJ75" s="28"/>
      <c r="GL75" s="31"/>
      <c r="GM75" s="30"/>
      <c r="GN75" s="29"/>
      <c r="GO75" s="28"/>
      <c r="GP75" s="28"/>
      <c r="GQ75" s="28"/>
      <c r="GS75" s="28"/>
      <c r="GU75" s="31"/>
      <c r="GV75" s="30"/>
      <c r="GW75" s="29"/>
      <c r="GX75" s="28"/>
      <c r="GY75" s="28"/>
      <c r="GZ75" s="28"/>
      <c r="HB75" s="28"/>
    </row>
    <row r="76" spans="1:210" s="2" customFormat="1" ht="13.9" customHeight="1" thickTop="1" thickBot="1" x14ac:dyDescent="0.35">
      <c r="A76" s="12" t="str">
        <f>IFERROR(IF(HLOOKUP($C$4,$FC$11:$FR$211,ROW()-#REF!,FALSE)="N",FALSE,TRUE),"")</f>
        <v/>
      </c>
      <c r="B76" s="7"/>
      <c r="C76" s="145" t="str">
        <f t="shared" si="149"/>
        <v>185000</v>
      </c>
      <c r="D76" s="145" t="str">
        <f t="shared" si="149"/>
        <v>185000</v>
      </c>
      <c r="E76" s="7"/>
      <c r="F76" s="7"/>
      <c r="G76" s="7"/>
      <c r="H76" s="7">
        <v>71</v>
      </c>
      <c r="I76" s="7"/>
      <c r="J76" s="7"/>
      <c r="K76" s="27" t="s">
        <v>239</v>
      </c>
      <c r="L76" s="18"/>
      <c r="M76" s="54" t="s">
        <v>238</v>
      </c>
      <c r="N76" s="53">
        <f t="shared" si="141"/>
        <v>0</v>
      </c>
      <c r="O76" s="49">
        <v>0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51"/>
      <c r="BX76" s="1"/>
      <c r="BY76" s="1"/>
      <c r="BZ76" s="1"/>
      <c r="CA76" s="1"/>
      <c r="CB76" s="1"/>
      <c r="CC76" s="1"/>
      <c r="CD76" s="1"/>
      <c r="CE76" s="1"/>
      <c r="CF76" s="1"/>
      <c r="CG76" s="6"/>
      <c r="CH76" s="1"/>
      <c r="CI76" s="1"/>
      <c r="CK76" s="36">
        <v>1</v>
      </c>
      <c r="CL76" s="35">
        <f t="shared" si="142"/>
        <v>0</v>
      </c>
      <c r="CM76" s="34"/>
      <c r="CO76" s="5"/>
      <c r="CP76" s="33" t="str">
        <f t="shared" si="135"/>
        <v>185000</v>
      </c>
      <c r="CR76" s="11">
        <v>1</v>
      </c>
      <c r="CS76" s="32">
        <f t="shared" si="143"/>
        <v>0</v>
      </c>
      <c r="CT76" s="32" t="str">
        <f t="shared" si="143"/>
        <v/>
      </c>
      <c r="CU76" s="32" t="str">
        <f t="shared" si="143"/>
        <v/>
      </c>
      <c r="CV76" s="32" t="str">
        <f t="shared" si="143"/>
        <v/>
      </c>
      <c r="CW76" s="32" t="str">
        <f t="shared" si="143"/>
        <v/>
      </c>
      <c r="CX76" s="32" t="str">
        <f t="shared" si="143"/>
        <v/>
      </c>
      <c r="CY76" s="32" t="str">
        <f t="shared" si="143"/>
        <v/>
      </c>
      <c r="CZ76" s="32" t="str">
        <f t="shared" si="143"/>
        <v/>
      </c>
      <c r="DA76" s="32" t="str">
        <f t="shared" si="143"/>
        <v/>
      </c>
      <c r="DB76" s="32" t="str">
        <f t="shared" si="143"/>
        <v/>
      </c>
      <c r="DC76" s="32" t="str">
        <f t="shared" si="144"/>
        <v/>
      </c>
      <c r="DD76" s="32" t="str">
        <f t="shared" si="144"/>
        <v/>
      </c>
      <c r="DE76" s="32" t="str">
        <f t="shared" si="144"/>
        <v/>
      </c>
      <c r="DF76" s="32" t="str">
        <f t="shared" si="144"/>
        <v/>
      </c>
      <c r="DG76" s="32" t="str">
        <f t="shared" si="144"/>
        <v/>
      </c>
      <c r="DH76" s="32" t="str">
        <f t="shared" si="144"/>
        <v/>
      </c>
      <c r="DI76" s="32" t="str">
        <f t="shared" si="144"/>
        <v/>
      </c>
      <c r="DJ76" s="32" t="str">
        <f t="shared" si="144"/>
        <v/>
      </c>
      <c r="DK76" s="32" t="str">
        <f t="shared" si="144"/>
        <v/>
      </c>
      <c r="DL76" s="32" t="str">
        <f t="shared" si="144"/>
        <v/>
      </c>
      <c r="DM76" s="32" t="str">
        <f t="shared" si="145"/>
        <v/>
      </c>
      <c r="DN76" s="32" t="str">
        <f t="shared" si="145"/>
        <v/>
      </c>
      <c r="DO76" s="32" t="str">
        <f t="shared" si="145"/>
        <v/>
      </c>
      <c r="DP76" s="32" t="str">
        <f t="shared" si="145"/>
        <v/>
      </c>
      <c r="DQ76" s="32" t="str">
        <f t="shared" si="145"/>
        <v/>
      </c>
      <c r="DR76" s="32" t="str">
        <f t="shared" si="145"/>
        <v/>
      </c>
      <c r="DS76" s="32" t="str">
        <f t="shared" si="145"/>
        <v/>
      </c>
      <c r="DT76" s="32" t="str">
        <f t="shared" si="145"/>
        <v/>
      </c>
      <c r="DU76" s="32" t="str">
        <f t="shared" si="145"/>
        <v/>
      </c>
      <c r="DV76" s="32" t="str">
        <f t="shared" si="145"/>
        <v/>
      </c>
      <c r="DW76" s="32" t="str">
        <f t="shared" si="146"/>
        <v/>
      </c>
      <c r="DX76" s="32" t="str">
        <f t="shared" si="146"/>
        <v/>
      </c>
      <c r="DY76" s="32" t="str">
        <f t="shared" si="146"/>
        <v/>
      </c>
      <c r="DZ76" s="32" t="str">
        <f t="shared" si="146"/>
        <v/>
      </c>
      <c r="EA76" s="32" t="str">
        <f t="shared" si="146"/>
        <v/>
      </c>
      <c r="EB76" s="32" t="str">
        <f t="shared" si="146"/>
        <v/>
      </c>
      <c r="EC76" s="32" t="str">
        <f t="shared" si="146"/>
        <v/>
      </c>
      <c r="ED76" s="32" t="str">
        <f t="shared" si="146"/>
        <v/>
      </c>
      <c r="EE76" s="32" t="str">
        <f t="shared" si="146"/>
        <v/>
      </c>
      <c r="EF76" s="32" t="str">
        <f t="shared" si="146"/>
        <v/>
      </c>
      <c r="EG76" s="32" t="str">
        <f t="shared" si="147"/>
        <v/>
      </c>
      <c r="EH76" s="32" t="str">
        <f t="shared" si="147"/>
        <v/>
      </c>
      <c r="EI76" s="32" t="str">
        <f t="shared" si="147"/>
        <v/>
      </c>
      <c r="EJ76" s="32" t="str">
        <f t="shared" si="147"/>
        <v/>
      </c>
      <c r="EK76" s="32" t="str">
        <f t="shared" si="147"/>
        <v/>
      </c>
      <c r="EL76" s="32" t="str">
        <f t="shared" si="147"/>
        <v/>
      </c>
      <c r="EM76" s="32" t="str">
        <f t="shared" si="147"/>
        <v/>
      </c>
      <c r="EN76" s="32" t="str">
        <f t="shared" si="147"/>
        <v/>
      </c>
      <c r="EO76" s="32" t="str">
        <f t="shared" si="147"/>
        <v/>
      </c>
      <c r="EP76" s="32" t="str">
        <f t="shared" si="147"/>
        <v/>
      </c>
      <c r="EQ76" s="32" t="str">
        <f t="shared" si="148"/>
        <v/>
      </c>
      <c r="ER76" s="32" t="str">
        <f t="shared" si="148"/>
        <v/>
      </c>
      <c r="ES76" s="32" t="str">
        <f t="shared" si="148"/>
        <v/>
      </c>
      <c r="ET76" s="32" t="str">
        <f t="shared" si="148"/>
        <v/>
      </c>
      <c r="EU76" s="32" t="str">
        <f t="shared" si="148"/>
        <v/>
      </c>
      <c r="EV76" s="32" t="str">
        <f t="shared" si="148"/>
        <v/>
      </c>
      <c r="EW76" s="32" t="str">
        <f t="shared" si="148"/>
        <v/>
      </c>
      <c r="EX76" s="32" t="str">
        <f t="shared" si="148"/>
        <v/>
      </c>
      <c r="EY76" s="32" t="str">
        <f t="shared" si="148"/>
        <v/>
      </c>
      <c r="EZ76" s="32" t="str">
        <f t="shared" si="148"/>
        <v/>
      </c>
      <c r="FB76" s="3"/>
      <c r="FC76" s="15" t="s">
        <v>0</v>
      </c>
      <c r="FD76" s="14" t="s">
        <v>0</v>
      </c>
      <c r="FE76" s="14" t="s">
        <v>0</v>
      </c>
      <c r="FF76" s="14" t="s">
        <v>0</v>
      </c>
      <c r="FG76" s="14" t="s">
        <v>0</v>
      </c>
      <c r="FH76" s="14" t="s">
        <v>0</v>
      </c>
      <c r="FI76" s="14" t="s">
        <v>0</v>
      </c>
      <c r="FJ76" s="14" t="s">
        <v>0</v>
      </c>
      <c r="FK76" s="14" t="s">
        <v>11</v>
      </c>
      <c r="FL76" s="14" t="s">
        <v>11</v>
      </c>
      <c r="FM76" s="14" t="s">
        <v>11</v>
      </c>
      <c r="FN76" s="14" t="s">
        <v>11</v>
      </c>
      <c r="FO76" s="14" t="s">
        <v>11</v>
      </c>
      <c r="FP76" s="14" t="s">
        <v>11</v>
      </c>
      <c r="FQ76" s="14" t="s">
        <v>11</v>
      </c>
      <c r="FR76" s="13" t="s">
        <v>11</v>
      </c>
      <c r="FT76" s="31"/>
      <c r="FU76" s="30"/>
      <c r="FV76" s="29"/>
      <c r="FW76" s="28"/>
      <c r="FX76" s="28"/>
      <c r="FY76" s="28"/>
      <c r="GA76" s="28"/>
      <c r="GC76" s="31"/>
      <c r="GD76" s="30"/>
      <c r="GE76" s="29"/>
      <c r="GF76" s="28"/>
      <c r="GG76" s="28"/>
      <c r="GH76" s="28"/>
      <c r="GJ76" s="28"/>
      <c r="GL76" s="31"/>
      <c r="GM76" s="30"/>
      <c r="GN76" s="29"/>
      <c r="GO76" s="28"/>
      <c r="GP76" s="28"/>
      <c r="GQ76" s="28"/>
      <c r="GS76" s="28"/>
      <c r="GU76" s="31"/>
      <c r="GV76" s="30"/>
      <c r="GW76" s="29"/>
      <c r="GX76" s="28"/>
      <c r="GY76" s="28"/>
      <c r="GZ76" s="28"/>
      <c r="HB76" s="28"/>
    </row>
    <row r="77" spans="1:210" s="2" customFormat="1" ht="13.9" customHeight="1" thickTop="1" thickBot="1" x14ac:dyDescent="0.35">
      <c r="A77" s="12" t="str">
        <f>IFERROR(IF(HLOOKUP($C$4,$FC$11:$FR$211,ROW()-#REF!,FALSE)="N",FALSE,TRUE),"")</f>
        <v/>
      </c>
      <c r="B77" s="7"/>
      <c r="C77" s="145" t="str">
        <f t="shared" si="149"/>
        <v>185A00</v>
      </c>
      <c r="D77" s="145" t="str">
        <f t="shared" si="149"/>
        <v>185A00</v>
      </c>
      <c r="E77" s="7"/>
      <c r="F77" s="7"/>
      <c r="G77" s="7"/>
      <c r="H77" s="7">
        <v>72</v>
      </c>
      <c r="I77" s="7"/>
      <c r="J77" s="7"/>
      <c r="K77" s="27" t="s">
        <v>237</v>
      </c>
      <c r="L77" s="18"/>
      <c r="M77" s="54" t="s">
        <v>236</v>
      </c>
      <c r="N77" s="53">
        <f t="shared" si="141"/>
        <v>0</v>
      </c>
      <c r="O77" s="49">
        <v>0</v>
      </c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1"/>
      <c r="BX77" s="1"/>
      <c r="BY77" s="1"/>
      <c r="BZ77" s="1"/>
      <c r="CA77" s="1"/>
      <c r="CB77" s="1"/>
      <c r="CC77" s="1"/>
      <c r="CD77" s="1"/>
      <c r="CE77" s="1"/>
      <c r="CF77" s="1"/>
      <c r="CG77" s="6"/>
      <c r="CH77" s="1"/>
      <c r="CI77" s="1"/>
      <c r="CK77" s="36">
        <v>1</v>
      </c>
      <c r="CL77" s="35">
        <f t="shared" si="142"/>
        <v>0</v>
      </c>
      <c r="CM77" s="34"/>
      <c r="CO77" s="5"/>
      <c r="CP77" s="33" t="str">
        <f t="shared" si="135"/>
        <v>185A00</v>
      </c>
      <c r="CR77" s="11">
        <v>1</v>
      </c>
      <c r="CS77" s="32">
        <f t="shared" si="143"/>
        <v>0</v>
      </c>
      <c r="CT77" s="32" t="str">
        <f t="shared" si="143"/>
        <v/>
      </c>
      <c r="CU77" s="32" t="str">
        <f t="shared" si="143"/>
        <v/>
      </c>
      <c r="CV77" s="32" t="str">
        <f t="shared" si="143"/>
        <v/>
      </c>
      <c r="CW77" s="32" t="str">
        <f t="shared" si="143"/>
        <v/>
      </c>
      <c r="CX77" s="32" t="str">
        <f t="shared" si="143"/>
        <v/>
      </c>
      <c r="CY77" s="32" t="str">
        <f t="shared" si="143"/>
        <v/>
      </c>
      <c r="CZ77" s="32" t="str">
        <f t="shared" si="143"/>
        <v/>
      </c>
      <c r="DA77" s="32" t="str">
        <f t="shared" si="143"/>
        <v/>
      </c>
      <c r="DB77" s="32" t="str">
        <f t="shared" si="143"/>
        <v/>
      </c>
      <c r="DC77" s="32" t="str">
        <f t="shared" si="144"/>
        <v/>
      </c>
      <c r="DD77" s="32" t="str">
        <f t="shared" si="144"/>
        <v/>
      </c>
      <c r="DE77" s="32" t="str">
        <f t="shared" si="144"/>
        <v/>
      </c>
      <c r="DF77" s="32" t="str">
        <f t="shared" si="144"/>
        <v/>
      </c>
      <c r="DG77" s="32" t="str">
        <f t="shared" si="144"/>
        <v/>
      </c>
      <c r="DH77" s="32" t="str">
        <f t="shared" si="144"/>
        <v/>
      </c>
      <c r="DI77" s="32" t="str">
        <f t="shared" si="144"/>
        <v/>
      </c>
      <c r="DJ77" s="32" t="str">
        <f t="shared" si="144"/>
        <v/>
      </c>
      <c r="DK77" s="32" t="str">
        <f t="shared" si="144"/>
        <v/>
      </c>
      <c r="DL77" s="32" t="str">
        <f t="shared" si="144"/>
        <v/>
      </c>
      <c r="DM77" s="32" t="str">
        <f t="shared" si="145"/>
        <v/>
      </c>
      <c r="DN77" s="32" t="str">
        <f t="shared" si="145"/>
        <v/>
      </c>
      <c r="DO77" s="32" t="str">
        <f t="shared" si="145"/>
        <v/>
      </c>
      <c r="DP77" s="32" t="str">
        <f t="shared" si="145"/>
        <v/>
      </c>
      <c r="DQ77" s="32" t="str">
        <f t="shared" si="145"/>
        <v/>
      </c>
      <c r="DR77" s="32" t="str">
        <f t="shared" si="145"/>
        <v/>
      </c>
      <c r="DS77" s="32" t="str">
        <f t="shared" si="145"/>
        <v/>
      </c>
      <c r="DT77" s="32" t="str">
        <f t="shared" si="145"/>
        <v/>
      </c>
      <c r="DU77" s="32" t="str">
        <f t="shared" si="145"/>
        <v/>
      </c>
      <c r="DV77" s="32" t="str">
        <f t="shared" si="145"/>
        <v/>
      </c>
      <c r="DW77" s="32" t="str">
        <f t="shared" si="146"/>
        <v/>
      </c>
      <c r="DX77" s="32" t="str">
        <f t="shared" si="146"/>
        <v/>
      </c>
      <c r="DY77" s="32" t="str">
        <f t="shared" si="146"/>
        <v/>
      </c>
      <c r="DZ77" s="32" t="str">
        <f t="shared" si="146"/>
        <v/>
      </c>
      <c r="EA77" s="32" t="str">
        <f t="shared" si="146"/>
        <v/>
      </c>
      <c r="EB77" s="32" t="str">
        <f t="shared" si="146"/>
        <v/>
      </c>
      <c r="EC77" s="32" t="str">
        <f t="shared" si="146"/>
        <v/>
      </c>
      <c r="ED77" s="32" t="str">
        <f t="shared" si="146"/>
        <v/>
      </c>
      <c r="EE77" s="32" t="str">
        <f t="shared" si="146"/>
        <v/>
      </c>
      <c r="EF77" s="32" t="str">
        <f t="shared" si="146"/>
        <v/>
      </c>
      <c r="EG77" s="32" t="str">
        <f t="shared" si="147"/>
        <v/>
      </c>
      <c r="EH77" s="32" t="str">
        <f t="shared" si="147"/>
        <v/>
      </c>
      <c r="EI77" s="32" t="str">
        <f t="shared" si="147"/>
        <v/>
      </c>
      <c r="EJ77" s="32" t="str">
        <f t="shared" si="147"/>
        <v/>
      </c>
      <c r="EK77" s="32" t="str">
        <f t="shared" si="147"/>
        <v/>
      </c>
      <c r="EL77" s="32" t="str">
        <f t="shared" si="147"/>
        <v/>
      </c>
      <c r="EM77" s="32" t="str">
        <f t="shared" si="147"/>
        <v/>
      </c>
      <c r="EN77" s="32" t="str">
        <f t="shared" si="147"/>
        <v/>
      </c>
      <c r="EO77" s="32" t="str">
        <f t="shared" si="147"/>
        <v/>
      </c>
      <c r="EP77" s="32" t="str">
        <f t="shared" si="147"/>
        <v/>
      </c>
      <c r="EQ77" s="32" t="str">
        <f t="shared" si="148"/>
        <v/>
      </c>
      <c r="ER77" s="32" t="str">
        <f t="shared" si="148"/>
        <v/>
      </c>
      <c r="ES77" s="32" t="str">
        <f t="shared" si="148"/>
        <v/>
      </c>
      <c r="ET77" s="32" t="str">
        <f t="shared" si="148"/>
        <v/>
      </c>
      <c r="EU77" s="32" t="str">
        <f t="shared" si="148"/>
        <v/>
      </c>
      <c r="EV77" s="32" t="str">
        <f t="shared" si="148"/>
        <v/>
      </c>
      <c r="EW77" s="32" t="str">
        <f t="shared" si="148"/>
        <v/>
      </c>
      <c r="EX77" s="32" t="str">
        <f t="shared" si="148"/>
        <v/>
      </c>
      <c r="EY77" s="32" t="str">
        <f t="shared" si="148"/>
        <v/>
      </c>
      <c r="EZ77" s="32" t="str">
        <f t="shared" si="148"/>
        <v/>
      </c>
      <c r="FB77" s="3"/>
      <c r="FC77" s="15" t="s">
        <v>0</v>
      </c>
      <c r="FD77" s="14" t="s">
        <v>0</v>
      </c>
      <c r="FE77" s="14" t="s">
        <v>0</v>
      </c>
      <c r="FF77" s="14" t="s">
        <v>0</v>
      </c>
      <c r="FG77" s="14" t="s">
        <v>0</v>
      </c>
      <c r="FH77" s="14" t="s">
        <v>0</v>
      </c>
      <c r="FI77" s="14" t="s">
        <v>0</v>
      </c>
      <c r="FJ77" s="14" t="s">
        <v>0</v>
      </c>
      <c r="FK77" s="14" t="s">
        <v>11</v>
      </c>
      <c r="FL77" s="14" t="s">
        <v>11</v>
      </c>
      <c r="FM77" s="14" t="s">
        <v>11</v>
      </c>
      <c r="FN77" s="14" t="s">
        <v>11</v>
      </c>
      <c r="FO77" s="14" t="s">
        <v>11</v>
      </c>
      <c r="FP77" s="14" t="s">
        <v>11</v>
      </c>
      <c r="FQ77" s="14" t="s">
        <v>11</v>
      </c>
      <c r="FR77" s="13" t="s">
        <v>11</v>
      </c>
      <c r="FT77" s="31"/>
      <c r="FU77" s="30"/>
      <c r="FV77" s="29"/>
      <c r="FW77" s="28"/>
      <c r="FX77" s="28"/>
      <c r="FY77" s="28"/>
      <c r="GA77" s="28"/>
      <c r="GC77" s="31"/>
      <c r="GD77" s="30"/>
      <c r="GE77" s="29"/>
      <c r="GF77" s="28"/>
      <c r="GG77" s="28"/>
      <c r="GH77" s="28"/>
      <c r="GJ77" s="28"/>
      <c r="GL77" s="31"/>
      <c r="GM77" s="30"/>
      <c r="GN77" s="29"/>
      <c r="GO77" s="28"/>
      <c r="GP77" s="28"/>
      <c r="GQ77" s="28"/>
      <c r="GS77" s="28"/>
      <c r="GU77" s="31"/>
      <c r="GV77" s="30"/>
      <c r="GW77" s="29"/>
      <c r="GX77" s="28"/>
      <c r="GY77" s="28"/>
      <c r="GZ77" s="28"/>
      <c r="HB77" s="28"/>
    </row>
    <row r="78" spans="1:210" s="2" customFormat="1" ht="13.9" customHeight="1" thickTop="1" thickBot="1" x14ac:dyDescent="0.35">
      <c r="A78" s="12" t="str">
        <f>IFERROR(IF(HLOOKUP($C$4,$FC$11:$FR$211,ROW()-#REF!,FALSE)="N",FALSE,TRUE),"")</f>
        <v/>
      </c>
      <c r="B78" s="7"/>
      <c r="C78" s="145" t="str">
        <f t="shared" si="149"/>
        <v>1990TL</v>
      </c>
      <c r="D78" s="145" t="str">
        <f t="shared" si="149"/>
        <v>1990TL</v>
      </c>
      <c r="E78" s="7"/>
      <c r="F78" s="7"/>
      <c r="G78" s="7"/>
      <c r="H78" s="7">
        <v>73</v>
      </c>
      <c r="I78" s="7"/>
      <c r="J78" s="7"/>
      <c r="K78" s="42" t="s">
        <v>234</v>
      </c>
      <c r="L78" s="41"/>
      <c r="M78" s="40" t="s">
        <v>235</v>
      </c>
      <c r="N78" s="39">
        <f t="shared" ref="N78:AS78" si="150">SUM(N72:N77)</f>
        <v>0</v>
      </c>
      <c r="O78" s="56">
        <f t="shared" si="150"/>
        <v>0</v>
      </c>
      <c r="P78" s="56">
        <f t="shared" si="150"/>
        <v>0</v>
      </c>
      <c r="Q78" s="56">
        <f t="shared" si="150"/>
        <v>0</v>
      </c>
      <c r="R78" s="56">
        <f t="shared" si="150"/>
        <v>0</v>
      </c>
      <c r="S78" s="56">
        <f t="shared" si="150"/>
        <v>0</v>
      </c>
      <c r="T78" s="56">
        <f t="shared" si="150"/>
        <v>0</v>
      </c>
      <c r="U78" s="56">
        <f t="shared" si="150"/>
        <v>0</v>
      </c>
      <c r="V78" s="56">
        <f t="shared" si="150"/>
        <v>0</v>
      </c>
      <c r="W78" s="56">
        <f t="shared" si="150"/>
        <v>0</v>
      </c>
      <c r="X78" s="56">
        <f t="shared" si="150"/>
        <v>0</v>
      </c>
      <c r="Y78" s="56">
        <f t="shared" si="150"/>
        <v>0</v>
      </c>
      <c r="Z78" s="56">
        <f t="shared" si="150"/>
        <v>0</v>
      </c>
      <c r="AA78" s="56">
        <f t="shared" si="150"/>
        <v>0</v>
      </c>
      <c r="AB78" s="56">
        <f t="shared" si="150"/>
        <v>0</v>
      </c>
      <c r="AC78" s="56">
        <f t="shared" si="150"/>
        <v>0</v>
      </c>
      <c r="AD78" s="56">
        <f t="shared" si="150"/>
        <v>0</v>
      </c>
      <c r="AE78" s="56">
        <f t="shared" si="150"/>
        <v>0</v>
      </c>
      <c r="AF78" s="56">
        <f t="shared" si="150"/>
        <v>0</v>
      </c>
      <c r="AG78" s="56">
        <f t="shared" si="150"/>
        <v>0</v>
      </c>
      <c r="AH78" s="56">
        <f t="shared" si="150"/>
        <v>0</v>
      </c>
      <c r="AI78" s="56">
        <f t="shared" si="150"/>
        <v>0</v>
      </c>
      <c r="AJ78" s="56">
        <f t="shared" si="150"/>
        <v>0</v>
      </c>
      <c r="AK78" s="56">
        <f t="shared" si="150"/>
        <v>0</v>
      </c>
      <c r="AL78" s="56">
        <f t="shared" si="150"/>
        <v>0</v>
      </c>
      <c r="AM78" s="56">
        <f t="shared" si="150"/>
        <v>0</v>
      </c>
      <c r="AN78" s="56">
        <f t="shared" si="150"/>
        <v>0</v>
      </c>
      <c r="AO78" s="56">
        <f t="shared" si="150"/>
        <v>0</v>
      </c>
      <c r="AP78" s="56">
        <f t="shared" si="150"/>
        <v>0</v>
      </c>
      <c r="AQ78" s="56">
        <f t="shared" si="150"/>
        <v>0</v>
      </c>
      <c r="AR78" s="56">
        <f t="shared" si="150"/>
        <v>0</v>
      </c>
      <c r="AS78" s="56">
        <f t="shared" si="150"/>
        <v>0</v>
      </c>
      <c r="AT78" s="56">
        <f t="shared" ref="AT78:BV78" si="151">SUM(AT72:AT77)</f>
        <v>0</v>
      </c>
      <c r="AU78" s="56">
        <f t="shared" si="151"/>
        <v>0</v>
      </c>
      <c r="AV78" s="56">
        <f t="shared" si="151"/>
        <v>0</v>
      </c>
      <c r="AW78" s="56">
        <f t="shared" si="151"/>
        <v>0</v>
      </c>
      <c r="AX78" s="56">
        <f t="shared" si="151"/>
        <v>0</v>
      </c>
      <c r="AY78" s="56">
        <f t="shared" si="151"/>
        <v>0</v>
      </c>
      <c r="AZ78" s="56">
        <f t="shared" si="151"/>
        <v>0</v>
      </c>
      <c r="BA78" s="56">
        <f t="shared" si="151"/>
        <v>0</v>
      </c>
      <c r="BB78" s="56">
        <f t="shared" si="151"/>
        <v>0</v>
      </c>
      <c r="BC78" s="56">
        <f t="shared" si="151"/>
        <v>0</v>
      </c>
      <c r="BD78" s="56">
        <f t="shared" si="151"/>
        <v>0</v>
      </c>
      <c r="BE78" s="56">
        <f t="shared" si="151"/>
        <v>0</v>
      </c>
      <c r="BF78" s="56">
        <f t="shared" si="151"/>
        <v>0</v>
      </c>
      <c r="BG78" s="56">
        <f t="shared" si="151"/>
        <v>0</v>
      </c>
      <c r="BH78" s="56">
        <f t="shared" si="151"/>
        <v>0</v>
      </c>
      <c r="BI78" s="56">
        <f t="shared" si="151"/>
        <v>0</v>
      </c>
      <c r="BJ78" s="56">
        <f t="shared" si="151"/>
        <v>0</v>
      </c>
      <c r="BK78" s="56">
        <f t="shared" si="151"/>
        <v>0</v>
      </c>
      <c r="BL78" s="56">
        <f t="shared" si="151"/>
        <v>0</v>
      </c>
      <c r="BM78" s="56">
        <f t="shared" si="151"/>
        <v>0</v>
      </c>
      <c r="BN78" s="56">
        <f t="shared" si="151"/>
        <v>0</v>
      </c>
      <c r="BO78" s="56">
        <f t="shared" si="151"/>
        <v>0</v>
      </c>
      <c r="BP78" s="56">
        <f t="shared" si="151"/>
        <v>0</v>
      </c>
      <c r="BQ78" s="56">
        <f t="shared" si="151"/>
        <v>0</v>
      </c>
      <c r="BR78" s="56">
        <f t="shared" si="151"/>
        <v>0</v>
      </c>
      <c r="BS78" s="56">
        <f t="shared" si="151"/>
        <v>0</v>
      </c>
      <c r="BT78" s="56">
        <f t="shared" si="151"/>
        <v>0</v>
      </c>
      <c r="BU78" s="56">
        <f t="shared" si="151"/>
        <v>0</v>
      </c>
      <c r="BV78" s="56">
        <f t="shared" si="151"/>
        <v>0</v>
      </c>
      <c r="BW78" s="37"/>
      <c r="BX78" s="1"/>
      <c r="BY78" s="1"/>
      <c r="BZ78" s="1"/>
      <c r="CA78" s="1"/>
      <c r="CB78" s="1"/>
      <c r="CC78" s="1"/>
      <c r="CD78" s="1"/>
      <c r="CE78" s="1"/>
      <c r="CF78" s="1"/>
      <c r="CG78" s="6"/>
      <c r="CH78" s="1"/>
      <c r="CI78" s="1"/>
      <c r="CK78" s="36">
        <v>1</v>
      </c>
      <c r="CL78" s="35">
        <f t="shared" si="142"/>
        <v>0</v>
      </c>
      <c r="CM78" s="34"/>
      <c r="CO78" s="5"/>
      <c r="CP78" s="33" t="str">
        <f t="shared" si="135"/>
        <v>1990TL</v>
      </c>
      <c r="CR78" s="11">
        <v>1</v>
      </c>
      <c r="CS78" s="32">
        <f t="shared" si="143"/>
        <v>0</v>
      </c>
      <c r="CT78" s="32">
        <f t="shared" si="143"/>
        <v>0</v>
      </c>
      <c r="CU78" s="32">
        <f t="shared" si="143"/>
        <v>0</v>
      </c>
      <c r="CV78" s="32">
        <f t="shared" si="143"/>
        <v>0</v>
      </c>
      <c r="CW78" s="32">
        <f t="shared" si="143"/>
        <v>0</v>
      </c>
      <c r="CX78" s="32">
        <f t="shared" si="143"/>
        <v>0</v>
      </c>
      <c r="CY78" s="32">
        <f t="shared" si="143"/>
        <v>0</v>
      </c>
      <c r="CZ78" s="32">
        <f t="shared" si="143"/>
        <v>0</v>
      </c>
      <c r="DA78" s="32">
        <f t="shared" si="143"/>
        <v>0</v>
      </c>
      <c r="DB78" s="32">
        <f t="shared" si="143"/>
        <v>0</v>
      </c>
      <c r="DC78" s="32">
        <f t="shared" si="144"/>
        <v>0</v>
      </c>
      <c r="DD78" s="32">
        <f t="shared" si="144"/>
        <v>0</v>
      </c>
      <c r="DE78" s="32">
        <f t="shared" si="144"/>
        <v>0</v>
      </c>
      <c r="DF78" s="32">
        <f t="shared" si="144"/>
        <v>0</v>
      </c>
      <c r="DG78" s="32">
        <f t="shared" si="144"/>
        <v>0</v>
      </c>
      <c r="DH78" s="32">
        <f t="shared" si="144"/>
        <v>0</v>
      </c>
      <c r="DI78" s="32">
        <f t="shared" si="144"/>
        <v>0</v>
      </c>
      <c r="DJ78" s="32">
        <f t="shared" si="144"/>
        <v>0</v>
      </c>
      <c r="DK78" s="32">
        <f t="shared" si="144"/>
        <v>0</v>
      </c>
      <c r="DL78" s="32">
        <f t="shared" si="144"/>
        <v>0</v>
      </c>
      <c r="DM78" s="32">
        <f t="shared" si="145"/>
        <v>0</v>
      </c>
      <c r="DN78" s="32">
        <f t="shared" si="145"/>
        <v>0</v>
      </c>
      <c r="DO78" s="32">
        <f t="shared" si="145"/>
        <v>0</v>
      </c>
      <c r="DP78" s="32">
        <f t="shared" si="145"/>
        <v>0</v>
      </c>
      <c r="DQ78" s="32">
        <f t="shared" si="145"/>
        <v>0</v>
      </c>
      <c r="DR78" s="32">
        <f t="shared" si="145"/>
        <v>0</v>
      </c>
      <c r="DS78" s="32">
        <f t="shared" si="145"/>
        <v>0</v>
      </c>
      <c r="DT78" s="32">
        <f t="shared" si="145"/>
        <v>0</v>
      </c>
      <c r="DU78" s="32">
        <f t="shared" si="145"/>
        <v>0</v>
      </c>
      <c r="DV78" s="32">
        <f t="shared" si="145"/>
        <v>0</v>
      </c>
      <c r="DW78" s="32">
        <f t="shared" si="146"/>
        <v>0</v>
      </c>
      <c r="DX78" s="32">
        <f t="shared" si="146"/>
        <v>0</v>
      </c>
      <c r="DY78" s="32">
        <f t="shared" si="146"/>
        <v>0</v>
      </c>
      <c r="DZ78" s="32">
        <f t="shared" si="146"/>
        <v>0</v>
      </c>
      <c r="EA78" s="32">
        <f t="shared" si="146"/>
        <v>0</v>
      </c>
      <c r="EB78" s="32">
        <f t="shared" si="146"/>
        <v>0</v>
      </c>
      <c r="EC78" s="32">
        <f t="shared" si="146"/>
        <v>0</v>
      </c>
      <c r="ED78" s="32">
        <f t="shared" si="146"/>
        <v>0</v>
      </c>
      <c r="EE78" s="32">
        <f t="shared" si="146"/>
        <v>0</v>
      </c>
      <c r="EF78" s="32">
        <f t="shared" si="146"/>
        <v>0</v>
      </c>
      <c r="EG78" s="32">
        <f t="shared" si="147"/>
        <v>0</v>
      </c>
      <c r="EH78" s="32">
        <f t="shared" si="147"/>
        <v>0</v>
      </c>
      <c r="EI78" s="32">
        <f t="shared" si="147"/>
        <v>0</v>
      </c>
      <c r="EJ78" s="32">
        <f t="shared" si="147"/>
        <v>0</v>
      </c>
      <c r="EK78" s="32">
        <f t="shared" si="147"/>
        <v>0</v>
      </c>
      <c r="EL78" s="32">
        <f t="shared" si="147"/>
        <v>0</v>
      </c>
      <c r="EM78" s="32">
        <f t="shared" si="147"/>
        <v>0</v>
      </c>
      <c r="EN78" s="32">
        <f t="shared" si="147"/>
        <v>0</v>
      </c>
      <c r="EO78" s="32">
        <f t="shared" si="147"/>
        <v>0</v>
      </c>
      <c r="EP78" s="32">
        <f t="shared" si="147"/>
        <v>0</v>
      </c>
      <c r="EQ78" s="32">
        <f t="shared" si="148"/>
        <v>0</v>
      </c>
      <c r="ER78" s="32">
        <f t="shared" si="148"/>
        <v>0</v>
      </c>
      <c r="ES78" s="32">
        <f t="shared" si="148"/>
        <v>0</v>
      </c>
      <c r="ET78" s="32">
        <f t="shared" si="148"/>
        <v>0</v>
      </c>
      <c r="EU78" s="32">
        <f t="shared" si="148"/>
        <v>0</v>
      </c>
      <c r="EV78" s="32">
        <f t="shared" si="148"/>
        <v>0</v>
      </c>
      <c r="EW78" s="32">
        <f t="shared" si="148"/>
        <v>0</v>
      </c>
      <c r="EX78" s="32">
        <f t="shared" si="148"/>
        <v>0</v>
      </c>
      <c r="EY78" s="32">
        <f t="shared" si="148"/>
        <v>0</v>
      </c>
      <c r="EZ78" s="32">
        <f t="shared" si="148"/>
        <v>0</v>
      </c>
      <c r="FB78" s="3"/>
      <c r="FC78" s="15" t="s">
        <v>0</v>
      </c>
      <c r="FD78" s="14" t="s">
        <v>0</v>
      </c>
      <c r="FE78" s="14" t="s">
        <v>0</v>
      </c>
      <c r="FF78" s="14" t="s">
        <v>0</v>
      </c>
      <c r="FG78" s="14" t="s">
        <v>0</v>
      </c>
      <c r="FH78" s="14" t="s">
        <v>0</v>
      </c>
      <c r="FI78" s="14" t="s">
        <v>0</v>
      </c>
      <c r="FJ78" s="14" t="s">
        <v>0</v>
      </c>
      <c r="FK78" s="14" t="s">
        <v>11</v>
      </c>
      <c r="FL78" s="14" t="s">
        <v>11</v>
      </c>
      <c r="FM78" s="14" t="s">
        <v>11</v>
      </c>
      <c r="FN78" s="14" t="s">
        <v>11</v>
      </c>
      <c r="FO78" s="14" t="s">
        <v>11</v>
      </c>
      <c r="FP78" s="14" t="s">
        <v>11</v>
      </c>
      <c r="FQ78" s="14" t="s">
        <v>11</v>
      </c>
      <c r="FR78" s="13" t="s">
        <v>11</v>
      </c>
      <c r="FT78" s="31"/>
      <c r="FU78" s="30"/>
      <c r="FV78" s="29"/>
      <c r="FW78" s="28"/>
      <c r="FX78" s="28"/>
      <c r="FY78" s="28"/>
      <c r="GA78" s="28"/>
      <c r="GC78" s="31"/>
      <c r="GD78" s="30"/>
      <c r="GE78" s="29"/>
      <c r="GF78" s="28"/>
      <c r="GG78" s="28"/>
      <c r="GH78" s="28"/>
      <c r="GJ78" s="28"/>
      <c r="GL78" s="31"/>
      <c r="GM78" s="30"/>
      <c r="GN78" s="29"/>
      <c r="GO78" s="28"/>
      <c r="GP78" s="28"/>
      <c r="GQ78" s="28"/>
      <c r="GS78" s="28"/>
      <c r="GU78" s="31"/>
      <c r="GV78" s="30"/>
      <c r="GW78" s="29"/>
      <c r="GX78" s="28"/>
      <c r="GY78" s="28"/>
      <c r="GZ78" s="28"/>
      <c r="HB78" s="28"/>
    </row>
    <row r="79" spans="1:210" s="2" customFormat="1" ht="13.9" hidden="1" customHeight="1" x14ac:dyDescent="0.3">
      <c r="A79" s="12" t="str">
        <f>IFERROR(IF(HLOOKUP($C$4,$FC$11:$FR$211,ROW()-#REF!,FALSE)="N",FALSE,TRUE),"")</f>
        <v/>
      </c>
      <c r="B79" s="7"/>
      <c r="C79" s="145" t="str">
        <f t="shared" si="149"/>
        <v/>
      </c>
      <c r="D79" s="145" t="str">
        <f t="shared" si="149"/>
        <v/>
      </c>
      <c r="E79" s="7"/>
      <c r="F79" s="7"/>
      <c r="G79" s="7"/>
      <c r="H79" s="7">
        <v>74</v>
      </c>
      <c r="I79" s="7"/>
      <c r="J79" s="7"/>
      <c r="K79" s="27"/>
      <c r="L79" s="18"/>
      <c r="M79" s="47"/>
      <c r="N79" s="46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37"/>
      <c r="BX79" s="1"/>
      <c r="BY79" s="1"/>
      <c r="BZ79" s="1"/>
      <c r="CA79" s="1"/>
      <c r="CB79" s="1"/>
      <c r="CC79" s="1"/>
      <c r="CD79" s="1"/>
      <c r="CE79" s="1"/>
      <c r="CF79" s="1"/>
      <c r="CG79" s="6"/>
      <c r="CH79" s="1"/>
      <c r="CI79" s="1"/>
      <c r="CK79" s="5"/>
      <c r="CL79" s="5"/>
      <c r="CM79" s="5"/>
      <c r="CO79" s="5"/>
      <c r="CP79" s="4" t="str">
        <f t="shared" ref="CP79:CP110" si="152">IF(M79="","",M79)</f>
        <v/>
      </c>
      <c r="CQ79" s="141"/>
      <c r="CR79" s="4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B79" s="3"/>
      <c r="FC79" s="15" t="s">
        <v>11</v>
      </c>
      <c r="FD79" s="14" t="s">
        <v>11</v>
      </c>
      <c r="FE79" s="14" t="s">
        <v>11</v>
      </c>
      <c r="FF79" s="14" t="s">
        <v>11</v>
      </c>
      <c r="FG79" s="14" t="s">
        <v>11</v>
      </c>
      <c r="FH79" s="14" t="s">
        <v>11</v>
      </c>
      <c r="FI79" s="14" t="s">
        <v>11</v>
      </c>
      <c r="FJ79" s="14" t="s">
        <v>11</v>
      </c>
      <c r="FK79" s="14" t="s">
        <v>11</v>
      </c>
      <c r="FL79" s="14" t="s">
        <v>11</v>
      </c>
      <c r="FM79" s="14" t="s">
        <v>11</v>
      </c>
      <c r="FN79" s="14" t="s">
        <v>11</v>
      </c>
      <c r="FO79" s="14" t="s">
        <v>11</v>
      </c>
      <c r="FP79" s="14" t="s">
        <v>11</v>
      </c>
      <c r="FQ79" s="14" t="s">
        <v>11</v>
      </c>
      <c r="FR79" s="13" t="s">
        <v>11</v>
      </c>
      <c r="FT79" s="31"/>
      <c r="FU79" s="30"/>
      <c r="FV79" s="44"/>
      <c r="FW79" s="44"/>
      <c r="FX79" s="44"/>
      <c r="FY79" s="44"/>
      <c r="GC79" s="31"/>
      <c r="GD79" s="30"/>
      <c r="GE79" s="44"/>
      <c r="GF79" s="44"/>
      <c r="GG79" s="44"/>
      <c r="GH79" s="44"/>
      <c r="GL79" s="31"/>
      <c r="GM79" s="30"/>
      <c r="GN79" s="44"/>
      <c r="GO79" s="44"/>
      <c r="GP79" s="44"/>
      <c r="GQ79" s="44"/>
      <c r="GU79" s="31"/>
      <c r="GV79" s="30"/>
      <c r="GW79" s="44"/>
      <c r="GX79" s="44"/>
      <c r="GY79" s="44"/>
      <c r="GZ79" s="44"/>
    </row>
    <row r="80" spans="1:210" s="2" customFormat="1" ht="13.9" hidden="1" customHeight="1" x14ac:dyDescent="0.3">
      <c r="A80" s="12" t="str">
        <f>IFERROR(IF(HLOOKUP($C$4,$FC$11:$FR$211,ROW()-#REF!,FALSE)="N",FALSE,TRUE),"")</f>
        <v/>
      </c>
      <c r="B80" s="7"/>
      <c r="C80" s="145" t="str">
        <f t="shared" si="149"/>
        <v>199M00</v>
      </c>
      <c r="D80" s="145" t="str">
        <f t="shared" si="149"/>
        <v>199M00</v>
      </c>
      <c r="E80" s="7"/>
      <c r="F80" s="7"/>
      <c r="G80" s="7"/>
      <c r="H80" s="7">
        <v>75</v>
      </c>
      <c r="I80" s="7"/>
      <c r="J80" s="7"/>
      <c r="K80" s="27" t="s">
        <v>234</v>
      </c>
      <c r="L80" s="18"/>
      <c r="M80" s="54" t="s">
        <v>233</v>
      </c>
      <c r="N80" s="53">
        <f>SUM(O80:BV80)</f>
        <v>0</v>
      </c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1"/>
      <c r="BX80" s="1"/>
      <c r="BY80" s="1"/>
      <c r="BZ80" s="1"/>
      <c r="CA80" s="1"/>
      <c r="CB80" s="1"/>
      <c r="CC80" s="1"/>
      <c r="CD80" s="1"/>
      <c r="CE80" s="1"/>
      <c r="CF80" s="1"/>
      <c r="CG80" s="6"/>
      <c r="CH80" s="1"/>
      <c r="CI80" s="1"/>
      <c r="CK80" s="36">
        <v>1</v>
      </c>
      <c r="CL80" s="35">
        <f>N80*CK80</f>
        <v>0</v>
      </c>
      <c r="CM80" s="34"/>
      <c r="CO80" s="5"/>
      <c r="CP80" s="33" t="str">
        <f t="shared" si="152"/>
        <v>199M00</v>
      </c>
      <c r="CR80" s="11">
        <v>1</v>
      </c>
      <c r="CS80" s="32" t="str">
        <f t="shared" ref="CS80:DX80" si="153">IF(O80="","",O80*$CR80)</f>
        <v/>
      </c>
      <c r="CT80" s="32" t="str">
        <f t="shared" si="153"/>
        <v/>
      </c>
      <c r="CU80" s="32" t="str">
        <f t="shared" si="153"/>
        <v/>
      </c>
      <c r="CV80" s="32" t="str">
        <f t="shared" si="153"/>
        <v/>
      </c>
      <c r="CW80" s="32" t="str">
        <f t="shared" si="153"/>
        <v/>
      </c>
      <c r="CX80" s="32" t="str">
        <f t="shared" si="153"/>
        <v/>
      </c>
      <c r="CY80" s="32" t="str">
        <f t="shared" si="153"/>
        <v/>
      </c>
      <c r="CZ80" s="32" t="str">
        <f t="shared" si="153"/>
        <v/>
      </c>
      <c r="DA80" s="32" t="str">
        <f t="shared" si="153"/>
        <v/>
      </c>
      <c r="DB80" s="32" t="str">
        <f t="shared" si="153"/>
        <v/>
      </c>
      <c r="DC80" s="32" t="str">
        <f t="shared" si="153"/>
        <v/>
      </c>
      <c r="DD80" s="32" t="str">
        <f t="shared" si="153"/>
        <v/>
      </c>
      <c r="DE80" s="32" t="str">
        <f t="shared" si="153"/>
        <v/>
      </c>
      <c r="DF80" s="32" t="str">
        <f t="shared" si="153"/>
        <v/>
      </c>
      <c r="DG80" s="32" t="str">
        <f t="shared" si="153"/>
        <v/>
      </c>
      <c r="DH80" s="32" t="str">
        <f t="shared" si="153"/>
        <v/>
      </c>
      <c r="DI80" s="32" t="str">
        <f t="shared" si="153"/>
        <v/>
      </c>
      <c r="DJ80" s="32" t="str">
        <f t="shared" si="153"/>
        <v/>
      </c>
      <c r="DK80" s="32" t="str">
        <f t="shared" si="153"/>
        <v/>
      </c>
      <c r="DL80" s="32" t="str">
        <f t="shared" si="153"/>
        <v/>
      </c>
      <c r="DM80" s="32" t="str">
        <f t="shared" si="153"/>
        <v/>
      </c>
      <c r="DN80" s="32" t="str">
        <f t="shared" si="153"/>
        <v/>
      </c>
      <c r="DO80" s="32" t="str">
        <f t="shared" si="153"/>
        <v/>
      </c>
      <c r="DP80" s="32" t="str">
        <f t="shared" si="153"/>
        <v/>
      </c>
      <c r="DQ80" s="32" t="str">
        <f t="shared" si="153"/>
        <v/>
      </c>
      <c r="DR80" s="32" t="str">
        <f t="shared" si="153"/>
        <v/>
      </c>
      <c r="DS80" s="32" t="str">
        <f t="shared" si="153"/>
        <v/>
      </c>
      <c r="DT80" s="32" t="str">
        <f t="shared" si="153"/>
        <v/>
      </c>
      <c r="DU80" s="32" t="str">
        <f t="shared" si="153"/>
        <v/>
      </c>
      <c r="DV80" s="32" t="str">
        <f t="shared" si="153"/>
        <v/>
      </c>
      <c r="DW80" s="32" t="str">
        <f t="shared" si="153"/>
        <v/>
      </c>
      <c r="DX80" s="32" t="str">
        <f t="shared" si="153"/>
        <v/>
      </c>
      <c r="DY80" s="32" t="str">
        <f t="shared" ref="DY80:EZ80" si="154">IF(AU80="","",AU80*$CR80)</f>
        <v/>
      </c>
      <c r="DZ80" s="32" t="str">
        <f t="shared" si="154"/>
        <v/>
      </c>
      <c r="EA80" s="32" t="str">
        <f t="shared" si="154"/>
        <v/>
      </c>
      <c r="EB80" s="32" t="str">
        <f t="shared" si="154"/>
        <v/>
      </c>
      <c r="EC80" s="32" t="str">
        <f t="shared" si="154"/>
        <v/>
      </c>
      <c r="ED80" s="32" t="str">
        <f t="shared" si="154"/>
        <v/>
      </c>
      <c r="EE80" s="32" t="str">
        <f t="shared" si="154"/>
        <v/>
      </c>
      <c r="EF80" s="32" t="str">
        <f t="shared" si="154"/>
        <v/>
      </c>
      <c r="EG80" s="32" t="str">
        <f t="shared" si="154"/>
        <v/>
      </c>
      <c r="EH80" s="32" t="str">
        <f t="shared" si="154"/>
        <v/>
      </c>
      <c r="EI80" s="32" t="str">
        <f t="shared" si="154"/>
        <v/>
      </c>
      <c r="EJ80" s="32" t="str">
        <f t="shared" si="154"/>
        <v/>
      </c>
      <c r="EK80" s="32" t="str">
        <f t="shared" si="154"/>
        <v/>
      </c>
      <c r="EL80" s="32" t="str">
        <f t="shared" si="154"/>
        <v/>
      </c>
      <c r="EM80" s="32" t="str">
        <f t="shared" si="154"/>
        <v/>
      </c>
      <c r="EN80" s="32" t="str">
        <f t="shared" si="154"/>
        <v/>
      </c>
      <c r="EO80" s="32" t="str">
        <f t="shared" si="154"/>
        <v/>
      </c>
      <c r="EP80" s="32" t="str">
        <f t="shared" si="154"/>
        <v/>
      </c>
      <c r="EQ80" s="32" t="str">
        <f t="shared" si="154"/>
        <v/>
      </c>
      <c r="ER80" s="32" t="str">
        <f t="shared" si="154"/>
        <v/>
      </c>
      <c r="ES80" s="32" t="str">
        <f t="shared" si="154"/>
        <v/>
      </c>
      <c r="ET80" s="32" t="str">
        <f t="shared" si="154"/>
        <v/>
      </c>
      <c r="EU80" s="32" t="str">
        <f t="shared" si="154"/>
        <v/>
      </c>
      <c r="EV80" s="32" t="str">
        <f t="shared" si="154"/>
        <v/>
      </c>
      <c r="EW80" s="32" t="str">
        <f t="shared" si="154"/>
        <v/>
      </c>
      <c r="EX80" s="32" t="str">
        <f t="shared" si="154"/>
        <v/>
      </c>
      <c r="EY80" s="32" t="str">
        <f t="shared" si="154"/>
        <v/>
      </c>
      <c r="EZ80" s="32" t="str">
        <f t="shared" si="154"/>
        <v/>
      </c>
      <c r="FB80" s="3"/>
      <c r="FC80" s="15" t="s">
        <v>11</v>
      </c>
      <c r="FD80" s="14" t="s">
        <v>11</v>
      </c>
      <c r="FE80" s="14" t="s">
        <v>11</v>
      </c>
      <c r="FF80" s="14" t="s">
        <v>11</v>
      </c>
      <c r="FG80" s="14" t="s">
        <v>11</v>
      </c>
      <c r="FH80" s="14" t="s">
        <v>11</v>
      </c>
      <c r="FI80" s="14" t="s">
        <v>11</v>
      </c>
      <c r="FJ80" s="14" t="s">
        <v>11</v>
      </c>
      <c r="FK80" s="14" t="s">
        <v>0</v>
      </c>
      <c r="FL80" s="14" t="s">
        <v>0</v>
      </c>
      <c r="FM80" s="14" t="s">
        <v>0</v>
      </c>
      <c r="FN80" s="14" t="s">
        <v>0</v>
      </c>
      <c r="FO80" s="14" t="s">
        <v>0</v>
      </c>
      <c r="FP80" s="14" t="s">
        <v>0</v>
      </c>
      <c r="FQ80" s="14" t="s">
        <v>0</v>
      </c>
      <c r="FR80" s="13" t="s">
        <v>0</v>
      </c>
      <c r="FT80" s="31"/>
      <c r="FU80" s="30"/>
      <c r="FV80" s="29"/>
      <c r="FW80" s="28"/>
      <c r="FX80" s="28"/>
      <c r="FY80" s="28"/>
      <c r="GA80" s="28"/>
      <c r="GC80" s="31"/>
      <c r="GD80" s="30"/>
      <c r="GE80" s="29"/>
      <c r="GF80" s="28"/>
      <c r="GG80" s="28"/>
      <c r="GH80" s="28"/>
      <c r="GJ80" s="28"/>
      <c r="GL80" s="31"/>
      <c r="GM80" s="30"/>
      <c r="GN80" s="29"/>
      <c r="GO80" s="28"/>
      <c r="GP80" s="28"/>
      <c r="GQ80" s="28"/>
      <c r="GS80" s="28"/>
      <c r="GU80" s="31"/>
      <c r="GV80" s="30"/>
      <c r="GW80" s="29"/>
      <c r="GX80" s="28"/>
      <c r="GY80" s="28"/>
      <c r="GZ80" s="28"/>
      <c r="HB80" s="28"/>
    </row>
    <row r="81" spans="1:210" s="2" customFormat="1" ht="13.9" hidden="1" customHeight="1" x14ac:dyDescent="0.3">
      <c r="A81" s="12" t="str">
        <f>IFERROR(IF(HLOOKUP($C$4,$FC$11:$FR$211,ROW()-#REF!,FALSE)="N",FALSE,TRUE),"")</f>
        <v/>
      </c>
      <c r="B81" s="7"/>
      <c r="C81" s="145" t="str">
        <f t="shared" si="149"/>
        <v/>
      </c>
      <c r="D81" s="145" t="str">
        <f t="shared" si="149"/>
        <v/>
      </c>
      <c r="E81" s="7"/>
      <c r="F81" s="7"/>
      <c r="G81" s="7"/>
      <c r="H81" s="7">
        <v>76</v>
      </c>
      <c r="I81" s="7"/>
      <c r="J81" s="7"/>
      <c r="K81" s="27"/>
      <c r="L81" s="18"/>
      <c r="M81" s="47"/>
      <c r="N81" s="46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37"/>
      <c r="BX81" s="1"/>
      <c r="BY81" s="1"/>
      <c r="BZ81" s="1"/>
      <c r="CA81" s="1"/>
      <c r="CB81" s="1"/>
      <c r="CC81" s="1"/>
      <c r="CD81" s="1"/>
      <c r="CE81" s="1"/>
      <c r="CF81" s="1"/>
      <c r="CG81" s="6"/>
      <c r="CH81" s="1"/>
      <c r="CI81" s="1"/>
      <c r="CK81" s="5"/>
      <c r="CL81" s="5"/>
      <c r="CM81" s="5"/>
      <c r="CO81" s="5"/>
      <c r="CP81" s="4" t="str">
        <f t="shared" si="152"/>
        <v/>
      </c>
      <c r="CQ81" s="141"/>
      <c r="CR81" s="4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B81" s="3"/>
      <c r="FC81" s="15" t="s">
        <v>11</v>
      </c>
      <c r="FD81" s="14" t="s">
        <v>11</v>
      </c>
      <c r="FE81" s="14" t="s">
        <v>11</v>
      </c>
      <c r="FF81" s="14" t="s">
        <v>11</v>
      </c>
      <c r="FG81" s="14" t="s">
        <v>11</v>
      </c>
      <c r="FH81" s="14" t="s">
        <v>11</v>
      </c>
      <c r="FI81" s="14" t="s">
        <v>11</v>
      </c>
      <c r="FJ81" s="14" t="s">
        <v>11</v>
      </c>
      <c r="FK81" s="14" t="s">
        <v>11</v>
      </c>
      <c r="FL81" s="14" t="s">
        <v>11</v>
      </c>
      <c r="FM81" s="14" t="s">
        <v>11</v>
      </c>
      <c r="FN81" s="14" t="s">
        <v>11</v>
      </c>
      <c r="FO81" s="14" t="s">
        <v>11</v>
      </c>
      <c r="FP81" s="14" t="s">
        <v>11</v>
      </c>
      <c r="FQ81" s="14" t="s">
        <v>11</v>
      </c>
      <c r="FR81" s="13" t="s">
        <v>11</v>
      </c>
      <c r="FT81" s="31"/>
      <c r="FU81" s="30"/>
      <c r="FV81" s="44"/>
      <c r="FW81" s="44"/>
      <c r="FX81" s="44"/>
      <c r="FY81" s="44"/>
      <c r="GC81" s="31"/>
      <c r="GD81" s="30"/>
      <c r="GE81" s="44"/>
      <c r="GF81" s="44"/>
      <c r="GG81" s="44"/>
      <c r="GH81" s="44"/>
      <c r="GL81" s="31"/>
      <c r="GM81" s="30"/>
      <c r="GN81" s="44"/>
      <c r="GO81" s="44"/>
      <c r="GP81" s="44"/>
      <c r="GQ81" s="44"/>
      <c r="GU81" s="31"/>
      <c r="GV81" s="30"/>
      <c r="GW81" s="44"/>
      <c r="GX81" s="44"/>
      <c r="GY81" s="44"/>
      <c r="GZ81" s="44"/>
    </row>
    <row r="82" spans="1:210" s="2" customFormat="1" ht="13.9" customHeight="1" thickTop="1" thickBot="1" x14ac:dyDescent="0.35">
      <c r="A82" s="12" t="str">
        <f>IFERROR(IF(HLOOKUP($C$4,$FC$11:$FR$211,ROW()-#REF!,FALSE)="N",FALSE,TRUE),"")</f>
        <v/>
      </c>
      <c r="B82" s="7"/>
      <c r="C82" s="145" t="str">
        <f t="shared" si="149"/>
        <v>200000</v>
      </c>
      <c r="D82" s="145" t="str">
        <f t="shared" si="149"/>
        <v>200000</v>
      </c>
      <c r="E82" s="7"/>
      <c r="F82" s="7"/>
      <c r="G82" s="7"/>
      <c r="H82" s="7">
        <v>77</v>
      </c>
      <c r="I82" s="7"/>
      <c r="J82" s="7"/>
      <c r="K82" s="27" t="s">
        <v>232</v>
      </c>
      <c r="L82" s="18"/>
      <c r="M82" s="54" t="s">
        <v>231</v>
      </c>
      <c r="N82" s="53">
        <f>SUM(O82:BV82)</f>
        <v>88699</v>
      </c>
      <c r="O82" s="64">
        <v>88699</v>
      </c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1"/>
      <c r="BX82" s="1"/>
      <c r="BY82" s="1"/>
      <c r="BZ82" s="1"/>
      <c r="CA82" s="1"/>
      <c r="CB82" s="1"/>
      <c r="CC82" s="1"/>
      <c r="CD82" s="1"/>
      <c r="CE82" s="1"/>
      <c r="CF82" s="1"/>
      <c r="CG82" s="6"/>
      <c r="CH82" s="1"/>
      <c r="CI82" s="1"/>
      <c r="CK82" s="36">
        <v>1</v>
      </c>
      <c r="CL82" s="35">
        <f t="shared" ref="CL82:CL96" si="155">N82*CK82</f>
        <v>88699</v>
      </c>
      <c r="CM82" s="34">
        <v>89671</v>
      </c>
      <c r="CO82" s="5"/>
      <c r="CP82" s="33" t="str">
        <f t="shared" si="152"/>
        <v>200000</v>
      </c>
      <c r="CR82" s="11">
        <v>1</v>
      </c>
      <c r="CS82" s="32">
        <f t="shared" ref="CS82:CS96" si="156">IF(O82="","",O82*$CR82)</f>
        <v>88699</v>
      </c>
      <c r="CT82" s="32" t="str">
        <f t="shared" ref="CT82:CT96" si="157">IF(P82="","",P82*$CR82)</f>
        <v/>
      </c>
      <c r="CU82" s="32" t="str">
        <f t="shared" ref="CU82:CU96" si="158">IF(Q82="","",Q82*$CR82)</f>
        <v/>
      </c>
      <c r="CV82" s="32" t="str">
        <f t="shared" ref="CV82:CV96" si="159">IF(R82="","",R82*$CR82)</f>
        <v/>
      </c>
      <c r="CW82" s="32" t="str">
        <f t="shared" ref="CW82:CW96" si="160">IF(S82="","",S82*$CR82)</f>
        <v/>
      </c>
      <c r="CX82" s="32" t="str">
        <f t="shared" ref="CX82:CX96" si="161">IF(T82="","",T82*$CR82)</f>
        <v/>
      </c>
      <c r="CY82" s="32" t="str">
        <f t="shared" ref="CY82:CY96" si="162">IF(U82="","",U82*$CR82)</f>
        <v/>
      </c>
      <c r="CZ82" s="32" t="str">
        <f t="shared" ref="CZ82:CZ96" si="163">IF(V82="","",V82*$CR82)</f>
        <v/>
      </c>
      <c r="DA82" s="32" t="str">
        <f t="shared" ref="DA82:DA96" si="164">IF(W82="","",W82*$CR82)</f>
        <v/>
      </c>
      <c r="DB82" s="32" t="str">
        <f t="shared" ref="DB82:DB96" si="165">IF(X82="","",X82*$CR82)</f>
        <v/>
      </c>
      <c r="DC82" s="32" t="str">
        <f t="shared" ref="DC82:DC96" si="166">IF(Y82="","",Y82*$CR82)</f>
        <v/>
      </c>
      <c r="DD82" s="32" t="str">
        <f t="shared" ref="DD82:DD96" si="167">IF(Z82="","",Z82*$CR82)</f>
        <v/>
      </c>
      <c r="DE82" s="32" t="str">
        <f t="shared" ref="DE82:DE96" si="168">IF(AA82="","",AA82*$CR82)</f>
        <v/>
      </c>
      <c r="DF82" s="32" t="str">
        <f t="shared" ref="DF82:DF96" si="169">IF(AB82="","",AB82*$CR82)</f>
        <v/>
      </c>
      <c r="DG82" s="32" t="str">
        <f t="shared" ref="DG82:DG96" si="170">IF(AC82="","",AC82*$CR82)</f>
        <v/>
      </c>
      <c r="DH82" s="32" t="str">
        <f t="shared" ref="DH82:DH96" si="171">IF(AD82="","",AD82*$CR82)</f>
        <v/>
      </c>
      <c r="DI82" s="32" t="str">
        <f t="shared" ref="DI82:DI96" si="172">IF(AE82="","",AE82*$CR82)</f>
        <v/>
      </c>
      <c r="DJ82" s="32" t="str">
        <f t="shared" ref="DJ82:DJ96" si="173">IF(AF82="","",AF82*$CR82)</f>
        <v/>
      </c>
      <c r="DK82" s="32" t="str">
        <f t="shared" ref="DK82:DK96" si="174">IF(AG82="","",AG82*$CR82)</f>
        <v/>
      </c>
      <c r="DL82" s="32" t="str">
        <f t="shared" ref="DL82:DL96" si="175">IF(AH82="","",AH82*$CR82)</f>
        <v/>
      </c>
      <c r="DM82" s="32" t="str">
        <f t="shared" ref="DM82:DM96" si="176">IF(AI82="","",AI82*$CR82)</f>
        <v/>
      </c>
      <c r="DN82" s="32" t="str">
        <f t="shared" ref="DN82:DN96" si="177">IF(AJ82="","",AJ82*$CR82)</f>
        <v/>
      </c>
      <c r="DO82" s="32" t="str">
        <f t="shared" ref="DO82:DO96" si="178">IF(AK82="","",AK82*$CR82)</f>
        <v/>
      </c>
      <c r="DP82" s="32" t="str">
        <f t="shared" ref="DP82:DP96" si="179">IF(AL82="","",AL82*$CR82)</f>
        <v/>
      </c>
      <c r="DQ82" s="32" t="str">
        <f t="shared" ref="DQ82:DQ96" si="180">IF(AM82="","",AM82*$CR82)</f>
        <v/>
      </c>
      <c r="DR82" s="32" t="str">
        <f t="shared" ref="DR82:DR96" si="181">IF(AN82="","",AN82*$CR82)</f>
        <v/>
      </c>
      <c r="DS82" s="32" t="str">
        <f t="shared" ref="DS82:DS96" si="182">IF(AO82="","",AO82*$CR82)</f>
        <v/>
      </c>
      <c r="DT82" s="32" t="str">
        <f t="shared" ref="DT82:DT96" si="183">IF(AP82="","",AP82*$CR82)</f>
        <v/>
      </c>
      <c r="DU82" s="32" t="str">
        <f t="shared" ref="DU82:DU96" si="184">IF(AQ82="","",AQ82*$CR82)</f>
        <v/>
      </c>
      <c r="DV82" s="32" t="str">
        <f t="shared" ref="DV82:DV96" si="185">IF(AR82="","",AR82*$CR82)</f>
        <v/>
      </c>
      <c r="DW82" s="32" t="str">
        <f t="shared" ref="DW82:DW96" si="186">IF(AS82="","",AS82*$CR82)</f>
        <v/>
      </c>
      <c r="DX82" s="32" t="str">
        <f t="shared" ref="DX82:DX96" si="187">IF(AT82="","",AT82*$CR82)</f>
        <v/>
      </c>
      <c r="DY82" s="32" t="str">
        <f t="shared" ref="DY82:DY96" si="188">IF(AU82="","",AU82*$CR82)</f>
        <v/>
      </c>
      <c r="DZ82" s="32" t="str">
        <f t="shared" ref="DZ82:DZ96" si="189">IF(AV82="","",AV82*$CR82)</f>
        <v/>
      </c>
      <c r="EA82" s="32" t="str">
        <f t="shared" ref="EA82:EA96" si="190">IF(AW82="","",AW82*$CR82)</f>
        <v/>
      </c>
      <c r="EB82" s="32" t="str">
        <f t="shared" ref="EB82:EB96" si="191">IF(AX82="","",AX82*$CR82)</f>
        <v/>
      </c>
      <c r="EC82" s="32" t="str">
        <f t="shared" ref="EC82:EC96" si="192">IF(AY82="","",AY82*$CR82)</f>
        <v/>
      </c>
      <c r="ED82" s="32" t="str">
        <f t="shared" ref="ED82:ED96" si="193">IF(AZ82="","",AZ82*$CR82)</f>
        <v/>
      </c>
      <c r="EE82" s="32" t="str">
        <f t="shared" ref="EE82:EE96" si="194">IF(BA82="","",BA82*$CR82)</f>
        <v/>
      </c>
      <c r="EF82" s="32" t="str">
        <f t="shared" ref="EF82:EF96" si="195">IF(BB82="","",BB82*$CR82)</f>
        <v/>
      </c>
      <c r="EG82" s="32" t="str">
        <f t="shared" ref="EG82:EG96" si="196">IF(BC82="","",BC82*$CR82)</f>
        <v/>
      </c>
      <c r="EH82" s="32" t="str">
        <f t="shared" ref="EH82:EH96" si="197">IF(BD82="","",BD82*$CR82)</f>
        <v/>
      </c>
      <c r="EI82" s="32" t="str">
        <f t="shared" ref="EI82:EI96" si="198">IF(BE82="","",BE82*$CR82)</f>
        <v/>
      </c>
      <c r="EJ82" s="32" t="str">
        <f t="shared" ref="EJ82:EJ96" si="199">IF(BF82="","",BF82*$CR82)</f>
        <v/>
      </c>
      <c r="EK82" s="32" t="str">
        <f t="shared" ref="EK82:EK96" si="200">IF(BG82="","",BG82*$CR82)</f>
        <v/>
      </c>
      <c r="EL82" s="32" t="str">
        <f t="shared" ref="EL82:EL96" si="201">IF(BH82="","",BH82*$CR82)</f>
        <v/>
      </c>
      <c r="EM82" s="32" t="str">
        <f t="shared" ref="EM82:EM96" si="202">IF(BI82="","",BI82*$CR82)</f>
        <v/>
      </c>
      <c r="EN82" s="32" t="str">
        <f t="shared" ref="EN82:EN96" si="203">IF(BJ82="","",BJ82*$CR82)</f>
        <v/>
      </c>
      <c r="EO82" s="32" t="str">
        <f t="shared" ref="EO82:EO96" si="204">IF(BK82="","",BK82*$CR82)</f>
        <v/>
      </c>
      <c r="EP82" s="32" t="str">
        <f t="shared" ref="EP82:EP96" si="205">IF(BL82="","",BL82*$CR82)</f>
        <v/>
      </c>
      <c r="EQ82" s="32" t="str">
        <f t="shared" ref="EQ82:EQ96" si="206">IF(BM82="","",BM82*$CR82)</f>
        <v/>
      </c>
      <c r="ER82" s="32" t="str">
        <f t="shared" ref="ER82:ER96" si="207">IF(BN82="","",BN82*$CR82)</f>
        <v/>
      </c>
      <c r="ES82" s="32" t="str">
        <f t="shared" ref="ES82:ES96" si="208">IF(BO82="","",BO82*$CR82)</f>
        <v/>
      </c>
      <c r="ET82" s="32" t="str">
        <f t="shared" ref="ET82:ET96" si="209">IF(BP82="","",BP82*$CR82)</f>
        <v/>
      </c>
      <c r="EU82" s="32" t="str">
        <f t="shared" ref="EU82:EU96" si="210">IF(BQ82="","",BQ82*$CR82)</f>
        <v/>
      </c>
      <c r="EV82" s="32" t="str">
        <f t="shared" ref="EV82:EV96" si="211">IF(BR82="","",BR82*$CR82)</f>
        <v/>
      </c>
      <c r="EW82" s="32" t="str">
        <f t="shared" ref="EW82:EW96" si="212">IF(BS82="","",BS82*$CR82)</f>
        <v/>
      </c>
      <c r="EX82" s="32" t="str">
        <f t="shared" ref="EX82:EX96" si="213">IF(BT82="","",BT82*$CR82)</f>
        <v/>
      </c>
      <c r="EY82" s="32" t="str">
        <f t="shared" ref="EY82:EY96" si="214">IF(BU82="","",BU82*$CR82)</f>
        <v/>
      </c>
      <c r="EZ82" s="32" t="str">
        <f t="shared" ref="EZ82:EZ96" si="215">IF(BV82="","",BV82*$CR82)</f>
        <v/>
      </c>
      <c r="FB82" s="3"/>
      <c r="FC82" s="15" t="s">
        <v>0</v>
      </c>
      <c r="FD82" s="14" t="s">
        <v>0</v>
      </c>
      <c r="FE82" s="14" t="s">
        <v>0</v>
      </c>
      <c r="FF82" s="14" t="s">
        <v>0</v>
      </c>
      <c r="FG82" s="14" t="s">
        <v>0</v>
      </c>
      <c r="FH82" s="14" t="s">
        <v>0</v>
      </c>
      <c r="FI82" s="14" t="s">
        <v>0</v>
      </c>
      <c r="FJ82" s="14" t="s">
        <v>0</v>
      </c>
      <c r="FK82" s="14" t="s">
        <v>11</v>
      </c>
      <c r="FL82" s="14" t="s">
        <v>11</v>
      </c>
      <c r="FM82" s="14" t="s">
        <v>11</v>
      </c>
      <c r="FN82" s="14" t="s">
        <v>11</v>
      </c>
      <c r="FO82" s="14" t="s">
        <v>11</v>
      </c>
      <c r="FP82" s="14" t="s">
        <v>11</v>
      </c>
      <c r="FQ82" s="14" t="s">
        <v>11</v>
      </c>
      <c r="FR82" s="13" t="s">
        <v>11</v>
      </c>
      <c r="FT82" s="31"/>
      <c r="FU82" s="30"/>
      <c r="FV82" s="29"/>
      <c r="FW82" s="28"/>
      <c r="FX82" s="28"/>
      <c r="FY82" s="28"/>
      <c r="GA82" s="28"/>
      <c r="GC82" s="31"/>
      <c r="GD82" s="30"/>
      <c r="GE82" s="29"/>
      <c r="GF82" s="28"/>
      <c r="GG82" s="28"/>
      <c r="GH82" s="28"/>
      <c r="GJ82" s="28"/>
      <c r="GL82" s="31"/>
      <c r="GM82" s="30"/>
      <c r="GN82" s="29"/>
      <c r="GO82" s="28"/>
      <c r="GP82" s="28"/>
      <c r="GQ82" s="28"/>
      <c r="GS82" s="28"/>
      <c r="GU82" s="31"/>
      <c r="GV82" s="30"/>
      <c r="GW82" s="29"/>
      <c r="GX82" s="28"/>
      <c r="GY82" s="28"/>
      <c r="GZ82" s="28"/>
      <c r="HB82" s="28"/>
    </row>
    <row r="83" spans="1:210" s="2" customFormat="1" ht="13.9" customHeight="1" thickTop="1" thickBot="1" x14ac:dyDescent="0.35">
      <c r="A83" s="12" t="str">
        <f>IFERROR(IF(HLOOKUP($C$4,$FC$11:$FR$211,ROW()-#REF!,FALSE)="N",FALSE,TRUE),"")</f>
        <v/>
      </c>
      <c r="B83" s="7"/>
      <c r="C83" s="43" t="str">
        <f t="shared" si="149"/>
        <v>204000</v>
      </c>
      <c r="D83" s="43" t="str">
        <f t="shared" si="149"/>
        <v>204000</v>
      </c>
      <c r="E83" s="7"/>
      <c r="F83" s="7"/>
      <c r="G83" s="7"/>
      <c r="H83" s="7">
        <v>78</v>
      </c>
      <c r="I83" s="7"/>
      <c r="J83" s="7"/>
      <c r="K83" s="27" t="s">
        <v>230</v>
      </c>
      <c r="L83" s="18"/>
      <c r="M83" s="54" t="s">
        <v>229</v>
      </c>
      <c r="N83" s="53">
        <f t="shared" ref="N83:AS83" si="216">SUM(N84:N86)</f>
        <v>6299</v>
      </c>
      <c r="O83" s="63">
        <f t="shared" si="216"/>
        <v>6299</v>
      </c>
      <c r="P83" s="62">
        <f t="shared" si="216"/>
        <v>0</v>
      </c>
      <c r="Q83" s="62">
        <f t="shared" si="216"/>
        <v>0</v>
      </c>
      <c r="R83" s="62">
        <f t="shared" si="216"/>
        <v>0</v>
      </c>
      <c r="S83" s="62">
        <f t="shared" si="216"/>
        <v>0</v>
      </c>
      <c r="T83" s="62">
        <f t="shared" si="216"/>
        <v>0</v>
      </c>
      <c r="U83" s="62">
        <f t="shared" si="216"/>
        <v>0</v>
      </c>
      <c r="V83" s="62">
        <f t="shared" si="216"/>
        <v>0</v>
      </c>
      <c r="W83" s="62">
        <f t="shared" si="216"/>
        <v>0</v>
      </c>
      <c r="X83" s="62">
        <f t="shared" si="216"/>
        <v>0</v>
      </c>
      <c r="Y83" s="62">
        <f t="shared" si="216"/>
        <v>0</v>
      </c>
      <c r="Z83" s="62">
        <f t="shared" si="216"/>
        <v>0</v>
      </c>
      <c r="AA83" s="62">
        <f t="shared" si="216"/>
        <v>0</v>
      </c>
      <c r="AB83" s="62">
        <f t="shared" si="216"/>
        <v>0</v>
      </c>
      <c r="AC83" s="62">
        <f t="shared" si="216"/>
        <v>0</v>
      </c>
      <c r="AD83" s="62">
        <f t="shared" si="216"/>
        <v>0</v>
      </c>
      <c r="AE83" s="62">
        <f t="shared" si="216"/>
        <v>0</v>
      </c>
      <c r="AF83" s="62">
        <f t="shared" si="216"/>
        <v>0</v>
      </c>
      <c r="AG83" s="62">
        <f t="shared" si="216"/>
        <v>0</v>
      </c>
      <c r="AH83" s="62">
        <f t="shared" si="216"/>
        <v>0</v>
      </c>
      <c r="AI83" s="62">
        <f t="shared" si="216"/>
        <v>0</v>
      </c>
      <c r="AJ83" s="62">
        <f t="shared" si="216"/>
        <v>0</v>
      </c>
      <c r="AK83" s="62">
        <f t="shared" si="216"/>
        <v>0</v>
      </c>
      <c r="AL83" s="62">
        <f t="shared" si="216"/>
        <v>0</v>
      </c>
      <c r="AM83" s="62">
        <f t="shared" si="216"/>
        <v>0</v>
      </c>
      <c r="AN83" s="62">
        <f t="shared" si="216"/>
        <v>0</v>
      </c>
      <c r="AO83" s="62">
        <f t="shared" si="216"/>
        <v>0</v>
      </c>
      <c r="AP83" s="62">
        <f t="shared" si="216"/>
        <v>0</v>
      </c>
      <c r="AQ83" s="62">
        <f t="shared" si="216"/>
        <v>0</v>
      </c>
      <c r="AR83" s="62">
        <f t="shared" si="216"/>
        <v>0</v>
      </c>
      <c r="AS83" s="62">
        <f t="shared" si="216"/>
        <v>0</v>
      </c>
      <c r="AT83" s="62">
        <f t="shared" ref="AT83:BV83" si="217">SUM(AT84:AT86)</f>
        <v>0</v>
      </c>
      <c r="AU83" s="62">
        <f t="shared" si="217"/>
        <v>0</v>
      </c>
      <c r="AV83" s="62">
        <f t="shared" si="217"/>
        <v>0</v>
      </c>
      <c r="AW83" s="62">
        <f t="shared" si="217"/>
        <v>0</v>
      </c>
      <c r="AX83" s="62">
        <f t="shared" si="217"/>
        <v>0</v>
      </c>
      <c r="AY83" s="62">
        <f t="shared" si="217"/>
        <v>0</v>
      </c>
      <c r="AZ83" s="62">
        <f t="shared" si="217"/>
        <v>0</v>
      </c>
      <c r="BA83" s="62">
        <f t="shared" si="217"/>
        <v>0</v>
      </c>
      <c r="BB83" s="62">
        <f t="shared" si="217"/>
        <v>0</v>
      </c>
      <c r="BC83" s="62">
        <f t="shared" si="217"/>
        <v>0</v>
      </c>
      <c r="BD83" s="62">
        <f t="shared" si="217"/>
        <v>0</v>
      </c>
      <c r="BE83" s="62">
        <f t="shared" si="217"/>
        <v>0</v>
      </c>
      <c r="BF83" s="62">
        <f t="shared" si="217"/>
        <v>0</v>
      </c>
      <c r="BG83" s="62">
        <f t="shared" si="217"/>
        <v>0</v>
      </c>
      <c r="BH83" s="62">
        <f t="shared" si="217"/>
        <v>0</v>
      </c>
      <c r="BI83" s="62">
        <f t="shared" si="217"/>
        <v>0</v>
      </c>
      <c r="BJ83" s="62">
        <f t="shared" si="217"/>
        <v>0</v>
      </c>
      <c r="BK83" s="62">
        <f t="shared" si="217"/>
        <v>0</v>
      </c>
      <c r="BL83" s="62">
        <f t="shared" si="217"/>
        <v>0</v>
      </c>
      <c r="BM83" s="62">
        <f t="shared" si="217"/>
        <v>0</v>
      </c>
      <c r="BN83" s="62">
        <f t="shared" si="217"/>
        <v>0</v>
      </c>
      <c r="BO83" s="62">
        <f t="shared" si="217"/>
        <v>0</v>
      </c>
      <c r="BP83" s="62">
        <f t="shared" si="217"/>
        <v>0</v>
      </c>
      <c r="BQ83" s="62">
        <f t="shared" si="217"/>
        <v>0</v>
      </c>
      <c r="BR83" s="62">
        <f t="shared" si="217"/>
        <v>0</v>
      </c>
      <c r="BS83" s="62">
        <f t="shared" si="217"/>
        <v>0</v>
      </c>
      <c r="BT83" s="62">
        <f t="shared" si="217"/>
        <v>0</v>
      </c>
      <c r="BU83" s="62">
        <f t="shared" si="217"/>
        <v>0</v>
      </c>
      <c r="BV83" s="62">
        <f t="shared" si="217"/>
        <v>0</v>
      </c>
      <c r="BW83" s="37"/>
      <c r="BX83" s="1"/>
      <c r="BY83" s="1"/>
      <c r="BZ83" s="1"/>
      <c r="CA83" s="1"/>
      <c r="CB83" s="1"/>
      <c r="CC83" s="1"/>
      <c r="CD83" s="1"/>
      <c r="CE83" s="1"/>
      <c r="CF83" s="1"/>
      <c r="CG83" s="6"/>
      <c r="CH83" s="1"/>
      <c r="CI83" s="1"/>
      <c r="CK83" s="36">
        <v>1</v>
      </c>
      <c r="CL83" s="35">
        <f t="shared" si="155"/>
        <v>6299</v>
      </c>
      <c r="CM83" s="34"/>
      <c r="CO83" s="5"/>
      <c r="CP83" s="33" t="str">
        <f t="shared" si="152"/>
        <v>204000</v>
      </c>
      <c r="CR83" s="11">
        <v>1</v>
      </c>
      <c r="CS83" s="32">
        <f t="shared" si="156"/>
        <v>6299</v>
      </c>
      <c r="CT83" s="32">
        <f t="shared" si="157"/>
        <v>0</v>
      </c>
      <c r="CU83" s="32">
        <f t="shared" si="158"/>
        <v>0</v>
      </c>
      <c r="CV83" s="32">
        <f t="shared" si="159"/>
        <v>0</v>
      </c>
      <c r="CW83" s="32">
        <f t="shared" si="160"/>
        <v>0</v>
      </c>
      <c r="CX83" s="32">
        <f t="shared" si="161"/>
        <v>0</v>
      </c>
      <c r="CY83" s="32">
        <f t="shared" si="162"/>
        <v>0</v>
      </c>
      <c r="CZ83" s="32">
        <f t="shared" si="163"/>
        <v>0</v>
      </c>
      <c r="DA83" s="32">
        <f t="shared" si="164"/>
        <v>0</v>
      </c>
      <c r="DB83" s="32">
        <f t="shared" si="165"/>
        <v>0</v>
      </c>
      <c r="DC83" s="32">
        <f t="shared" si="166"/>
        <v>0</v>
      </c>
      <c r="DD83" s="32">
        <f t="shared" si="167"/>
        <v>0</v>
      </c>
      <c r="DE83" s="32">
        <f t="shared" si="168"/>
        <v>0</v>
      </c>
      <c r="DF83" s="32">
        <f t="shared" si="169"/>
        <v>0</v>
      </c>
      <c r="DG83" s="32">
        <f t="shared" si="170"/>
        <v>0</v>
      </c>
      <c r="DH83" s="32">
        <f t="shared" si="171"/>
        <v>0</v>
      </c>
      <c r="DI83" s="32">
        <f t="shared" si="172"/>
        <v>0</v>
      </c>
      <c r="DJ83" s="32">
        <f t="shared" si="173"/>
        <v>0</v>
      </c>
      <c r="DK83" s="32">
        <f t="shared" si="174"/>
        <v>0</v>
      </c>
      <c r="DL83" s="32">
        <f t="shared" si="175"/>
        <v>0</v>
      </c>
      <c r="DM83" s="32">
        <f t="shared" si="176"/>
        <v>0</v>
      </c>
      <c r="DN83" s="32">
        <f t="shared" si="177"/>
        <v>0</v>
      </c>
      <c r="DO83" s="32">
        <f t="shared" si="178"/>
        <v>0</v>
      </c>
      <c r="DP83" s="32">
        <f t="shared" si="179"/>
        <v>0</v>
      </c>
      <c r="DQ83" s="32">
        <f t="shared" si="180"/>
        <v>0</v>
      </c>
      <c r="DR83" s="32">
        <f t="shared" si="181"/>
        <v>0</v>
      </c>
      <c r="DS83" s="32">
        <f t="shared" si="182"/>
        <v>0</v>
      </c>
      <c r="DT83" s="32">
        <f t="shared" si="183"/>
        <v>0</v>
      </c>
      <c r="DU83" s="32">
        <f t="shared" si="184"/>
        <v>0</v>
      </c>
      <c r="DV83" s="32">
        <f t="shared" si="185"/>
        <v>0</v>
      </c>
      <c r="DW83" s="32">
        <f t="shared" si="186"/>
        <v>0</v>
      </c>
      <c r="DX83" s="32">
        <f t="shared" si="187"/>
        <v>0</v>
      </c>
      <c r="DY83" s="32">
        <f t="shared" si="188"/>
        <v>0</v>
      </c>
      <c r="DZ83" s="32">
        <f t="shared" si="189"/>
        <v>0</v>
      </c>
      <c r="EA83" s="32">
        <f t="shared" si="190"/>
        <v>0</v>
      </c>
      <c r="EB83" s="32">
        <f t="shared" si="191"/>
        <v>0</v>
      </c>
      <c r="EC83" s="32">
        <f t="shared" si="192"/>
        <v>0</v>
      </c>
      <c r="ED83" s="32">
        <f t="shared" si="193"/>
        <v>0</v>
      </c>
      <c r="EE83" s="32">
        <f t="shared" si="194"/>
        <v>0</v>
      </c>
      <c r="EF83" s="32">
        <f t="shared" si="195"/>
        <v>0</v>
      </c>
      <c r="EG83" s="32">
        <f t="shared" si="196"/>
        <v>0</v>
      </c>
      <c r="EH83" s="32">
        <f t="shared" si="197"/>
        <v>0</v>
      </c>
      <c r="EI83" s="32">
        <f t="shared" si="198"/>
        <v>0</v>
      </c>
      <c r="EJ83" s="32">
        <f t="shared" si="199"/>
        <v>0</v>
      </c>
      <c r="EK83" s="32">
        <f t="shared" si="200"/>
        <v>0</v>
      </c>
      <c r="EL83" s="32">
        <f t="shared" si="201"/>
        <v>0</v>
      </c>
      <c r="EM83" s="32">
        <f t="shared" si="202"/>
        <v>0</v>
      </c>
      <c r="EN83" s="32">
        <f t="shared" si="203"/>
        <v>0</v>
      </c>
      <c r="EO83" s="32">
        <f t="shared" si="204"/>
        <v>0</v>
      </c>
      <c r="EP83" s="32">
        <f t="shared" si="205"/>
        <v>0</v>
      </c>
      <c r="EQ83" s="32">
        <f t="shared" si="206"/>
        <v>0</v>
      </c>
      <c r="ER83" s="32">
        <f t="shared" si="207"/>
        <v>0</v>
      </c>
      <c r="ES83" s="32">
        <f t="shared" si="208"/>
        <v>0</v>
      </c>
      <c r="ET83" s="32">
        <f t="shared" si="209"/>
        <v>0</v>
      </c>
      <c r="EU83" s="32">
        <f t="shared" si="210"/>
        <v>0</v>
      </c>
      <c r="EV83" s="32">
        <f t="shared" si="211"/>
        <v>0</v>
      </c>
      <c r="EW83" s="32">
        <f t="shared" si="212"/>
        <v>0</v>
      </c>
      <c r="EX83" s="32">
        <f t="shared" si="213"/>
        <v>0</v>
      </c>
      <c r="EY83" s="32">
        <f t="shared" si="214"/>
        <v>0</v>
      </c>
      <c r="EZ83" s="32">
        <f t="shared" si="215"/>
        <v>0</v>
      </c>
      <c r="FB83" s="3"/>
      <c r="FC83" s="15" t="s">
        <v>0</v>
      </c>
      <c r="FD83" s="14" t="s">
        <v>0</v>
      </c>
      <c r="FE83" s="14" t="s">
        <v>0</v>
      </c>
      <c r="FF83" s="14" t="s">
        <v>0</v>
      </c>
      <c r="FG83" s="14" t="s">
        <v>0</v>
      </c>
      <c r="FH83" s="14" t="s">
        <v>0</v>
      </c>
      <c r="FI83" s="14" t="s">
        <v>0</v>
      </c>
      <c r="FJ83" s="14" t="s">
        <v>0</v>
      </c>
      <c r="FK83" s="14" t="s">
        <v>11</v>
      </c>
      <c r="FL83" s="14" t="s">
        <v>11</v>
      </c>
      <c r="FM83" s="14" t="s">
        <v>11</v>
      </c>
      <c r="FN83" s="14" t="s">
        <v>11</v>
      </c>
      <c r="FO83" s="14" t="s">
        <v>11</v>
      </c>
      <c r="FP83" s="14" t="s">
        <v>11</v>
      </c>
      <c r="FQ83" s="14" t="s">
        <v>11</v>
      </c>
      <c r="FR83" s="13" t="s">
        <v>11</v>
      </c>
      <c r="FT83" s="31"/>
      <c r="FU83" s="30"/>
      <c r="FV83" s="29"/>
      <c r="FW83" s="28"/>
      <c r="FX83" s="28"/>
      <c r="FY83" s="28"/>
      <c r="GA83" s="28"/>
      <c r="GC83" s="31"/>
      <c r="GD83" s="30"/>
      <c r="GE83" s="29"/>
      <c r="GF83" s="28"/>
      <c r="GG83" s="28"/>
      <c r="GH83" s="28"/>
      <c r="GJ83" s="28"/>
      <c r="GL83" s="31"/>
      <c r="GM83" s="30"/>
      <c r="GN83" s="29"/>
      <c r="GO83" s="28"/>
      <c r="GP83" s="28"/>
      <c r="GQ83" s="28"/>
      <c r="GS83" s="28"/>
      <c r="GU83" s="31"/>
      <c r="GV83" s="30"/>
      <c r="GW83" s="29"/>
      <c r="GX83" s="28"/>
      <c r="GY83" s="28"/>
      <c r="GZ83" s="28"/>
      <c r="HB83" s="28"/>
    </row>
    <row r="84" spans="1:210" s="2" customFormat="1" ht="13.9" customHeight="1" thickTop="1" thickBot="1" x14ac:dyDescent="0.35">
      <c r="A84" s="12" t="str">
        <f>IFERROR(IF(HLOOKUP($C$4,$FC$11:$FR$211,ROW()-#REF!,FALSE)="N",FALSE,TRUE),"")</f>
        <v/>
      </c>
      <c r="B84" s="7"/>
      <c r="C84" s="43" t="str">
        <f t="shared" si="149"/>
        <v>204A00</v>
      </c>
      <c r="D84" s="43" t="str">
        <f t="shared" si="149"/>
        <v>204A00</v>
      </c>
      <c r="E84" s="7"/>
      <c r="F84" s="7"/>
      <c r="G84" s="7"/>
      <c r="H84" s="7">
        <v>79</v>
      </c>
      <c r="I84" s="7"/>
      <c r="J84" s="7"/>
      <c r="K84" s="27" t="s">
        <v>228</v>
      </c>
      <c r="L84" s="18"/>
      <c r="M84" s="54" t="s">
        <v>227</v>
      </c>
      <c r="N84" s="53">
        <f t="shared" ref="N84:N95" si="218">SUM(O84:BV84)</f>
        <v>6299</v>
      </c>
      <c r="O84" s="57">
        <v>6299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1"/>
      <c r="BX84" s="1"/>
      <c r="BY84" s="1"/>
      <c r="BZ84" s="1"/>
      <c r="CA84" s="1"/>
      <c r="CB84" s="1"/>
      <c r="CC84" s="1"/>
      <c r="CD84" s="1"/>
      <c r="CE84" s="1"/>
      <c r="CF84" s="1"/>
      <c r="CG84" s="6"/>
      <c r="CH84" s="1"/>
      <c r="CI84" s="1"/>
      <c r="CK84" s="36">
        <v>1</v>
      </c>
      <c r="CL84" s="35">
        <f t="shared" si="155"/>
        <v>6299</v>
      </c>
      <c r="CM84" s="34"/>
      <c r="CO84" s="5"/>
      <c r="CP84" s="33" t="str">
        <f t="shared" si="152"/>
        <v>204A00</v>
      </c>
      <c r="CR84" s="11">
        <v>1</v>
      </c>
      <c r="CS84" s="32">
        <f t="shared" si="156"/>
        <v>6299</v>
      </c>
      <c r="CT84" s="32" t="str">
        <f t="shared" si="157"/>
        <v/>
      </c>
      <c r="CU84" s="32" t="str">
        <f t="shared" si="158"/>
        <v/>
      </c>
      <c r="CV84" s="32" t="str">
        <f t="shared" si="159"/>
        <v/>
      </c>
      <c r="CW84" s="32" t="str">
        <f t="shared" si="160"/>
        <v/>
      </c>
      <c r="CX84" s="32" t="str">
        <f t="shared" si="161"/>
        <v/>
      </c>
      <c r="CY84" s="32" t="str">
        <f t="shared" si="162"/>
        <v/>
      </c>
      <c r="CZ84" s="32" t="str">
        <f t="shared" si="163"/>
        <v/>
      </c>
      <c r="DA84" s="32" t="str">
        <f t="shared" si="164"/>
        <v/>
      </c>
      <c r="DB84" s="32" t="str">
        <f t="shared" si="165"/>
        <v/>
      </c>
      <c r="DC84" s="32" t="str">
        <f t="shared" si="166"/>
        <v/>
      </c>
      <c r="DD84" s="32" t="str">
        <f t="shared" si="167"/>
        <v/>
      </c>
      <c r="DE84" s="32" t="str">
        <f t="shared" si="168"/>
        <v/>
      </c>
      <c r="DF84" s="32" t="str">
        <f t="shared" si="169"/>
        <v/>
      </c>
      <c r="DG84" s="32" t="str">
        <f t="shared" si="170"/>
        <v/>
      </c>
      <c r="DH84" s="32" t="str">
        <f t="shared" si="171"/>
        <v/>
      </c>
      <c r="DI84" s="32" t="str">
        <f t="shared" si="172"/>
        <v/>
      </c>
      <c r="DJ84" s="32" t="str">
        <f t="shared" si="173"/>
        <v/>
      </c>
      <c r="DK84" s="32" t="str">
        <f t="shared" si="174"/>
        <v/>
      </c>
      <c r="DL84" s="32" t="str">
        <f t="shared" si="175"/>
        <v/>
      </c>
      <c r="DM84" s="32" t="str">
        <f t="shared" si="176"/>
        <v/>
      </c>
      <c r="DN84" s="32" t="str">
        <f t="shared" si="177"/>
        <v/>
      </c>
      <c r="DO84" s="32" t="str">
        <f t="shared" si="178"/>
        <v/>
      </c>
      <c r="DP84" s="32" t="str">
        <f t="shared" si="179"/>
        <v/>
      </c>
      <c r="DQ84" s="32" t="str">
        <f t="shared" si="180"/>
        <v/>
      </c>
      <c r="DR84" s="32" t="str">
        <f t="shared" si="181"/>
        <v/>
      </c>
      <c r="DS84" s="32" t="str">
        <f t="shared" si="182"/>
        <v/>
      </c>
      <c r="DT84" s="32" t="str">
        <f t="shared" si="183"/>
        <v/>
      </c>
      <c r="DU84" s="32" t="str">
        <f t="shared" si="184"/>
        <v/>
      </c>
      <c r="DV84" s="32" t="str">
        <f t="shared" si="185"/>
        <v/>
      </c>
      <c r="DW84" s="32" t="str">
        <f t="shared" si="186"/>
        <v/>
      </c>
      <c r="DX84" s="32" t="str">
        <f t="shared" si="187"/>
        <v/>
      </c>
      <c r="DY84" s="32" t="str">
        <f t="shared" si="188"/>
        <v/>
      </c>
      <c r="DZ84" s="32" t="str">
        <f t="shared" si="189"/>
        <v/>
      </c>
      <c r="EA84" s="32" t="str">
        <f t="shared" si="190"/>
        <v/>
      </c>
      <c r="EB84" s="32" t="str">
        <f t="shared" si="191"/>
        <v/>
      </c>
      <c r="EC84" s="32" t="str">
        <f t="shared" si="192"/>
        <v/>
      </c>
      <c r="ED84" s="32" t="str">
        <f t="shared" si="193"/>
        <v/>
      </c>
      <c r="EE84" s="32" t="str">
        <f t="shared" si="194"/>
        <v/>
      </c>
      <c r="EF84" s="32" t="str">
        <f t="shared" si="195"/>
        <v/>
      </c>
      <c r="EG84" s="32" t="str">
        <f t="shared" si="196"/>
        <v/>
      </c>
      <c r="EH84" s="32" t="str">
        <f t="shared" si="197"/>
        <v/>
      </c>
      <c r="EI84" s="32" t="str">
        <f t="shared" si="198"/>
        <v/>
      </c>
      <c r="EJ84" s="32" t="str">
        <f t="shared" si="199"/>
        <v/>
      </c>
      <c r="EK84" s="32" t="str">
        <f t="shared" si="200"/>
        <v/>
      </c>
      <c r="EL84" s="32" t="str">
        <f t="shared" si="201"/>
        <v/>
      </c>
      <c r="EM84" s="32" t="str">
        <f t="shared" si="202"/>
        <v/>
      </c>
      <c r="EN84" s="32" t="str">
        <f t="shared" si="203"/>
        <v/>
      </c>
      <c r="EO84" s="32" t="str">
        <f t="shared" si="204"/>
        <v/>
      </c>
      <c r="EP84" s="32" t="str">
        <f t="shared" si="205"/>
        <v/>
      </c>
      <c r="EQ84" s="32" t="str">
        <f t="shared" si="206"/>
        <v/>
      </c>
      <c r="ER84" s="32" t="str">
        <f t="shared" si="207"/>
        <v/>
      </c>
      <c r="ES84" s="32" t="str">
        <f t="shared" si="208"/>
        <v/>
      </c>
      <c r="ET84" s="32" t="str">
        <f t="shared" si="209"/>
        <v/>
      </c>
      <c r="EU84" s="32" t="str">
        <f t="shared" si="210"/>
        <v/>
      </c>
      <c r="EV84" s="32" t="str">
        <f t="shared" si="211"/>
        <v/>
      </c>
      <c r="EW84" s="32" t="str">
        <f t="shared" si="212"/>
        <v/>
      </c>
      <c r="EX84" s="32" t="str">
        <f t="shared" si="213"/>
        <v/>
      </c>
      <c r="EY84" s="32" t="str">
        <f t="shared" si="214"/>
        <v/>
      </c>
      <c r="EZ84" s="32" t="str">
        <f t="shared" si="215"/>
        <v/>
      </c>
      <c r="FB84" s="3"/>
      <c r="FC84" s="15" t="s">
        <v>0</v>
      </c>
      <c r="FD84" s="14" t="s">
        <v>0</v>
      </c>
      <c r="FE84" s="14" t="s">
        <v>0</v>
      </c>
      <c r="FF84" s="14" t="s">
        <v>0</v>
      </c>
      <c r="FG84" s="14" t="s">
        <v>0</v>
      </c>
      <c r="FH84" s="14" t="s">
        <v>0</v>
      </c>
      <c r="FI84" s="14" t="s">
        <v>0</v>
      </c>
      <c r="FJ84" s="14" t="s">
        <v>0</v>
      </c>
      <c r="FK84" s="14" t="s">
        <v>11</v>
      </c>
      <c r="FL84" s="14" t="s">
        <v>11</v>
      </c>
      <c r="FM84" s="14" t="s">
        <v>11</v>
      </c>
      <c r="FN84" s="14" t="s">
        <v>11</v>
      </c>
      <c r="FO84" s="14" t="s">
        <v>11</v>
      </c>
      <c r="FP84" s="14" t="s">
        <v>11</v>
      </c>
      <c r="FQ84" s="14" t="s">
        <v>11</v>
      </c>
      <c r="FR84" s="13" t="s">
        <v>11</v>
      </c>
      <c r="FT84" s="144"/>
      <c r="FU84" s="30"/>
      <c r="FV84" s="29"/>
      <c r="FW84" s="28"/>
      <c r="FX84" s="28"/>
      <c r="FY84" s="28"/>
      <c r="GA84" s="28"/>
      <c r="GC84" s="144"/>
      <c r="GD84" s="30"/>
      <c r="GE84" s="29"/>
      <c r="GF84" s="28"/>
      <c r="GG84" s="28"/>
      <c r="GH84" s="28"/>
      <c r="GJ84" s="28"/>
      <c r="GL84" s="144"/>
      <c r="GM84" s="30"/>
      <c r="GN84" s="29"/>
      <c r="GO84" s="28"/>
      <c r="GP84" s="28"/>
      <c r="GQ84" s="28"/>
      <c r="GS84" s="28"/>
      <c r="GU84" s="144"/>
      <c r="GV84" s="30"/>
      <c r="GW84" s="29"/>
      <c r="GX84" s="28"/>
      <c r="GY84" s="28"/>
      <c r="GZ84" s="28"/>
      <c r="HB84" s="28"/>
    </row>
    <row r="85" spans="1:210" s="2" customFormat="1" ht="13.9" customHeight="1" thickTop="1" thickBot="1" x14ac:dyDescent="0.35">
      <c r="A85" s="12" t="str">
        <f>IFERROR(IF(HLOOKUP($C$4,$FC$11:$FR$211,ROW()-#REF!,FALSE)="N",FALSE,TRUE),"")</f>
        <v/>
      </c>
      <c r="B85" s="7"/>
      <c r="C85" s="43" t="str">
        <f t="shared" si="149"/>
        <v>204B00</v>
      </c>
      <c r="D85" s="43" t="str">
        <f t="shared" si="149"/>
        <v>204B00</v>
      </c>
      <c r="E85" s="7"/>
      <c r="F85" s="7"/>
      <c r="G85" s="7"/>
      <c r="H85" s="7">
        <v>80</v>
      </c>
      <c r="I85" s="7"/>
      <c r="J85" s="7"/>
      <c r="K85" s="27" t="s">
        <v>226</v>
      </c>
      <c r="L85" s="18"/>
      <c r="M85" s="54" t="s">
        <v>225</v>
      </c>
      <c r="N85" s="53">
        <f t="shared" si="218"/>
        <v>0</v>
      </c>
      <c r="O85" s="49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1"/>
      <c r="BX85" s="1"/>
      <c r="BY85" s="1"/>
      <c r="BZ85" s="1"/>
      <c r="CA85" s="1"/>
      <c r="CB85" s="1"/>
      <c r="CC85" s="1"/>
      <c r="CD85" s="1"/>
      <c r="CE85" s="1"/>
      <c r="CF85" s="1"/>
      <c r="CG85" s="6"/>
      <c r="CH85" s="1"/>
      <c r="CI85" s="1"/>
      <c r="CK85" s="36">
        <v>1</v>
      </c>
      <c r="CL85" s="35">
        <f t="shared" si="155"/>
        <v>0</v>
      </c>
      <c r="CM85" s="34"/>
      <c r="CO85" s="5"/>
      <c r="CP85" s="33" t="str">
        <f t="shared" si="152"/>
        <v>204B00</v>
      </c>
      <c r="CR85" s="11">
        <v>1</v>
      </c>
      <c r="CS85" s="32">
        <f t="shared" si="156"/>
        <v>0</v>
      </c>
      <c r="CT85" s="32" t="str">
        <f t="shared" si="157"/>
        <v/>
      </c>
      <c r="CU85" s="32" t="str">
        <f t="shared" si="158"/>
        <v/>
      </c>
      <c r="CV85" s="32" t="str">
        <f t="shared" si="159"/>
        <v/>
      </c>
      <c r="CW85" s="32" t="str">
        <f t="shared" si="160"/>
        <v/>
      </c>
      <c r="CX85" s="32" t="str">
        <f t="shared" si="161"/>
        <v/>
      </c>
      <c r="CY85" s="32" t="str">
        <f t="shared" si="162"/>
        <v/>
      </c>
      <c r="CZ85" s="32" t="str">
        <f t="shared" si="163"/>
        <v/>
      </c>
      <c r="DA85" s="32" t="str">
        <f t="shared" si="164"/>
        <v/>
      </c>
      <c r="DB85" s="32" t="str">
        <f t="shared" si="165"/>
        <v/>
      </c>
      <c r="DC85" s="32" t="str">
        <f t="shared" si="166"/>
        <v/>
      </c>
      <c r="DD85" s="32" t="str">
        <f t="shared" si="167"/>
        <v/>
      </c>
      <c r="DE85" s="32" t="str">
        <f t="shared" si="168"/>
        <v/>
      </c>
      <c r="DF85" s="32" t="str">
        <f t="shared" si="169"/>
        <v/>
      </c>
      <c r="DG85" s="32" t="str">
        <f t="shared" si="170"/>
        <v/>
      </c>
      <c r="DH85" s="32" t="str">
        <f t="shared" si="171"/>
        <v/>
      </c>
      <c r="DI85" s="32" t="str">
        <f t="shared" si="172"/>
        <v/>
      </c>
      <c r="DJ85" s="32" t="str">
        <f t="shared" si="173"/>
        <v/>
      </c>
      <c r="DK85" s="32" t="str">
        <f t="shared" si="174"/>
        <v/>
      </c>
      <c r="DL85" s="32" t="str">
        <f t="shared" si="175"/>
        <v/>
      </c>
      <c r="DM85" s="32" t="str">
        <f t="shared" si="176"/>
        <v/>
      </c>
      <c r="DN85" s="32" t="str">
        <f t="shared" si="177"/>
        <v/>
      </c>
      <c r="DO85" s="32" t="str">
        <f t="shared" si="178"/>
        <v/>
      </c>
      <c r="DP85" s="32" t="str">
        <f t="shared" si="179"/>
        <v/>
      </c>
      <c r="DQ85" s="32" t="str">
        <f t="shared" si="180"/>
        <v/>
      </c>
      <c r="DR85" s="32" t="str">
        <f t="shared" si="181"/>
        <v/>
      </c>
      <c r="DS85" s="32" t="str">
        <f t="shared" si="182"/>
        <v/>
      </c>
      <c r="DT85" s="32" t="str">
        <f t="shared" si="183"/>
        <v/>
      </c>
      <c r="DU85" s="32" t="str">
        <f t="shared" si="184"/>
        <v/>
      </c>
      <c r="DV85" s="32" t="str">
        <f t="shared" si="185"/>
        <v/>
      </c>
      <c r="DW85" s="32" t="str">
        <f t="shared" si="186"/>
        <v/>
      </c>
      <c r="DX85" s="32" t="str">
        <f t="shared" si="187"/>
        <v/>
      </c>
      <c r="DY85" s="32" t="str">
        <f t="shared" si="188"/>
        <v/>
      </c>
      <c r="DZ85" s="32" t="str">
        <f t="shared" si="189"/>
        <v/>
      </c>
      <c r="EA85" s="32" t="str">
        <f t="shared" si="190"/>
        <v/>
      </c>
      <c r="EB85" s="32" t="str">
        <f t="shared" si="191"/>
        <v/>
      </c>
      <c r="EC85" s="32" t="str">
        <f t="shared" si="192"/>
        <v/>
      </c>
      <c r="ED85" s="32" t="str">
        <f t="shared" si="193"/>
        <v/>
      </c>
      <c r="EE85" s="32" t="str">
        <f t="shared" si="194"/>
        <v/>
      </c>
      <c r="EF85" s="32" t="str">
        <f t="shared" si="195"/>
        <v/>
      </c>
      <c r="EG85" s="32" t="str">
        <f t="shared" si="196"/>
        <v/>
      </c>
      <c r="EH85" s="32" t="str">
        <f t="shared" si="197"/>
        <v/>
      </c>
      <c r="EI85" s="32" t="str">
        <f t="shared" si="198"/>
        <v/>
      </c>
      <c r="EJ85" s="32" t="str">
        <f t="shared" si="199"/>
        <v/>
      </c>
      <c r="EK85" s="32" t="str">
        <f t="shared" si="200"/>
        <v/>
      </c>
      <c r="EL85" s="32" t="str">
        <f t="shared" si="201"/>
        <v/>
      </c>
      <c r="EM85" s="32" t="str">
        <f t="shared" si="202"/>
        <v/>
      </c>
      <c r="EN85" s="32" t="str">
        <f t="shared" si="203"/>
        <v/>
      </c>
      <c r="EO85" s="32" t="str">
        <f t="shared" si="204"/>
        <v/>
      </c>
      <c r="EP85" s="32" t="str">
        <f t="shared" si="205"/>
        <v/>
      </c>
      <c r="EQ85" s="32" t="str">
        <f t="shared" si="206"/>
        <v/>
      </c>
      <c r="ER85" s="32" t="str">
        <f t="shared" si="207"/>
        <v/>
      </c>
      <c r="ES85" s="32" t="str">
        <f t="shared" si="208"/>
        <v/>
      </c>
      <c r="ET85" s="32" t="str">
        <f t="shared" si="209"/>
        <v/>
      </c>
      <c r="EU85" s="32" t="str">
        <f t="shared" si="210"/>
        <v/>
      </c>
      <c r="EV85" s="32" t="str">
        <f t="shared" si="211"/>
        <v/>
      </c>
      <c r="EW85" s="32" t="str">
        <f t="shared" si="212"/>
        <v/>
      </c>
      <c r="EX85" s="32" t="str">
        <f t="shared" si="213"/>
        <v/>
      </c>
      <c r="EY85" s="32" t="str">
        <f t="shared" si="214"/>
        <v/>
      </c>
      <c r="EZ85" s="32" t="str">
        <f t="shared" si="215"/>
        <v/>
      </c>
      <c r="FB85" s="3"/>
      <c r="FC85" s="15" t="s">
        <v>0</v>
      </c>
      <c r="FD85" s="14" t="s">
        <v>0</v>
      </c>
      <c r="FE85" s="14" t="s">
        <v>0</v>
      </c>
      <c r="FF85" s="14" t="s">
        <v>0</v>
      </c>
      <c r="FG85" s="14" t="s">
        <v>0</v>
      </c>
      <c r="FH85" s="14" t="s">
        <v>0</v>
      </c>
      <c r="FI85" s="14" t="s">
        <v>0</v>
      </c>
      <c r="FJ85" s="14" t="s">
        <v>0</v>
      </c>
      <c r="FK85" s="14" t="s">
        <v>11</v>
      </c>
      <c r="FL85" s="14" t="s">
        <v>11</v>
      </c>
      <c r="FM85" s="14" t="s">
        <v>11</v>
      </c>
      <c r="FN85" s="14" t="s">
        <v>11</v>
      </c>
      <c r="FO85" s="14" t="s">
        <v>11</v>
      </c>
      <c r="FP85" s="14" t="s">
        <v>11</v>
      </c>
      <c r="FQ85" s="14" t="s">
        <v>11</v>
      </c>
      <c r="FR85" s="13" t="s">
        <v>11</v>
      </c>
      <c r="FT85" s="144"/>
      <c r="FU85" s="30"/>
      <c r="FV85" s="29"/>
      <c r="FW85" s="28"/>
      <c r="FX85" s="28"/>
      <c r="FY85" s="28"/>
      <c r="GA85" s="28"/>
      <c r="GC85" s="144"/>
      <c r="GD85" s="30"/>
      <c r="GE85" s="29"/>
      <c r="GF85" s="28"/>
      <c r="GG85" s="28"/>
      <c r="GH85" s="28"/>
      <c r="GJ85" s="28"/>
      <c r="GL85" s="144"/>
      <c r="GM85" s="30"/>
      <c r="GN85" s="29"/>
      <c r="GO85" s="28"/>
      <c r="GP85" s="28"/>
      <c r="GQ85" s="28"/>
      <c r="GS85" s="28"/>
      <c r="GU85" s="144"/>
      <c r="GV85" s="30"/>
      <c r="GW85" s="29"/>
      <c r="GX85" s="28"/>
      <c r="GY85" s="28"/>
      <c r="GZ85" s="28"/>
      <c r="HB85" s="28"/>
    </row>
    <row r="86" spans="1:210" s="2" customFormat="1" ht="13.9" customHeight="1" thickTop="1" thickBot="1" x14ac:dyDescent="0.35">
      <c r="A86" s="12" t="str">
        <f>IFERROR(IF(HLOOKUP($C$4,$FC$11:$FR$211,ROW()-#REF!,FALSE)="N",FALSE,TRUE),"")</f>
        <v/>
      </c>
      <c r="B86" s="7"/>
      <c r="C86" s="43" t="str">
        <f t="shared" si="149"/>
        <v>204C00</v>
      </c>
      <c r="D86" s="43" t="str">
        <f t="shared" si="149"/>
        <v>204C00</v>
      </c>
      <c r="E86" s="7"/>
      <c r="F86" s="7"/>
      <c r="G86" s="7"/>
      <c r="H86" s="7">
        <v>81</v>
      </c>
      <c r="I86" s="7"/>
      <c r="J86" s="7"/>
      <c r="K86" s="27" t="s">
        <v>224</v>
      </c>
      <c r="L86" s="18"/>
      <c r="M86" s="54" t="s">
        <v>223</v>
      </c>
      <c r="N86" s="53">
        <f t="shared" si="218"/>
        <v>0</v>
      </c>
      <c r="O86" s="49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1"/>
      <c r="BX86" s="1"/>
      <c r="BY86" s="1"/>
      <c r="BZ86" s="1"/>
      <c r="CA86" s="1"/>
      <c r="CB86" s="1"/>
      <c r="CC86" s="1"/>
      <c r="CD86" s="1"/>
      <c r="CE86" s="1"/>
      <c r="CF86" s="1"/>
      <c r="CG86" s="6"/>
      <c r="CH86" s="1"/>
      <c r="CI86" s="1"/>
      <c r="CK86" s="36">
        <v>1</v>
      </c>
      <c r="CL86" s="35">
        <f t="shared" si="155"/>
        <v>0</v>
      </c>
      <c r="CM86" s="34"/>
      <c r="CO86" s="5"/>
      <c r="CP86" s="33" t="str">
        <f t="shared" si="152"/>
        <v>204C00</v>
      </c>
      <c r="CR86" s="11">
        <v>1</v>
      </c>
      <c r="CS86" s="32">
        <f t="shared" si="156"/>
        <v>0</v>
      </c>
      <c r="CT86" s="32" t="str">
        <f t="shared" si="157"/>
        <v/>
      </c>
      <c r="CU86" s="32" t="str">
        <f t="shared" si="158"/>
        <v/>
      </c>
      <c r="CV86" s="32" t="str">
        <f t="shared" si="159"/>
        <v/>
      </c>
      <c r="CW86" s="32" t="str">
        <f t="shared" si="160"/>
        <v/>
      </c>
      <c r="CX86" s="32" t="str">
        <f t="shared" si="161"/>
        <v/>
      </c>
      <c r="CY86" s="32" t="str">
        <f t="shared" si="162"/>
        <v/>
      </c>
      <c r="CZ86" s="32" t="str">
        <f t="shared" si="163"/>
        <v/>
      </c>
      <c r="DA86" s="32" t="str">
        <f t="shared" si="164"/>
        <v/>
      </c>
      <c r="DB86" s="32" t="str">
        <f t="shared" si="165"/>
        <v/>
      </c>
      <c r="DC86" s="32" t="str">
        <f t="shared" si="166"/>
        <v/>
      </c>
      <c r="DD86" s="32" t="str">
        <f t="shared" si="167"/>
        <v/>
      </c>
      <c r="DE86" s="32" t="str">
        <f t="shared" si="168"/>
        <v/>
      </c>
      <c r="DF86" s="32" t="str">
        <f t="shared" si="169"/>
        <v/>
      </c>
      <c r="DG86" s="32" t="str">
        <f t="shared" si="170"/>
        <v/>
      </c>
      <c r="DH86" s="32" t="str">
        <f t="shared" si="171"/>
        <v/>
      </c>
      <c r="DI86" s="32" t="str">
        <f t="shared" si="172"/>
        <v/>
      </c>
      <c r="DJ86" s="32" t="str">
        <f t="shared" si="173"/>
        <v/>
      </c>
      <c r="DK86" s="32" t="str">
        <f t="shared" si="174"/>
        <v/>
      </c>
      <c r="DL86" s="32" t="str">
        <f t="shared" si="175"/>
        <v/>
      </c>
      <c r="DM86" s="32" t="str">
        <f t="shared" si="176"/>
        <v/>
      </c>
      <c r="DN86" s="32" t="str">
        <f t="shared" si="177"/>
        <v/>
      </c>
      <c r="DO86" s="32" t="str">
        <f t="shared" si="178"/>
        <v/>
      </c>
      <c r="DP86" s="32" t="str">
        <f t="shared" si="179"/>
        <v/>
      </c>
      <c r="DQ86" s="32" t="str">
        <f t="shared" si="180"/>
        <v/>
      </c>
      <c r="DR86" s="32" t="str">
        <f t="shared" si="181"/>
        <v/>
      </c>
      <c r="DS86" s="32" t="str">
        <f t="shared" si="182"/>
        <v/>
      </c>
      <c r="DT86" s="32" t="str">
        <f t="shared" si="183"/>
        <v/>
      </c>
      <c r="DU86" s="32" t="str">
        <f t="shared" si="184"/>
        <v/>
      </c>
      <c r="DV86" s="32" t="str">
        <f t="shared" si="185"/>
        <v/>
      </c>
      <c r="DW86" s="32" t="str">
        <f t="shared" si="186"/>
        <v/>
      </c>
      <c r="DX86" s="32" t="str">
        <f t="shared" si="187"/>
        <v/>
      </c>
      <c r="DY86" s="32" t="str">
        <f t="shared" si="188"/>
        <v/>
      </c>
      <c r="DZ86" s="32" t="str">
        <f t="shared" si="189"/>
        <v/>
      </c>
      <c r="EA86" s="32" t="str">
        <f t="shared" si="190"/>
        <v/>
      </c>
      <c r="EB86" s="32" t="str">
        <f t="shared" si="191"/>
        <v/>
      </c>
      <c r="EC86" s="32" t="str">
        <f t="shared" si="192"/>
        <v/>
      </c>
      <c r="ED86" s="32" t="str">
        <f t="shared" si="193"/>
        <v/>
      </c>
      <c r="EE86" s="32" t="str">
        <f t="shared" si="194"/>
        <v/>
      </c>
      <c r="EF86" s="32" t="str">
        <f t="shared" si="195"/>
        <v/>
      </c>
      <c r="EG86" s="32" t="str">
        <f t="shared" si="196"/>
        <v/>
      </c>
      <c r="EH86" s="32" t="str">
        <f t="shared" si="197"/>
        <v/>
      </c>
      <c r="EI86" s="32" t="str">
        <f t="shared" si="198"/>
        <v/>
      </c>
      <c r="EJ86" s="32" t="str">
        <f t="shared" si="199"/>
        <v/>
      </c>
      <c r="EK86" s="32" t="str">
        <f t="shared" si="200"/>
        <v/>
      </c>
      <c r="EL86" s="32" t="str">
        <f t="shared" si="201"/>
        <v/>
      </c>
      <c r="EM86" s="32" t="str">
        <f t="shared" si="202"/>
        <v/>
      </c>
      <c r="EN86" s="32" t="str">
        <f t="shared" si="203"/>
        <v/>
      </c>
      <c r="EO86" s="32" t="str">
        <f t="shared" si="204"/>
        <v/>
      </c>
      <c r="EP86" s="32" t="str">
        <f t="shared" si="205"/>
        <v/>
      </c>
      <c r="EQ86" s="32" t="str">
        <f t="shared" si="206"/>
        <v/>
      </c>
      <c r="ER86" s="32" t="str">
        <f t="shared" si="207"/>
        <v/>
      </c>
      <c r="ES86" s="32" t="str">
        <f t="shared" si="208"/>
        <v/>
      </c>
      <c r="ET86" s="32" t="str">
        <f t="shared" si="209"/>
        <v/>
      </c>
      <c r="EU86" s="32" t="str">
        <f t="shared" si="210"/>
        <v/>
      </c>
      <c r="EV86" s="32" t="str">
        <f t="shared" si="211"/>
        <v/>
      </c>
      <c r="EW86" s="32" t="str">
        <f t="shared" si="212"/>
        <v/>
      </c>
      <c r="EX86" s="32" t="str">
        <f t="shared" si="213"/>
        <v/>
      </c>
      <c r="EY86" s="32" t="str">
        <f t="shared" si="214"/>
        <v/>
      </c>
      <c r="EZ86" s="32" t="str">
        <f t="shared" si="215"/>
        <v/>
      </c>
      <c r="FB86" s="3"/>
      <c r="FC86" s="15" t="s">
        <v>0</v>
      </c>
      <c r="FD86" s="14" t="s">
        <v>0</v>
      </c>
      <c r="FE86" s="14" t="s">
        <v>0</v>
      </c>
      <c r="FF86" s="14" t="s">
        <v>0</v>
      </c>
      <c r="FG86" s="14" t="s">
        <v>0</v>
      </c>
      <c r="FH86" s="14" t="s">
        <v>0</v>
      </c>
      <c r="FI86" s="14" t="s">
        <v>0</v>
      </c>
      <c r="FJ86" s="14" t="s">
        <v>0</v>
      </c>
      <c r="FK86" s="14" t="s">
        <v>11</v>
      </c>
      <c r="FL86" s="14" t="s">
        <v>11</v>
      </c>
      <c r="FM86" s="14" t="s">
        <v>11</v>
      </c>
      <c r="FN86" s="14" t="s">
        <v>11</v>
      </c>
      <c r="FO86" s="14" t="s">
        <v>11</v>
      </c>
      <c r="FP86" s="14" t="s">
        <v>11</v>
      </c>
      <c r="FQ86" s="14" t="s">
        <v>11</v>
      </c>
      <c r="FR86" s="13" t="s">
        <v>11</v>
      </c>
      <c r="FT86" s="144"/>
      <c r="FU86" s="30"/>
      <c r="FV86" s="29"/>
      <c r="FW86" s="28"/>
      <c r="FX86" s="28"/>
      <c r="FY86" s="28"/>
      <c r="GA86" s="28"/>
      <c r="GC86" s="144"/>
      <c r="GD86" s="30"/>
      <c r="GE86" s="29"/>
      <c r="GF86" s="28"/>
      <c r="GG86" s="28"/>
      <c r="GH86" s="28"/>
      <c r="GJ86" s="28"/>
      <c r="GL86" s="144"/>
      <c r="GM86" s="30"/>
      <c r="GN86" s="29"/>
      <c r="GO86" s="28"/>
      <c r="GP86" s="28"/>
      <c r="GQ86" s="28"/>
      <c r="GS86" s="28"/>
      <c r="GU86" s="144"/>
      <c r="GV86" s="30"/>
      <c r="GW86" s="29"/>
      <c r="GX86" s="28"/>
      <c r="GY86" s="28"/>
      <c r="GZ86" s="28"/>
      <c r="HB86" s="28"/>
    </row>
    <row r="87" spans="1:210" s="2" customFormat="1" ht="13.9" customHeight="1" thickTop="1" thickBot="1" x14ac:dyDescent="0.35">
      <c r="A87" s="12" t="str">
        <f>IFERROR(IF(HLOOKUP($C$4,$FC$11:$FR$211,ROW()-#REF!,FALSE)="N",FALSE,TRUE),"")</f>
        <v/>
      </c>
      <c r="B87" s="7"/>
      <c r="C87" s="43" t="str">
        <f t="shared" si="149"/>
        <v>212000</v>
      </c>
      <c r="D87" s="43" t="str">
        <f t="shared" si="149"/>
        <v>212000</v>
      </c>
      <c r="E87" s="7"/>
      <c r="F87" s="7"/>
      <c r="G87" s="7"/>
      <c r="H87" s="7">
        <v>83</v>
      </c>
      <c r="I87" s="7"/>
      <c r="J87" s="7"/>
      <c r="K87" s="27" t="s">
        <v>222</v>
      </c>
      <c r="L87" s="18"/>
      <c r="M87" s="54" t="s">
        <v>221</v>
      </c>
      <c r="N87" s="53">
        <f t="shared" si="218"/>
        <v>4343848</v>
      </c>
      <c r="O87" s="57">
        <v>4343848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1"/>
      <c r="BX87" s="1"/>
      <c r="BY87" s="1"/>
      <c r="BZ87" s="1"/>
      <c r="CA87" s="1"/>
      <c r="CB87" s="1"/>
      <c r="CC87" s="1"/>
      <c r="CD87" s="1"/>
      <c r="CE87" s="1"/>
      <c r="CF87" s="1"/>
      <c r="CG87" s="61"/>
      <c r="CH87" s="1"/>
      <c r="CI87" s="1"/>
      <c r="CK87" s="36">
        <v>1</v>
      </c>
      <c r="CL87" s="35">
        <f t="shared" si="155"/>
        <v>4343848</v>
      </c>
      <c r="CM87" s="34">
        <v>5405472</v>
      </c>
      <c r="CO87" s="5"/>
      <c r="CP87" s="33" t="str">
        <f t="shared" si="152"/>
        <v>212000</v>
      </c>
      <c r="CR87" s="11">
        <v>1</v>
      </c>
      <c r="CS87" s="32">
        <f t="shared" si="156"/>
        <v>4343848</v>
      </c>
      <c r="CT87" s="32" t="str">
        <f t="shared" si="157"/>
        <v/>
      </c>
      <c r="CU87" s="32" t="str">
        <f t="shared" si="158"/>
        <v/>
      </c>
      <c r="CV87" s="32" t="str">
        <f t="shared" si="159"/>
        <v/>
      </c>
      <c r="CW87" s="32" t="str">
        <f t="shared" si="160"/>
        <v/>
      </c>
      <c r="CX87" s="32" t="str">
        <f t="shared" si="161"/>
        <v/>
      </c>
      <c r="CY87" s="32" t="str">
        <f t="shared" si="162"/>
        <v/>
      </c>
      <c r="CZ87" s="32" t="str">
        <f t="shared" si="163"/>
        <v/>
      </c>
      <c r="DA87" s="32" t="str">
        <f t="shared" si="164"/>
        <v/>
      </c>
      <c r="DB87" s="32" t="str">
        <f t="shared" si="165"/>
        <v/>
      </c>
      <c r="DC87" s="32" t="str">
        <f t="shared" si="166"/>
        <v/>
      </c>
      <c r="DD87" s="32" t="str">
        <f t="shared" si="167"/>
        <v/>
      </c>
      <c r="DE87" s="32" t="str">
        <f t="shared" si="168"/>
        <v/>
      </c>
      <c r="DF87" s="32" t="str">
        <f t="shared" si="169"/>
        <v/>
      </c>
      <c r="DG87" s="32" t="str">
        <f t="shared" si="170"/>
        <v/>
      </c>
      <c r="DH87" s="32" t="str">
        <f t="shared" si="171"/>
        <v/>
      </c>
      <c r="DI87" s="32" t="str">
        <f t="shared" si="172"/>
        <v/>
      </c>
      <c r="DJ87" s="32" t="str">
        <f t="shared" si="173"/>
        <v/>
      </c>
      <c r="DK87" s="32" t="str">
        <f t="shared" si="174"/>
        <v/>
      </c>
      <c r="DL87" s="32" t="str">
        <f t="shared" si="175"/>
        <v/>
      </c>
      <c r="DM87" s="32" t="str">
        <f t="shared" si="176"/>
        <v/>
      </c>
      <c r="DN87" s="32" t="str">
        <f t="shared" si="177"/>
        <v/>
      </c>
      <c r="DO87" s="32" t="str">
        <f t="shared" si="178"/>
        <v/>
      </c>
      <c r="DP87" s="32" t="str">
        <f t="shared" si="179"/>
        <v/>
      </c>
      <c r="DQ87" s="32" t="str">
        <f t="shared" si="180"/>
        <v/>
      </c>
      <c r="DR87" s="32" t="str">
        <f t="shared" si="181"/>
        <v/>
      </c>
      <c r="DS87" s="32" t="str">
        <f t="shared" si="182"/>
        <v/>
      </c>
      <c r="DT87" s="32" t="str">
        <f t="shared" si="183"/>
        <v/>
      </c>
      <c r="DU87" s="32" t="str">
        <f t="shared" si="184"/>
        <v/>
      </c>
      <c r="DV87" s="32" t="str">
        <f t="shared" si="185"/>
        <v/>
      </c>
      <c r="DW87" s="32" t="str">
        <f t="shared" si="186"/>
        <v/>
      </c>
      <c r="DX87" s="32" t="str">
        <f t="shared" si="187"/>
        <v/>
      </c>
      <c r="DY87" s="32" t="str">
        <f t="shared" si="188"/>
        <v/>
      </c>
      <c r="DZ87" s="32" t="str">
        <f t="shared" si="189"/>
        <v/>
      </c>
      <c r="EA87" s="32" t="str">
        <f t="shared" si="190"/>
        <v/>
      </c>
      <c r="EB87" s="32" t="str">
        <f t="shared" si="191"/>
        <v/>
      </c>
      <c r="EC87" s="32" t="str">
        <f t="shared" si="192"/>
        <v/>
      </c>
      <c r="ED87" s="32" t="str">
        <f t="shared" si="193"/>
        <v/>
      </c>
      <c r="EE87" s="32" t="str">
        <f t="shared" si="194"/>
        <v/>
      </c>
      <c r="EF87" s="32" t="str">
        <f t="shared" si="195"/>
        <v/>
      </c>
      <c r="EG87" s="32" t="str">
        <f t="shared" si="196"/>
        <v/>
      </c>
      <c r="EH87" s="32" t="str">
        <f t="shared" si="197"/>
        <v/>
      </c>
      <c r="EI87" s="32" t="str">
        <f t="shared" si="198"/>
        <v/>
      </c>
      <c r="EJ87" s="32" t="str">
        <f t="shared" si="199"/>
        <v/>
      </c>
      <c r="EK87" s="32" t="str">
        <f t="shared" si="200"/>
        <v/>
      </c>
      <c r="EL87" s="32" t="str">
        <f t="shared" si="201"/>
        <v/>
      </c>
      <c r="EM87" s="32" t="str">
        <f t="shared" si="202"/>
        <v/>
      </c>
      <c r="EN87" s="32" t="str">
        <f t="shared" si="203"/>
        <v/>
      </c>
      <c r="EO87" s="32" t="str">
        <f t="shared" si="204"/>
        <v/>
      </c>
      <c r="EP87" s="32" t="str">
        <f t="shared" si="205"/>
        <v/>
      </c>
      <c r="EQ87" s="32" t="str">
        <f t="shared" si="206"/>
        <v/>
      </c>
      <c r="ER87" s="32" t="str">
        <f t="shared" si="207"/>
        <v/>
      </c>
      <c r="ES87" s="32" t="str">
        <f t="shared" si="208"/>
        <v/>
      </c>
      <c r="ET87" s="32" t="str">
        <f t="shared" si="209"/>
        <v/>
      </c>
      <c r="EU87" s="32" t="str">
        <f t="shared" si="210"/>
        <v/>
      </c>
      <c r="EV87" s="32" t="str">
        <f t="shared" si="211"/>
        <v/>
      </c>
      <c r="EW87" s="32" t="str">
        <f t="shared" si="212"/>
        <v/>
      </c>
      <c r="EX87" s="32" t="str">
        <f t="shared" si="213"/>
        <v/>
      </c>
      <c r="EY87" s="32" t="str">
        <f t="shared" si="214"/>
        <v/>
      </c>
      <c r="EZ87" s="32" t="str">
        <f t="shared" si="215"/>
        <v/>
      </c>
      <c r="FB87" s="3"/>
      <c r="FC87" s="15" t="s">
        <v>0</v>
      </c>
      <c r="FD87" s="14" t="s">
        <v>0</v>
      </c>
      <c r="FE87" s="14" t="s">
        <v>0</v>
      </c>
      <c r="FF87" s="14" t="s">
        <v>0</v>
      </c>
      <c r="FG87" s="14" t="s">
        <v>0</v>
      </c>
      <c r="FH87" s="14" t="s">
        <v>0</v>
      </c>
      <c r="FI87" s="14" t="s">
        <v>0</v>
      </c>
      <c r="FJ87" s="14" t="s">
        <v>0</v>
      </c>
      <c r="FK87" s="14" t="s">
        <v>11</v>
      </c>
      <c r="FL87" s="14" t="s">
        <v>11</v>
      </c>
      <c r="FM87" s="14" t="s">
        <v>11</v>
      </c>
      <c r="FN87" s="14" t="s">
        <v>11</v>
      </c>
      <c r="FO87" s="14" t="s">
        <v>11</v>
      </c>
      <c r="FP87" s="14" t="s">
        <v>11</v>
      </c>
      <c r="FQ87" s="14" t="s">
        <v>11</v>
      </c>
      <c r="FR87" s="13" t="s">
        <v>11</v>
      </c>
      <c r="FT87" s="31"/>
      <c r="FU87" s="30"/>
      <c r="FV87" s="29"/>
      <c r="FW87" s="28"/>
      <c r="FX87" s="28"/>
      <c r="FY87" s="28"/>
      <c r="GA87" s="28"/>
      <c r="GC87" s="31"/>
      <c r="GD87" s="30"/>
      <c r="GE87" s="29"/>
      <c r="GF87" s="28"/>
      <c r="GG87" s="28"/>
      <c r="GH87" s="28"/>
      <c r="GJ87" s="28"/>
      <c r="GL87" s="31"/>
      <c r="GM87" s="30"/>
      <c r="GN87" s="29"/>
      <c r="GO87" s="28"/>
      <c r="GP87" s="28"/>
      <c r="GQ87" s="28"/>
      <c r="GS87" s="28"/>
      <c r="GU87" s="31"/>
      <c r="GV87" s="30"/>
      <c r="GW87" s="29"/>
      <c r="GX87" s="28"/>
      <c r="GY87" s="28"/>
      <c r="GZ87" s="28"/>
      <c r="HB87" s="28"/>
    </row>
    <row r="88" spans="1:210" s="2" customFormat="1" ht="13.9" customHeight="1" thickTop="1" thickBot="1" x14ac:dyDescent="0.35">
      <c r="A88" s="12" t="str">
        <f>IFERROR(IF(HLOOKUP($C$4,$FC$11:$FR$211,ROW()-#REF!,FALSE)="N",FALSE,TRUE),"")</f>
        <v/>
      </c>
      <c r="B88" s="7"/>
      <c r="C88" s="43" t="str">
        <f t="shared" si="149"/>
        <v>224000</v>
      </c>
      <c r="D88" s="43" t="str">
        <f t="shared" si="149"/>
        <v>224000</v>
      </c>
      <c r="E88" s="7"/>
      <c r="F88" s="7"/>
      <c r="G88" s="7"/>
      <c r="H88" s="7">
        <v>85</v>
      </c>
      <c r="I88" s="7"/>
      <c r="J88" s="7"/>
      <c r="K88" s="27" t="s">
        <v>220</v>
      </c>
      <c r="L88" s="18"/>
      <c r="M88" s="54" t="s">
        <v>219</v>
      </c>
      <c r="N88" s="53">
        <f t="shared" si="218"/>
        <v>0</v>
      </c>
      <c r="O88" s="49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1"/>
      <c r="BX88" s="1"/>
      <c r="BY88" s="1"/>
      <c r="BZ88" s="1"/>
      <c r="CA88" s="1"/>
      <c r="CB88" s="1"/>
      <c r="CC88" s="1"/>
      <c r="CD88" s="1"/>
      <c r="CE88" s="1"/>
      <c r="CF88" s="1"/>
      <c r="CG88" s="6"/>
      <c r="CH88" s="1"/>
      <c r="CI88" s="1"/>
      <c r="CK88" s="36">
        <v>1</v>
      </c>
      <c r="CL88" s="35">
        <f t="shared" si="155"/>
        <v>0</v>
      </c>
      <c r="CM88" s="34"/>
      <c r="CO88" s="5"/>
      <c r="CP88" s="33" t="str">
        <f t="shared" si="152"/>
        <v>224000</v>
      </c>
      <c r="CR88" s="11">
        <v>1</v>
      </c>
      <c r="CS88" s="32">
        <f t="shared" si="156"/>
        <v>0</v>
      </c>
      <c r="CT88" s="32" t="str">
        <f t="shared" si="157"/>
        <v/>
      </c>
      <c r="CU88" s="32" t="str">
        <f t="shared" si="158"/>
        <v/>
      </c>
      <c r="CV88" s="32" t="str">
        <f t="shared" si="159"/>
        <v/>
      </c>
      <c r="CW88" s="32" t="str">
        <f t="shared" si="160"/>
        <v/>
      </c>
      <c r="CX88" s="32" t="str">
        <f t="shared" si="161"/>
        <v/>
      </c>
      <c r="CY88" s="32" t="str">
        <f t="shared" si="162"/>
        <v/>
      </c>
      <c r="CZ88" s="32" t="str">
        <f t="shared" si="163"/>
        <v/>
      </c>
      <c r="DA88" s="32" t="str">
        <f t="shared" si="164"/>
        <v/>
      </c>
      <c r="DB88" s="32" t="str">
        <f t="shared" si="165"/>
        <v/>
      </c>
      <c r="DC88" s="32" t="str">
        <f t="shared" si="166"/>
        <v/>
      </c>
      <c r="DD88" s="32" t="str">
        <f t="shared" si="167"/>
        <v/>
      </c>
      <c r="DE88" s="32" t="str">
        <f t="shared" si="168"/>
        <v/>
      </c>
      <c r="DF88" s="32" t="str">
        <f t="shared" si="169"/>
        <v/>
      </c>
      <c r="DG88" s="32" t="str">
        <f t="shared" si="170"/>
        <v/>
      </c>
      <c r="DH88" s="32" t="str">
        <f t="shared" si="171"/>
        <v/>
      </c>
      <c r="DI88" s="32" t="str">
        <f t="shared" si="172"/>
        <v/>
      </c>
      <c r="DJ88" s="32" t="str">
        <f t="shared" si="173"/>
        <v/>
      </c>
      <c r="DK88" s="32" t="str">
        <f t="shared" si="174"/>
        <v/>
      </c>
      <c r="DL88" s="32" t="str">
        <f t="shared" si="175"/>
        <v/>
      </c>
      <c r="DM88" s="32" t="str">
        <f t="shared" si="176"/>
        <v/>
      </c>
      <c r="DN88" s="32" t="str">
        <f t="shared" si="177"/>
        <v/>
      </c>
      <c r="DO88" s="32" t="str">
        <f t="shared" si="178"/>
        <v/>
      </c>
      <c r="DP88" s="32" t="str">
        <f t="shared" si="179"/>
        <v/>
      </c>
      <c r="DQ88" s="32" t="str">
        <f t="shared" si="180"/>
        <v/>
      </c>
      <c r="DR88" s="32" t="str">
        <f t="shared" si="181"/>
        <v/>
      </c>
      <c r="DS88" s="32" t="str">
        <f t="shared" si="182"/>
        <v/>
      </c>
      <c r="DT88" s="32" t="str">
        <f t="shared" si="183"/>
        <v/>
      </c>
      <c r="DU88" s="32" t="str">
        <f t="shared" si="184"/>
        <v/>
      </c>
      <c r="DV88" s="32" t="str">
        <f t="shared" si="185"/>
        <v/>
      </c>
      <c r="DW88" s="32" t="str">
        <f t="shared" si="186"/>
        <v/>
      </c>
      <c r="DX88" s="32" t="str">
        <f t="shared" si="187"/>
        <v/>
      </c>
      <c r="DY88" s="32" t="str">
        <f t="shared" si="188"/>
        <v/>
      </c>
      <c r="DZ88" s="32" t="str">
        <f t="shared" si="189"/>
        <v/>
      </c>
      <c r="EA88" s="32" t="str">
        <f t="shared" si="190"/>
        <v/>
      </c>
      <c r="EB88" s="32" t="str">
        <f t="shared" si="191"/>
        <v/>
      </c>
      <c r="EC88" s="32" t="str">
        <f t="shared" si="192"/>
        <v/>
      </c>
      <c r="ED88" s="32" t="str">
        <f t="shared" si="193"/>
        <v/>
      </c>
      <c r="EE88" s="32" t="str">
        <f t="shared" si="194"/>
        <v/>
      </c>
      <c r="EF88" s="32" t="str">
        <f t="shared" si="195"/>
        <v/>
      </c>
      <c r="EG88" s="32" t="str">
        <f t="shared" si="196"/>
        <v/>
      </c>
      <c r="EH88" s="32" t="str">
        <f t="shared" si="197"/>
        <v/>
      </c>
      <c r="EI88" s="32" t="str">
        <f t="shared" si="198"/>
        <v/>
      </c>
      <c r="EJ88" s="32" t="str">
        <f t="shared" si="199"/>
        <v/>
      </c>
      <c r="EK88" s="32" t="str">
        <f t="shared" si="200"/>
        <v/>
      </c>
      <c r="EL88" s="32" t="str">
        <f t="shared" si="201"/>
        <v/>
      </c>
      <c r="EM88" s="32" t="str">
        <f t="shared" si="202"/>
        <v/>
      </c>
      <c r="EN88" s="32" t="str">
        <f t="shared" si="203"/>
        <v/>
      </c>
      <c r="EO88" s="32" t="str">
        <f t="shared" si="204"/>
        <v/>
      </c>
      <c r="EP88" s="32" t="str">
        <f t="shared" si="205"/>
        <v/>
      </c>
      <c r="EQ88" s="32" t="str">
        <f t="shared" si="206"/>
        <v/>
      </c>
      <c r="ER88" s="32" t="str">
        <f t="shared" si="207"/>
        <v/>
      </c>
      <c r="ES88" s="32" t="str">
        <f t="shared" si="208"/>
        <v/>
      </c>
      <c r="ET88" s="32" t="str">
        <f t="shared" si="209"/>
        <v/>
      </c>
      <c r="EU88" s="32" t="str">
        <f t="shared" si="210"/>
        <v/>
      </c>
      <c r="EV88" s="32" t="str">
        <f t="shared" si="211"/>
        <v/>
      </c>
      <c r="EW88" s="32" t="str">
        <f t="shared" si="212"/>
        <v/>
      </c>
      <c r="EX88" s="32" t="str">
        <f t="shared" si="213"/>
        <v/>
      </c>
      <c r="EY88" s="32" t="str">
        <f t="shared" si="214"/>
        <v/>
      </c>
      <c r="EZ88" s="32" t="str">
        <f t="shared" si="215"/>
        <v/>
      </c>
      <c r="FB88" s="3"/>
      <c r="FC88" s="15" t="s">
        <v>0</v>
      </c>
      <c r="FD88" s="14" t="s">
        <v>0</v>
      </c>
      <c r="FE88" s="14" t="s">
        <v>0</v>
      </c>
      <c r="FF88" s="14" t="s">
        <v>0</v>
      </c>
      <c r="FG88" s="14" t="s">
        <v>0</v>
      </c>
      <c r="FH88" s="14" t="s">
        <v>0</v>
      </c>
      <c r="FI88" s="14" t="s">
        <v>0</v>
      </c>
      <c r="FJ88" s="14" t="s">
        <v>0</v>
      </c>
      <c r="FK88" s="14" t="s">
        <v>11</v>
      </c>
      <c r="FL88" s="14" t="s">
        <v>11</v>
      </c>
      <c r="FM88" s="14" t="s">
        <v>11</v>
      </c>
      <c r="FN88" s="14" t="s">
        <v>11</v>
      </c>
      <c r="FO88" s="14" t="s">
        <v>11</v>
      </c>
      <c r="FP88" s="14" t="s">
        <v>11</v>
      </c>
      <c r="FQ88" s="14" t="s">
        <v>11</v>
      </c>
      <c r="FR88" s="13" t="s">
        <v>11</v>
      </c>
      <c r="FT88" s="31"/>
      <c r="FU88" s="30"/>
      <c r="FV88" s="29"/>
      <c r="FW88" s="28"/>
      <c r="FX88" s="28"/>
      <c r="FY88" s="28"/>
      <c r="GA88" s="28"/>
      <c r="GC88" s="31"/>
      <c r="GD88" s="30"/>
      <c r="GE88" s="29"/>
      <c r="GF88" s="28"/>
      <c r="GG88" s="28"/>
      <c r="GH88" s="28"/>
      <c r="GJ88" s="28"/>
      <c r="GL88" s="31"/>
      <c r="GM88" s="30"/>
      <c r="GN88" s="29"/>
      <c r="GO88" s="28"/>
      <c r="GP88" s="28"/>
      <c r="GQ88" s="28"/>
      <c r="GS88" s="28"/>
      <c r="GU88" s="31"/>
      <c r="GV88" s="30"/>
      <c r="GW88" s="29"/>
      <c r="GX88" s="28"/>
      <c r="GY88" s="28"/>
      <c r="GZ88" s="28"/>
      <c r="HB88" s="28"/>
    </row>
    <row r="89" spans="1:210" s="2" customFormat="1" ht="13.9" customHeight="1" thickTop="1" thickBot="1" x14ac:dyDescent="0.35">
      <c r="A89" s="12" t="str">
        <f>IFERROR(IF(HLOOKUP($C$4,$FC$11:$FR$211,ROW()-#REF!,FALSE)="N",FALSE,TRUE),"")</f>
        <v/>
      </c>
      <c r="B89" s="7"/>
      <c r="C89" s="43" t="str">
        <f t="shared" si="149"/>
        <v>226000</v>
      </c>
      <c r="D89" s="43" t="str">
        <f t="shared" si="149"/>
        <v>226000</v>
      </c>
      <c r="E89" s="7"/>
      <c r="F89" s="7"/>
      <c r="G89" s="7"/>
      <c r="H89" s="7">
        <v>86</v>
      </c>
      <c r="I89" s="7"/>
      <c r="J89" s="7"/>
      <c r="K89" s="27" t="s">
        <v>218</v>
      </c>
      <c r="L89" s="18"/>
      <c r="M89" s="54" t="s">
        <v>217</v>
      </c>
      <c r="N89" s="53">
        <f t="shared" si="218"/>
        <v>126323</v>
      </c>
      <c r="O89" s="57">
        <v>126323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1"/>
      <c r="BX89" s="1"/>
      <c r="BY89" s="1"/>
      <c r="BZ89" s="1"/>
      <c r="CA89" s="1"/>
      <c r="CB89" s="1"/>
      <c r="CC89" s="1"/>
      <c r="CD89" s="1"/>
      <c r="CE89" s="1"/>
      <c r="CF89" s="1"/>
      <c r="CG89" s="6"/>
      <c r="CH89" s="143"/>
      <c r="CI89" s="1"/>
      <c r="CK89" s="36">
        <v>1</v>
      </c>
      <c r="CL89" s="35">
        <f t="shared" si="155"/>
        <v>126323</v>
      </c>
      <c r="CM89" s="34">
        <v>151505</v>
      </c>
      <c r="CO89" s="5"/>
      <c r="CP89" s="33" t="str">
        <f t="shared" si="152"/>
        <v>226000</v>
      </c>
      <c r="CR89" s="11">
        <v>1</v>
      </c>
      <c r="CS89" s="32">
        <f t="shared" si="156"/>
        <v>126323</v>
      </c>
      <c r="CT89" s="32" t="str">
        <f t="shared" si="157"/>
        <v/>
      </c>
      <c r="CU89" s="32" t="str">
        <f t="shared" si="158"/>
        <v/>
      </c>
      <c r="CV89" s="32" t="str">
        <f t="shared" si="159"/>
        <v/>
      </c>
      <c r="CW89" s="32" t="str">
        <f t="shared" si="160"/>
        <v/>
      </c>
      <c r="CX89" s="32" t="str">
        <f t="shared" si="161"/>
        <v/>
      </c>
      <c r="CY89" s="32" t="str">
        <f t="shared" si="162"/>
        <v/>
      </c>
      <c r="CZ89" s="32" t="str">
        <f t="shared" si="163"/>
        <v/>
      </c>
      <c r="DA89" s="32" t="str">
        <f t="shared" si="164"/>
        <v/>
      </c>
      <c r="DB89" s="32" t="str">
        <f t="shared" si="165"/>
        <v/>
      </c>
      <c r="DC89" s="32" t="str">
        <f t="shared" si="166"/>
        <v/>
      </c>
      <c r="DD89" s="32" t="str">
        <f t="shared" si="167"/>
        <v/>
      </c>
      <c r="DE89" s="32" t="str">
        <f t="shared" si="168"/>
        <v/>
      </c>
      <c r="DF89" s="32" t="str">
        <f t="shared" si="169"/>
        <v/>
      </c>
      <c r="DG89" s="32" t="str">
        <f t="shared" si="170"/>
        <v/>
      </c>
      <c r="DH89" s="32" t="str">
        <f t="shared" si="171"/>
        <v/>
      </c>
      <c r="DI89" s="32" t="str">
        <f t="shared" si="172"/>
        <v/>
      </c>
      <c r="DJ89" s="32" t="str">
        <f t="shared" si="173"/>
        <v/>
      </c>
      <c r="DK89" s="32" t="str">
        <f t="shared" si="174"/>
        <v/>
      </c>
      <c r="DL89" s="32" t="str">
        <f t="shared" si="175"/>
        <v/>
      </c>
      <c r="DM89" s="32" t="str">
        <f t="shared" si="176"/>
        <v/>
      </c>
      <c r="DN89" s="32" t="str">
        <f t="shared" si="177"/>
        <v/>
      </c>
      <c r="DO89" s="32" t="str">
        <f t="shared" si="178"/>
        <v/>
      </c>
      <c r="DP89" s="32" t="str">
        <f t="shared" si="179"/>
        <v/>
      </c>
      <c r="DQ89" s="32" t="str">
        <f t="shared" si="180"/>
        <v/>
      </c>
      <c r="DR89" s="32" t="str">
        <f t="shared" si="181"/>
        <v/>
      </c>
      <c r="DS89" s="32" t="str">
        <f t="shared" si="182"/>
        <v/>
      </c>
      <c r="DT89" s="32" t="str">
        <f t="shared" si="183"/>
        <v/>
      </c>
      <c r="DU89" s="32" t="str">
        <f t="shared" si="184"/>
        <v/>
      </c>
      <c r="DV89" s="32" t="str">
        <f t="shared" si="185"/>
        <v/>
      </c>
      <c r="DW89" s="32" t="str">
        <f t="shared" si="186"/>
        <v/>
      </c>
      <c r="DX89" s="32" t="str">
        <f t="shared" si="187"/>
        <v/>
      </c>
      <c r="DY89" s="32" t="str">
        <f t="shared" si="188"/>
        <v/>
      </c>
      <c r="DZ89" s="32" t="str">
        <f t="shared" si="189"/>
        <v/>
      </c>
      <c r="EA89" s="32" t="str">
        <f t="shared" si="190"/>
        <v/>
      </c>
      <c r="EB89" s="32" t="str">
        <f t="shared" si="191"/>
        <v/>
      </c>
      <c r="EC89" s="32" t="str">
        <f t="shared" si="192"/>
        <v/>
      </c>
      <c r="ED89" s="32" t="str">
        <f t="shared" si="193"/>
        <v/>
      </c>
      <c r="EE89" s="32" t="str">
        <f t="shared" si="194"/>
        <v/>
      </c>
      <c r="EF89" s="32" t="str">
        <f t="shared" si="195"/>
        <v/>
      </c>
      <c r="EG89" s="32" t="str">
        <f t="shared" si="196"/>
        <v/>
      </c>
      <c r="EH89" s="32" t="str">
        <f t="shared" si="197"/>
        <v/>
      </c>
      <c r="EI89" s="32" t="str">
        <f t="shared" si="198"/>
        <v/>
      </c>
      <c r="EJ89" s="32" t="str">
        <f t="shared" si="199"/>
        <v/>
      </c>
      <c r="EK89" s="32" t="str">
        <f t="shared" si="200"/>
        <v/>
      </c>
      <c r="EL89" s="32" t="str">
        <f t="shared" si="201"/>
        <v/>
      </c>
      <c r="EM89" s="32" t="str">
        <f t="shared" si="202"/>
        <v/>
      </c>
      <c r="EN89" s="32" t="str">
        <f t="shared" si="203"/>
        <v/>
      </c>
      <c r="EO89" s="32" t="str">
        <f t="shared" si="204"/>
        <v/>
      </c>
      <c r="EP89" s="32" t="str">
        <f t="shared" si="205"/>
        <v/>
      </c>
      <c r="EQ89" s="32" t="str">
        <f t="shared" si="206"/>
        <v/>
      </c>
      <c r="ER89" s="32" t="str">
        <f t="shared" si="207"/>
        <v/>
      </c>
      <c r="ES89" s="32" t="str">
        <f t="shared" si="208"/>
        <v/>
      </c>
      <c r="ET89" s="32" t="str">
        <f t="shared" si="209"/>
        <v/>
      </c>
      <c r="EU89" s="32" t="str">
        <f t="shared" si="210"/>
        <v/>
      </c>
      <c r="EV89" s="32" t="str">
        <f t="shared" si="211"/>
        <v/>
      </c>
      <c r="EW89" s="32" t="str">
        <f t="shared" si="212"/>
        <v/>
      </c>
      <c r="EX89" s="32" t="str">
        <f t="shared" si="213"/>
        <v/>
      </c>
      <c r="EY89" s="32" t="str">
        <f t="shared" si="214"/>
        <v/>
      </c>
      <c r="EZ89" s="32" t="str">
        <f t="shared" si="215"/>
        <v/>
      </c>
      <c r="FB89" s="3"/>
      <c r="FC89" s="15" t="s">
        <v>0</v>
      </c>
      <c r="FD89" s="14" t="s">
        <v>0</v>
      </c>
      <c r="FE89" s="14" t="s">
        <v>0</v>
      </c>
      <c r="FF89" s="14" t="s">
        <v>0</v>
      </c>
      <c r="FG89" s="14" t="s">
        <v>0</v>
      </c>
      <c r="FH89" s="14" t="s">
        <v>0</v>
      </c>
      <c r="FI89" s="14" t="s">
        <v>0</v>
      </c>
      <c r="FJ89" s="14" t="s">
        <v>0</v>
      </c>
      <c r="FK89" s="14" t="s">
        <v>11</v>
      </c>
      <c r="FL89" s="14" t="s">
        <v>11</v>
      </c>
      <c r="FM89" s="14" t="s">
        <v>11</v>
      </c>
      <c r="FN89" s="14" t="s">
        <v>11</v>
      </c>
      <c r="FO89" s="14" t="s">
        <v>11</v>
      </c>
      <c r="FP89" s="14" t="s">
        <v>11</v>
      </c>
      <c r="FQ89" s="14" t="s">
        <v>11</v>
      </c>
      <c r="FR89" s="13" t="s">
        <v>11</v>
      </c>
      <c r="FT89" s="31"/>
      <c r="FU89" s="30"/>
      <c r="FV89" s="29"/>
      <c r="FW89" s="28"/>
      <c r="FX89" s="28"/>
      <c r="FY89" s="28"/>
      <c r="GA89" s="28"/>
      <c r="GC89" s="31"/>
      <c r="GD89" s="30"/>
      <c r="GE89" s="29"/>
      <c r="GF89" s="28"/>
      <c r="GG89" s="28"/>
      <c r="GH89" s="28"/>
      <c r="GJ89" s="28"/>
      <c r="GL89" s="31"/>
      <c r="GM89" s="30"/>
      <c r="GN89" s="29"/>
      <c r="GO89" s="28"/>
      <c r="GP89" s="28"/>
      <c r="GQ89" s="28"/>
      <c r="GS89" s="28"/>
      <c r="GU89" s="31"/>
      <c r="GV89" s="30"/>
      <c r="GW89" s="29"/>
      <c r="GX89" s="28"/>
      <c r="GY89" s="28"/>
      <c r="GZ89" s="28"/>
      <c r="HB89" s="28"/>
    </row>
    <row r="90" spans="1:210" s="2" customFormat="1" ht="13.9" customHeight="1" thickTop="1" thickBot="1" x14ac:dyDescent="0.35">
      <c r="A90" s="12" t="str">
        <f>IFERROR(IF(HLOOKUP($C$4,$FC$11:$FR$211,ROW()-#REF!,FALSE)="N",FALSE,TRUE),"")</f>
        <v/>
      </c>
      <c r="B90" s="7"/>
      <c r="C90" s="43" t="str">
        <f t="shared" si="149"/>
        <v>227000</v>
      </c>
      <c r="D90" s="43" t="str">
        <f t="shared" si="149"/>
        <v>227000</v>
      </c>
      <c r="E90" s="7"/>
      <c r="F90" s="7"/>
      <c r="G90" s="7"/>
      <c r="H90" s="7">
        <v>87</v>
      </c>
      <c r="I90" s="7"/>
      <c r="J90" s="7"/>
      <c r="K90" s="27" t="s">
        <v>216</v>
      </c>
      <c r="L90" s="18"/>
      <c r="M90" s="54" t="s">
        <v>215</v>
      </c>
      <c r="N90" s="53">
        <f t="shared" si="218"/>
        <v>0</v>
      </c>
      <c r="O90" s="49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1"/>
      <c r="BX90" s="1"/>
      <c r="BY90" s="1"/>
      <c r="BZ90" s="1"/>
      <c r="CA90" s="1"/>
      <c r="CB90" s="1"/>
      <c r="CC90" s="1"/>
      <c r="CD90" s="1"/>
      <c r="CE90" s="1"/>
      <c r="CF90" s="1"/>
      <c r="CG90" s="6"/>
      <c r="CH90" s="1"/>
      <c r="CI90" s="1"/>
      <c r="CK90" s="36">
        <v>1</v>
      </c>
      <c r="CL90" s="35">
        <f t="shared" si="155"/>
        <v>0</v>
      </c>
      <c r="CM90" s="34"/>
      <c r="CO90" s="5"/>
      <c r="CP90" s="33" t="str">
        <f t="shared" si="152"/>
        <v>227000</v>
      </c>
      <c r="CR90" s="11">
        <v>1</v>
      </c>
      <c r="CS90" s="32">
        <f t="shared" si="156"/>
        <v>0</v>
      </c>
      <c r="CT90" s="32" t="str">
        <f t="shared" si="157"/>
        <v/>
      </c>
      <c r="CU90" s="32" t="str">
        <f t="shared" si="158"/>
        <v/>
      </c>
      <c r="CV90" s="32" t="str">
        <f t="shared" si="159"/>
        <v/>
      </c>
      <c r="CW90" s="32" t="str">
        <f t="shared" si="160"/>
        <v/>
      </c>
      <c r="CX90" s="32" t="str">
        <f t="shared" si="161"/>
        <v/>
      </c>
      <c r="CY90" s="32" t="str">
        <f t="shared" si="162"/>
        <v/>
      </c>
      <c r="CZ90" s="32" t="str">
        <f t="shared" si="163"/>
        <v/>
      </c>
      <c r="DA90" s="32" t="str">
        <f t="shared" si="164"/>
        <v/>
      </c>
      <c r="DB90" s="32" t="str">
        <f t="shared" si="165"/>
        <v/>
      </c>
      <c r="DC90" s="32" t="str">
        <f t="shared" si="166"/>
        <v/>
      </c>
      <c r="DD90" s="32" t="str">
        <f t="shared" si="167"/>
        <v/>
      </c>
      <c r="DE90" s="32" t="str">
        <f t="shared" si="168"/>
        <v/>
      </c>
      <c r="DF90" s="32" t="str">
        <f t="shared" si="169"/>
        <v/>
      </c>
      <c r="DG90" s="32" t="str">
        <f t="shared" si="170"/>
        <v/>
      </c>
      <c r="DH90" s="32" t="str">
        <f t="shared" si="171"/>
        <v/>
      </c>
      <c r="DI90" s="32" t="str">
        <f t="shared" si="172"/>
        <v/>
      </c>
      <c r="DJ90" s="32" t="str">
        <f t="shared" si="173"/>
        <v/>
      </c>
      <c r="DK90" s="32" t="str">
        <f t="shared" si="174"/>
        <v/>
      </c>
      <c r="DL90" s="32" t="str">
        <f t="shared" si="175"/>
        <v/>
      </c>
      <c r="DM90" s="32" t="str">
        <f t="shared" si="176"/>
        <v/>
      </c>
      <c r="DN90" s="32" t="str">
        <f t="shared" si="177"/>
        <v/>
      </c>
      <c r="DO90" s="32" t="str">
        <f t="shared" si="178"/>
        <v/>
      </c>
      <c r="DP90" s="32" t="str">
        <f t="shared" si="179"/>
        <v/>
      </c>
      <c r="DQ90" s="32" t="str">
        <f t="shared" si="180"/>
        <v/>
      </c>
      <c r="DR90" s="32" t="str">
        <f t="shared" si="181"/>
        <v/>
      </c>
      <c r="DS90" s="32" t="str">
        <f t="shared" si="182"/>
        <v/>
      </c>
      <c r="DT90" s="32" t="str">
        <f t="shared" si="183"/>
        <v/>
      </c>
      <c r="DU90" s="32" t="str">
        <f t="shared" si="184"/>
        <v/>
      </c>
      <c r="DV90" s="32" t="str">
        <f t="shared" si="185"/>
        <v/>
      </c>
      <c r="DW90" s="32" t="str">
        <f t="shared" si="186"/>
        <v/>
      </c>
      <c r="DX90" s="32" t="str">
        <f t="shared" si="187"/>
        <v/>
      </c>
      <c r="DY90" s="32" t="str">
        <f t="shared" si="188"/>
        <v/>
      </c>
      <c r="DZ90" s="32" t="str">
        <f t="shared" si="189"/>
        <v/>
      </c>
      <c r="EA90" s="32" t="str">
        <f t="shared" si="190"/>
        <v/>
      </c>
      <c r="EB90" s="32" t="str">
        <f t="shared" si="191"/>
        <v/>
      </c>
      <c r="EC90" s="32" t="str">
        <f t="shared" si="192"/>
        <v/>
      </c>
      <c r="ED90" s="32" t="str">
        <f t="shared" si="193"/>
        <v/>
      </c>
      <c r="EE90" s="32" t="str">
        <f t="shared" si="194"/>
        <v/>
      </c>
      <c r="EF90" s="32" t="str">
        <f t="shared" si="195"/>
        <v/>
      </c>
      <c r="EG90" s="32" t="str">
        <f t="shared" si="196"/>
        <v/>
      </c>
      <c r="EH90" s="32" t="str">
        <f t="shared" si="197"/>
        <v/>
      </c>
      <c r="EI90" s="32" t="str">
        <f t="shared" si="198"/>
        <v/>
      </c>
      <c r="EJ90" s="32" t="str">
        <f t="shared" si="199"/>
        <v/>
      </c>
      <c r="EK90" s="32" t="str">
        <f t="shared" si="200"/>
        <v/>
      </c>
      <c r="EL90" s="32" t="str">
        <f t="shared" si="201"/>
        <v/>
      </c>
      <c r="EM90" s="32" t="str">
        <f t="shared" si="202"/>
        <v/>
      </c>
      <c r="EN90" s="32" t="str">
        <f t="shared" si="203"/>
        <v/>
      </c>
      <c r="EO90" s="32" t="str">
        <f t="shared" si="204"/>
        <v/>
      </c>
      <c r="EP90" s="32" t="str">
        <f t="shared" si="205"/>
        <v/>
      </c>
      <c r="EQ90" s="32" t="str">
        <f t="shared" si="206"/>
        <v/>
      </c>
      <c r="ER90" s="32" t="str">
        <f t="shared" si="207"/>
        <v/>
      </c>
      <c r="ES90" s="32" t="str">
        <f t="shared" si="208"/>
        <v/>
      </c>
      <c r="ET90" s="32" t="str">
        <f t="shared" si="209"/>
        <v/>
      </c>
      <c r="EU90" s="32" t="str">
        <f t="shared" si="210"/>
        <v/>
      </c>
      <c r="EV90" s="32" t="str">
        <f t="shared" si="211"/>
        <v/>
      </c>
      <c r="EW90" s="32" t="str">
        <f t="shared" si="212"/>
        <v/>
      </c>
      <c r="EX90" s="32" t="str">
        <f t="shared" si="213"/>
        <v/>
      </c>
      <c r="EY90" s="32" t="str">
        <f t="shared" si="214"/>
        <v/>
      </c>
      <c r="EZ90" s="32" t="str">
        <f t="shared" si="215"/>
        <v/>
      </c>
      <c r="FB90" s="3"/>
      <c r="FC90" s="15" t="s">
        <v>0</v>
      </c>
      <c r="FD90" s="14" t="s">
        <v>0</v>
      </c>
      <c r="FE90" s="14" t="s">
        <v>0</v>
      </c>
      <c r="FF90" s="14" t="s">
        <v>0</v>
      </c>
      <c r="FG90" s="14" t="s">
        <v>0</v>
      </c>
      <c r="FH90" s="14" t="s">
        <v>0</v>
      </c>
      <c r="FI90" s="14" t="s">
        <v>0</v>
      </c>
      <c r="FJ90" s="14" t="s">
        <v>0</v>
      </c>
      <c r="FK90" s="14" t="s">
        <v>11</v>
      </c>
      <c r="FL90" s="14" t="s">
        <v>11</v>
      </c>
      <c r="FM90" s="14" t="s">
        <v>11</v>
      </c>
      <c r="FN90" s="14" t="s">
        <v>11</v>
      </c>
      <c r="FO90" s="14" t="s">
        <v>11</v>
      </c>
      <c r="FP90" s="14" t="s">
        <v>11</v>
      </c>
      <c r="FQ90" s="14" t="s">
        <v>11</v>
      </c>
      <c r="FR90" s="13" t="s">
        <v>11</v>
      </c>
      <c r="FT90" s="31"/>
      <c r="FU90" s="30"/>
      <c r="FV90" s="29"/>
      <c r="FW90" s="28"/>
      <c r="FX90" s="28"/>
      <c r="FY90" s="28"/>
      <c r="GA90" s="28"/>
      <c r="GC90" s="31"/>
      <c r="GD90" s="30"/>
      <c r="GE90" s="29"/>
      <c r="GF90" s="28"/>
      <c r="GG90" s="28"/>
      <c r="GH90" s="28"/>
      <c r="GJ90" s="28"/>
      <c r="GL90" s="31"/>
      <c r="GM90" s="30"/>
      <c r="GN90" s="29"/>
      <c r="GO90" s="28"/>
      <c r="GP90" s="28"/>
      <c r="GQ90" s="28"/>
      <c r="GS90" s="28"/>
      <c r="GU90" s="31"/>
      <c r="GV90" s="30"/>
      <c r="GW90" s="29"/>
      <c r="GX90" s="28"/>
      <c r="GY90" s="28"/>
      <c r="GZ90" s="28"/>
      <c r="HB90" s="28"/>
    </row>
    <row r="91" spans="1:210" s="2" customFormat="1" ht="13.9" customHeight="1" thickTop="1" thickBot="1" x14ac:dyDescent="0.35">
      <c r="A91" s="12" t="str">
        <f>IFERROR(IF(HLOOKUP($C$4,$FC$11:$FR$211,ROW()-#REF!,FALSE)="N",FALSE,TRUE),"")</f>
        <v/>
      </c>
      <c r="B91" s="7"/>
      <c r="C91" s="43" t="str">
        <f t="shared" si="149"/>
        <v>229000</v>
      </c>
      <c r="D91" s="43" t="str">
        <f t="shared" si="149"/>
        <v>229000</v>
      </c>
      <c r="E91" s="7"/>
      <c r="F91" s="7"/>
      <c r="G91" s="7"/>
      <c r="H91" s="7">
        <v>88</v>
      </c>
      <c r="I91" s="7"/>
      <c r="J91" s="7"/>
      <c r="K91" s="27" t="s">
        <v>214</v>
      </c>
      <c r="L91" s="18"/>
      <c r="M91" s="54" t="s">
        <v>213</v>
      </c>
      <c r="N91" s="53">
        <f t="shared" si="218"/>
        <v>0</v>
      </c>
      <c r="O91" s="49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1"/>
      <c r="BX91" s="1"/>
      <c r="BY91" s="1"/>
      <c r="BZ91" s="1"/>
      <c r="CA91" s="1"/>
      <c r="CB91" s="1"/>
      <c r="CC91" s="1"/>
      <c r="CD91" s="1"/>
      <c r="CE91" s="1"/>
      <c r="CF91" s="1"/>
      <c r="CG91" s="6"/>
      <c r="CH91" s="1"/>
      <c r="CI91" s="1"/>
      <c r="CK91" s="36">
        <v>1</v>
      </c>
      <c r="CL91" s="35">
        <f t="shared" si="155"/>
        <v>0</v>
      </c>
      <c r="CM91" s="34"/>
      <c r="CO91" s="5"/>
      <c r="CP91" s="33" t="str">
        <f t="shared" si="152"/>
        <v>229000</v>
      </c>
      <c r="CR91" s="11">
        <v>1</v>
      </c>
      <c r="CS91" s="32">
        <f t="shared" si="156"/>
        <v>0</v>
      </c>
      <c r="CT91" s="32" t="str">
        <f t="shared" si="157"/>
        <v/>
      </c>
      <c r="CU91" s="32" t="str">
        <f t="shared" si="158"/>
        <v/>
      </c>
      <c r="CV91" s="32" t="str">
        <f t="shared" si="159"/>
        <v/>
      </c>
      <c r="CW91" s="32" t="str">
        <f t="shared" si="160"/>
        <v/>
      </c>
      <c r="CX91" s="32" t="str">
        <f t="shared" si="161"/>
        <v/>
      </c>
      <c r="CY91" s="32" t="str">
        <f t="shared" si="162"/>
        <v/>
      </c>
      <c r="CZ91" s="32" t="str">
        <f t="shared" si="163"/>
        <v/>
      </c>
      <c r="DA91" s="32" t="str">
        <f t="shared" si="164"/>
        <v/>
      </c>
      <c r="DB91" s="32" t="str">
        <f t="shared" si="165"/>
        <v/>
      </c>
      <c r="DC91" s="32" t="str">
        <f t="shared" si="166"/>
        <v/>
      </c>
      <c r="DD91" s="32" t="str">
        <f t="shared" si="167"/>
        <v/>
      </c>
      <c r="DE91" s="32" t="str">
        <f t="shared" si="168"/>
        <v/>
      </c>
      <c r="DF91" s="32" t="str">
        <f t="shared" si="169"/>
        <v/>
      </c>
      <c r="DG91" s="32" t="str">
        <f t="shared" si="170"/>
        <v/>
      </c>
      <c r="DH91" s="32" t="str">
        <f t="shared" si="171"/>
        <v/>
      </c>
      <c r="DI91" s="32" t="str">
        <f t="shared" si="172"/>
        <v/>
      </c>
      <c r="DJ91" s="32" t="str">
        <f t="shared" si="173"/>
        <v/>
      </c>
      <c r="DK91" s="32" t="str">
        <f t="shared" si="174"/>
        <v/>
      </c>
      <c r="DL91" s="32" t="str">
        <f t="shared" si="175"/>
        <v/>
      </c>
      <c r="DM91" s="32" t="str">
        <f t="shared" si="176"/>
        <v/>
      </c>
      <c r="DN91" s="32" t="str">
        <f t="shared" si="177"/>
        <v/>
      </c>
      <c r="DO91" s="32" t="str">
        <f t="shared" si="178"/>
        <v/>
      </c>
      <c r="DP91" s="32" t="str">
        <f t="shared" si="179"/>
        <v/>
      </c>
      <c r="DQ91" s="32" t="str">
        <f t="shared" si="180"/>
        <v/>
      </c>
      <c r="DR91" s="32" t="str">
        <f t="shared" si="181"/>
        <v/>
      </c>
      <c r="DS91" s="32" t="str">
        <f t="shared" si="182"/>
        <v/>
      </c>
      <c r="DT91" s="32" t="str">
        <f t="shared" si="183"/>
        <v/>
      </c>
      <c r="DU91" s="32" t="str">
        <f t="shared" si="184"/>
        <v/>
      </c>
      <c r="DV91" s="32" t="str">
        <f t="shared" si="185"/>
        <v/>
      </c>
      <c r="DW91" s="32" t="str">
        <f t="shared" si="186"/>
        <v/>
      </c>
      <c r="DX91" s="32" t="str">
        <f t="shared" si="187"/>
        <v/>
      </c>
      <c r="DY91" s="32" t="str">
        <f t="shared" si="188"/>
        <v/>
      </c>
      <c r="DZ91" s="32" t="str">
        <f t="shared" si="189"/>
        <v/>
      </c>
      <c r="EA91" s="32" t="str">
        <f t="shared" si="190"/>
        <v/>
      </c>
      <c r="EB91" s="32" t="str">
        <f t="shared" si="191"/>
        <v/>
      </c>
      <c r="EC91" s="32" t="str">
        <f t="shared" si="192"/>
        <v/>
      </c>
      <c r="ED91" s="32" t="str">
        <f t="shared" si="193"/>
        <v/>
      </c>
      <c r="EE91" s="32" t="str">
        <f t="shared" si="194"/>
        <v/>
      </c>
      <c r="EF91" s="32" t="str">
        <f t="shared" si="195"/>
        <v/>
      </c>
      <c r="EG91" s="32" t="str">
        <f t="shared" si="196"/>
        <v/>
      </c>
      <c r="EH91" s="32" t="str">
        <f t="shared" si="197"/>
        <v/>
      </c>
      <c r="EI91" s="32" t="str">
        <f t="shared" si="198"/>
        <v/>
      </c>
      <c r="EJ91" s="32" t="str">
        <f t="shared" si="199"/>
        <v/>
      </c>
      <c r="EK91" s="32" t="str">
        <f t="shared" si="200"/>
        <v/>
      </c>
      <c r="EL91" s="32" t="str">
        <f t="shared" si="201"/>
        <v/>
      </c>
      <c r="EM91" s="32" t="str">
        <f t="shared" si="202"/>
        <v/>
      </c>
      <c r="EN91" s="32" t="str">
        <f t="shared" si="203"/>
        <v/>
      </c>
      <c r="EO91" s="32" t="str">
        <f t="shared" si="204"/>
        <v/>
      </c>
      <c r="EP91" s="32" t="str">
        <f t="shared" si="205"/>
        <v/>
      </c>
      <c r="EQ91" s="32" t="str">
        <f t="shared" si="206"/>
        <v/>
      </c>
      <c r="ER91" s="32" t="str">
        <f t="shared" si="207"/>
        <v/>
      </c>
      <c r="ES91" s="32" t="str">
        <f t="shared" si="208"/>
        <v/>
      </c>
      <c r="ET91" s="32" t="str">
        <f t="shared" si="209"/>
        <v/>
      </c>
      <c r="EU91" s="32" t="str">
        <f t="shared" si="210"/>
        <v/>
      </c>
      <c r="EV91" s="32" t="str">
        <f t="shared" si="211"/>
        <v/>
      </c>
      <c r="EW91" s="32" t="str">
        <f t="shared" si="212"/>
        <v/>
      </c>
      <c r="EX91" s="32" t="str">
        <f t="shared" si="213"/>
        <v/>
      </c>
      <c r="EY91" s="32" t="str">
        <f t="shared" si="214"/>
        <v/>
      </c>
      <c r="EZ91" s="32" t="str">
        <f t="shared" si="215"/>
        <v/>
      </c>
      <c r="FB91" s="3"/>
      <c r="FC91" s="15" t="s">
        <v>0</v>
      </c>
      <c r="FD91" s="14" t="s">
        <v>0</v>
      </c>
      <c r="FE91" s="14" t="s">
        <v>0</v>
      </c>
      <c r="FF91" s="14" t="s">
        <v>0</v>
      </c>
      <c r="FG91" s="14" t="s">
        <v>0</v>
      </c>
      <c r="FH91" s="14" t="s">
        <v>0</v>
      </c>
      <c r="FI91" s="14" t="s">
        <v>0</v>
      </c>
      <c r="FJ91" s="14" t="s">
        <v>0</v>
      </c>
      <c r="FK91" s="14" t="s">
        <v>11</v>
      </c>
      <c r="FL91" s="14" t="s">
        <v>11</v>
      </c>
      <c r="FM91" s="14" t="s">
        <v>11</v>
      </c>
      <c r="FN91" s="14" t="s">
        <v>11</v>
      </c>
      <c r="FO91" s="14" t="s">
        <v>11</v>
      </c>
      <c r="FP91" s="14" t="s">
        <v>11</v>
      </c>
      <c r="FQ91" s="14" t="s">
        <v>11</v>
      </c>
      <c r="FR91" s="13" t="s">
        <v>11</v>
      </c>
      <c r="FT91" s="31"/>
      <c r="FU91" s="30"/>
      <c r="FV91" s="29"/>
      <c r="FW91" s="28"/>
      <c r="FX91" s="28"/>
      <c r="FY91" s="28"/>
      <c r="GA91" s="28"/>
      <c r="GC91" s="31"/>
      <c r="GD91" s="30"/>
      <c r="GE91" s="29"/>
      <c r="GF91" s="28"/>
      <c r="GG91" s="28"/>
      <c r="GH91" s="28"/>
      <c r="GJ91" s="28"/>
      <c r="GL91" s="31"/>
      <c r="GM91" s="30"/>
      <c r="GN91" s="29"/>
      <c r="GO91" s="28"/>
      <c r="GP91" s="28"/>
      <c r="GQ91" s="28"/>
      <c r="GS91" s="28"/>
      <c r="GU91" s="31"/>
      <c r="GV91" s="30"/>
      <c r="GW91" s="29"/>
      <c r="GX91" s="28"/>
      <c r="GY91" s="28"/>
      <c r="GZ91" s="28"/>
      <c r="HB91" s="28"/>
    </row>
    <row r="92" spans="1:210" s="2" customFormat="1" ht="13.9" customHeight="1" thickTop="1" thickBot="1" x14ac:dyDescent="0.35">
      <c r="A92" s="12" t="str">
        <f>IFERROR(IF(HLOOKUP($C$4,$FC$11:$FR$211,ROW()-#REF!,FALSE)="N",FALSE,TRUE),"")</f>
        <v/>
      </c>
      <c r="B92" s="7"/>
      <c r="C92" s="43" t="str">
        <f t="shared" si="149"/>
        <v>230000</v>
      </c>
      <c r="D92" s="43" t="str">
        <f t="shared" si="149"/>
        <v>230000</v>
      </c>
      <c r="E92" s="7"/>
      <c r="F92" s="7"/>
      <c r="G92" s="7"/>
      <c r="H92" s="7">
        <v>89</v>
      </c>
      <c r="I92" s="7"/>
      <c r="J92" s="7"/>
      <c r="K92" s="27" t="s">
        <v>17</v>
      </c>
      <c r="L92" s="18"/>
      <c r="M92" s="54" t="s">
        <v>212</v>
      </c>
      <c r="N92" s="53">
        <f t="shared" si="218"/>
        <v>0</v>
      </c>
      <c r="O92" s="49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1"/>
      <c r="BX92" s="1"/>
      <c r="BY92" s="1"/>
      <c r="BZ92" s="1"/>
      <c r="CA92" s="1"/>
      <c r="CB92" s="1"/>
      <c r="CC92" s="1"/>
      <c r="CD92" s="1"/>
      <c r="CE92" s="1"/>
      <c r="CF92" s="1"/>
      <c r="CG92" s="6"/>
      <c r="CH92" s="1"/>
      <c r="CI92" s="1"/>
      <c r="CK92" s="36">
        <v>1</v>
      </c>
      <c r="CL92" s="35">
        <f t="shared" si="155"/>
        <v>0</v>
      </c>
      <c r="CM92" s="34"/>
      <c r="CO92" s="5"/>
      <c r="CP92" s="33" t="str">
        <f t="shared" si="152"/>
        <v>230000</v>
      </c>
      <c r="CR92" s="11">
        <v>1</v>
      </c>
      <c r="CS92" s="32">
        <f t="shared" si="156"/>
        <v>0</v>
      </c>
      <c r="CT92" s="32" t="str">
        <f t="shared" si="157"/>
        <v/>
      </c>
      <c r="CU92" s="32" t="str">
        <f t="shared" si="158"/>
        <v/>
      </c>
      <c r="CV92" s="32" t="str">
        <f t="shared" si="159"/>
        <v/>
      </c>
      <c r="CW92" s="32" t="str">
        <f t="shared" si="160"/>
        <v/>
      </c>
      <c r="CX92" s="32" t="str">
        <f t="shared" si="161"/>
        <v/>
      </c>
      <c r="CY92" s="32" t="str">
        <f t="shared" si="162"/>
        <v/>
      </c>
      <c r="CZ92" s="32" t="str">
        <f t="shared" si="163"/>
        <v/>
      </c>
      <c r="DA92" s="32" t="str">
        <f t="shared" si="164"/>
        <v/>
      </c>
      <c r="DB92" s="32" t="str">
        <f t="shared" si="165"/>
        <v/>
      </c>
      <c r="DC92" s="32" t="str">
        <f t="shared" si="166"/>
        <v/>
      </c>
      <c r="DD92" s="32" t="str">
        <f t="shared" si="167"/>
        <v/>
      </c>
      <c r="DE92" s="32" t="str">
        <f t="shared" si="168"/>
        <v/>
      </c>
      <c r="DF92" s="32" t="str">
        <f t="shared" si="169"/>
        <v/>
      </c>
      <c r="DG92" s="32" t="str">
        <f t="shared" si="170"/>
        <v/>
      </c>
      <c r="DH92" s="32" t="str">
        <f t="shared" si="171"/>
        <v/>
      </c>
      <c r="DI92" s="32" t="str">
        <f t="shared" si="172"/>
        <v/>
      </c>
      <c r="DJ92" s="32" t="str">
        <f t="shared" si="173"/>
        <v/>
      </c>
      <c r="DK92" s="32" t="str">
        <f t="shared" si="174"/>
        <v/>
      </c>
      <c r="DL92" s="32" t="str">
        <f t="shared" si="175"/>
        <v/>
      </c>
      <c r="DM92" s="32" t="str">
        <f t="shared" si="176"/>
        <v/>
      </c>
      <c r="DN92" s="32" t="str">
        <f t="shared" si="177"/>
        <v/>
      </c>
      <c r="DO92" s="32" t="str">
        <f t="shared" si="178"/>
        <v/>
      </c>
      <c r="DP92" s="32" t="str">
        <f t="shared" si="179"/>
        <v/>
      </c>
      <c r="DQ92" s="32" t="str">
        <f t="shared" si="180"/>
        <v/>
      </c>
      <c r="DR92" s="32" t="str">
        <f t="shared" si="181"/>
        <v/>
      </c>
      <c r="DS92" s="32" t="str">
        <f t="shared" si="182"/>
        <v/>
      </c>
      <c r="DT92" s="32" t="str">
        <f t="shared" si="183"/>
        <v/>
      </c>
      <c r="DU92" s="32" t="str">
        <f t="shared" si="184"/>
        <v/>
      </c>
      <c r="DV92" s="32" t="str">
        <f t="shared" si="185"/>
        <v/>
      </c>
      <c r="DW92" s="32" t="str">
        <f t="shared" si="186"/>
        <v/>
      </c>
      <c r="DX92" s="32" t="str">
        <f t="shared" si="187"/>
        <v/>
      </c>
      <c r="DY92" s="32" t="str">
        <f t="shared" si="188"/>
        <v/>
      </c>
      <c r="DZ92" s="32" t="str">
        <f t="shared" si="189"/>
        <v/>
      </c>
      <c r="EA92" s="32" t="str">
        <f t="shared" si="190"/>
        <v/>
      </c>
      <c r="EB92" s="32" t="str">
        <f t="shared" si="191"/>
        <v/>
      </c>
      <c r="EC92" s="32" t="str">
        <f t="shared" si="192"/>
        <v/>
      </c>
      <c r="ED92" s="32" t="str">
        <f t="shared" si="193"/>
        <v/>
      </c>
      <c r="EE92" s="32" t="str">
        <f t="shared" si="194"/>
        <v/>
      </c>
      <c r="EF92" s="32" t="str">
        <f t="shared" si="195"/>
        <v/>
      </c>
      <c r="EG92" s="32" t="str">
        <f t="shared" si="196"/>
        <v/>
      </c>
      <c r="EH92" s="32" t="str">
        <f t="shared" si="197"/>
        <v/>
      </c>
      <c r="EI92" s="32" t="str">
        <f t="shared" si="198"/>
        <v/>
      </c>
      <c r="EJ92" s="32" t="str">
        <f t="shared" si="199"/>
        <v/>
      </c>
      <c r="EK92" s="32" t="str">
        <f t="shared" si="200"/>
        <v/>
      </c>
      <c r="EL92" s="32" t="str">
        <f t="shared" si="201"/>
        <v/>
      </c>
      <c r="EM92" s="32" t="str">
        <f t="shared" si="202"/>
        <v/>
      </c>
      <c r="EN92" s="32" t="str">
        <f t="shared" si="203"/>
        <v/>
      </c>
      <c r="EO92" s="32" t="str">
        <f t="shared" si="204"/>
        <v/>
      </c>
      <c r="EP92" s="32" t="str">
        <f t="shared" si="205"/>
        <v/>
      </c>
      <c r="EQ92" s="32" t="str">
        <f t="shared" si="206"/>
        <v/>
      </c>
      <c r="ER92" s="32" t="str">
        <f t="shared" si="207"/>
        <v/>
      </c>
      <c r="ES92" s="32" t="str">
        <f t="shared" si="208"/>
        <v/>
      </c>
      <c r="ET92" s="32" t="str">
        <f t="shared" si="209"/>
        <v/>
      </c>
      <c r="EU92" s="32" t="str">
        <f t="shared" si="210"/>
        <v/>
      </c>
      <c r="EV92" s="32" t="str">
        <f t="shared" si="211"/>
        <v/>
      </c>
      <c r="EW92" s="32" t="str">
        <f t="shared" si="212"/>
        <v/>
      </c>
      <c r="EX92" s="32" t="str">
        <f t="shared" si="213"/>
        <v/>
      </c>
      <c r="EY92" s="32" t="str">
        <f t="shared" si="214"/>
        <v/>
      </c>
      <c r="EZ92" s="32" t="str">
        <f t="shared" si="215"/>
        <v/>
      </c>
      <c r="FB92" s="3"/>
      <c r="FC92" s="15" t="s">
        <v>0</v>
      </c>
      <c r="FD92" s="14" t="s">
        <v>0</v>
      </c>
      <c r="FE92" s="14" t="s">
        <v>0</v>
      </c>
      <c r="FF92" s="14" t="s">
        <v>0</v>
      </c>
      <c r="FG92" s="14" t="s">
        <v>0</v>
      </c>
      <c r="FH92" s="14" t="s">
        <v>0</v>
      </c>
      <c r="FI92" s="14" t="s">
        <v>0</v>
      </c>
      <c r="FJ92" s="14" t="s">
        <v>0</v>
      </c>
      <c r="FK92" s="14" t="s">
        <v>11</v>
      </c>
      <c r="FL92" s="14" t="s">
        <v>11</v>
      </c>
      <c r="FM92" s="14" t="s">
        <v>11</v>
      </c>
      <c r="FN92" s="14" t="s">
        <v>11</v>
      </c>
      <c r="FO92" s="14" t="s">
        <v>11</v>
      </c>
      <c r="FP92" s="14" t="s">
        <v>11</v>
      </c>
      <c r="FQ92" s="14" t="s">
        <v>11</v>
      </c>
      <c r="FR92" s="13" t="s">
        <v>11</v>
      </c>
      <c r="FT92" s="31"/>
      <c r="FU92" s="30"/>
      <c r="FV92" s="29"/>
      <c r="FW92" s="28"/>
      <c r="FX92" s="28"/>
      <c r="FY92" s="28"/>
      <c r="GA92" s="28"/>
      <c r="GC92" s="31"/>
      <c r="GD92" s="30"/>
      <c r="GE92" s="29"/>
      <c r="GF92" s="28"/>
      <c r="GG92" s="28"/>
      <c r="GH92" s="28"/>
      <c r="GJ92" s="28"/>
      <c r="GL92" s="31"/>
      <c r="GM92" s="30"/>
      <c r="GN92" s="29"/>
      <c r="GO92" s="28"/>
      <c r="GP92" s="28"/>
      <c r="GQ92" s="28"/>
      <c r="GS92" s="28"/>
      <c r="GU92" s="31"/>
      <c r="GV92" s="30"/>
      <c r="GW92" s="29"/>
      <c r="GX92" s="28"/>
      <c r="GY92" s="28"/>
      <c r="GZ92" s="28"/>
      <c r="HB92" s="28"/>
    </row>
    <row r="93" spans="1:210" s="2" customFormat="1" ht="13.9" customHeight="1" thickTop="1" thickBot="1" x14ac:dyDescent="0.35">
      <c r="A93" s="12" t="str">
        <f>IFERROR(IF(HLOOKUP($C$4,$FC$11:$FR$211,ROW()-#REF!,FALSE)="N",FALSE,TRUE),"")</f>
        <v/>
      </c>
      <c r="B93" s="7"/>
      <c r="C93" s="43" t="str">
        <f t="shared" si="149"/>
        <v>231000</v>
      </c>
      <c r="D93" s="43" t="str">
        <f t="shared" si="149"/>
        <v>231000</v>
      </c>
      <c r="E93" s="7"/>
      <c r="F93" s="7"/>
      <c r="G93" s="7"/>
      <c r="H93" s="7">
        <v>90</v>
      </c>
      <c r="I93" s="7"/>
      <c r="J93" s="7"/>
      <c r="K93" s="27" t="s">
        <v>211</v>
      </c>
      <c r="L93" s="18"/>
      <c r="M93" s="54" t="s">
        <v>210</v>
      </c>
      <c r="N93" s="53">
        <f t="shared" si="218"/>
        <v>0</v>
      </c>
      <c r="O93" s="49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1"/>
      <c r="BX93" s="1"/>
      <c r="BY93" s="1"/>
      <c r="BZ93" s="1"/>
      <c r="CA93" s="1"/>
      <c r="CB93" s="1"/>
      <c r="CC93" s="1"/>
      <c r="CD93" s="1"/>
      <c r="CE93" s="1"/>
      <c r="CF93" s="1"/>
      <c r="CG93" s="6"/>
      <c r="CH93" s="1"/>
      <c r="CI93" s="1"/>
      <c r="CK93" s="36">
        <v>1</v>
      </c>
      <c r="CL93" s="35">
        <f t="shared" si="155"/>
        <v>0</v>
      </c>
      <c r="CM93" s="34"/>
      <c r="CO93" s="5"/>
      <c r="CP93" s="33" t="str">
        <f t="shared" si="152"/>
        <v>231000</v>
      </c>
      <c r="CR93" s="11">
        <v>1</v>
      </c>
      <c r="CS93" s="32">
        <f t="shared" si="156"/>
        <v>0</v>
      </c>
      <c r="CT93" s="32" t="str">
        <f t="shared" si="157"/>
        <v/>
      </c>
      <c r="CU93" s="32" t="str">
        <f t="shared" si="158"/>
        <v/>
      </c>
      <c r="CV93" s="32" t="str">
        <f t="shared" si="159"/>
        <v/>
      </c>
      <c r="CW93" s="32" t="str">
        <f t="shared" si="160"/>
        <v/>
      </c>
      <c r="CX93" s="32" t="str">
        <f t="shared" si="161"/>
        <v/>
      </c>
      <c r="CY93" s="32" t="str">
        <f t="shared" si="162"/>
        <v/>
      </c>
      <c r="CZ93" s="32" t="str">
        <f t="shared" si="163"/>
        <v/>
      </c>
      <c r="DA93" s="32" t="str">
        <f t="shared" si="164"/>
        <v/>
      </c>
      <c r="DB93" s="32" t="str">
        <f t="shared" si="165"/>
        <v/>
      </c>
      <c r="DC93" s="32" t="str">
        <f t="shared" si="166"/>
        <v/>
      </c>
      <c r="DD93" s="32" t="str">
        <f t="shared" si="167"/>
        <v/>
      </c>
      <c r="DE93" s="32" t="str">
        <f t="shared" si="168"/>
        <v/>
      </c>
      <c r="DF93" s="32" t="str">
        <f t="shared" si="169"/>
        <v/>
      </c>
      <c r="DG93" s="32" t="str">
        <f t="shared" si="170"/>
        <v/>
      </c>
      <c r="DH93" s="32" t="str">
        <f t="shared" si="171"/>
        <v/>
      </c>
      <c r="DI93" s="32" t="str">
        <f t="shared" si="172"/>
        <v/>
      </c>
      <c r="DJ93" s="32" t="str">
        <f t="shared" si="173"/>
        <v/>
      </c>
      <c r="DK93" s="32" t="str">
        <f t="shared" si="174"/>
        <v/>
      </c>
      <c r="DL93" s="32" t="str">
        <f t="shared" si="175"/>
        <v/>
      </c>
      <c r="DM93" s="32" t="str">
        <f t="shared" si="176"/>
        <v/>
      </c>
      <c r="DN93" s="32" t="str">
        <f t="shared" si="177"/>
        <v/>
      </c>
      <c r="DO93" s="32" t="str">
        <f t="shared" si="178"/>
        <v/>
      </c>
      <c r="DP93" s="32" t="str">
        <f t="shared" si="179"/>
        <v/>
      </c>
      <c r="DQ93" s="32" t="str">
        <f t="shared" si="180"/>
        <v/>
      </c>
      <c r="DR93" s="32" t="str">
        <f t="shared" si="181"/>
        <v/>
      </c>
      <c r="DS93" s="32" t="str">
        <f t="shared" si="182"/>
        <v/>
      </c>
      <c r="DT93" s="32" t="str">
        <f t="shared" si="183"/>
        <v/>
      </c>
      <c r="DU93" s="32" t="str">
        <f t="shared" si="184"/>
        <v/>
      </c>
      <c r="DV93" s="32" t="str">
        <f t="shared" si="185"/>
        <v/>
      </c>
      <c r="DW93" s="32" t="str">
        <f t="shared" si="186"/>
        <v/>
      </c>
      <c r="DX93" s="32" t="str">
        <f t="shared" si="187"/>
        <v/>
      </c>
      <c r="DY93" s="32" t="str">
        <f t="shared" si="188"/>
        <v/>
      </c>
      <c r="DZ93" s="32" t="str">
        <f t="shared" si="189"/>
        <v/>
      </c>
      <c r="EA93" s="32" t="str">
        <f t="shared" si="190"/>
        <v/>
      </c>
      <c r="EB93" s="32" t="str">
        <f t="shared" si="191"/>
        <v/>
      </c>
      <c r="EC93" s="32" t="str">
        <f t="shared" si="192"/>
        <v/>
      </c>
      <c r="ED93" s="32" t="str">
        <f t="shared" si="193"/>
        <v/>
      </c>
      <c r="EE93" s="32" t="str">
        <f t="shared" si="194"/>
        <v/>
      </c>
      <c r="EF93" s="32" t="str">
        <f t="shared" si="195"/>
        <v/>
      </c>
      <c r="EG93" s="32" t="str">
        <f t="shared" si="196"/>
        <v/>
      </c>
      <c r="EH93" s="32" t="str">
        <f t="shared" si="197"/>
        <v/>
      </c>
      <c r="EI93" s="32" t="str">
        <f t="shared" si="198"/>
        <v/>
      </c>
      <c r="EJ93" s="32" t="str">
        <f t="shared" si="199"/>
        <v/>
      </c>
      <c r="EK93" s="32" t="str">
        <f t="shared" si="200"/>
        <v/>
      </c>
      <c r="EL93" s="32" t="str">
        <f t="shared" si="201"/>
        <v/>
      </c>
      <c r="EM93" s="32" t="str">
        <f t="shared" si="202"/>
        <v/>
      </c>
      <c r="EN93" s="32" t="str">
        <f t="shared" si="203"/>
        <v/>
      </c>
      <c r="EO93" s="32" t="str">
        <f t="shared" si="204"/>
        <v/>
      </c>
      <c r="EP93" s="32" t="str">
        <f t="shared" si="205"/>
        <v/>
      </c>
      <c r="EQ93" s="32" t="str">
        <f t="shared" si="206"/>
        <v/>
      </c>
      <c r="ER93" s="32" t="str">
        <f t="shared" si="207"/>
        <v/>
      </c>
      <c r="ES93" s="32" t="str">
        <f t="shared" si="208"/>
        <v/>
      </c>
      <c r="ET93" s="32" t="str">
        <f t="shared" si="209"/>
        <v/>
      </c>
      <c r="EU93" s="32" t="str">
        <f t="shared" si="210"/>
        <v/>
      </c>
      <c r="EV93" s="32" t="str">
        <f t="shared" si="211"/>
        <v/>
      </c>
      <c r="EW93" s="32" t="str">
        <f t="shared" si="212"/>
        <v/>
      </c>
      <c r="EX93" s="32" t="str">
        <f t="shared" si="213"/>
        <v/>
      </c>
      <c r="EY93" s="32" t="str">
        <f t="shared" si="214"/>
        <v/>
      </c>
      <c r="EZ93" s="32" t="str">
        <f t="shared" si="215"/>
        <v/>
      </c>
      <c r="FB93" s="3"/>
      <c r="FC93" s="15" t="s">
        <v>0</v>
      </c>
      <c r="FD93" s="14" t="s">
        <v>0</v>
      </c>
      <c r="FE93" s="14" t="s">
        <v>0</v>
      </c>
      <c r="FF93" s="14" t="s">
        <v>0</v>
      </c>
      <c r="FG93" s="14" t="s">
        <v>0</v>
      </c>
      <c r="FH93" s="14" t="s">
        <v>0</v>
      </c>
      <c r="FI93" s="14" t="s">
        <v>0</v>
      </c>
      <c r="FJ93" s="14" t="s">
        <v>0</v>
      </c>
      <c r="FK93" s="14" t="s">
        <v>11</v>
      </c>
      <c r="FL93" s="14" t="s">
        <v>11</v>
      </c>
      <c r="FM93" s="14" t="s">
        <v>11</v>
      </c>
      <c r="FN93" s="14" t="s">
        <v>11</v>
      </c>
      <c r="FO93" s="14" t="s">
        <v>11</v>
      </c>
      <c r="FP93" s="14" t="s">
        <v>11</v>
      </c>
      <c r="FQ93" s="14" t="s">
        <v>11</v>
      </c>
      <c r="FR93" s="13" t="s">
        <v>11</v>
      </c>
      <c r="FT93" s="31"/>
      <c r="FU93" s="30"/>
      <c r="FV93" s="29"/>
      <c r="FW93" s="28"/>
      <c r="FX93" s="28"/>
      <c r="FY93" s="28"/>
      <c r="GA93" s="28"/>
      <c r="GC93" s="31"/>
      <c r="GD93" s="30"/>
      <c r="GE93" s="29"/>
      <c r="GF93" s="28"/>
      <c r="GG93" s="28"/>
      <c r="GH93" s="28"/>
      <c r="GJ93" s="28"/>
      <c r="GL93" s="31"/>
      <c r="GM93" s="30"/>
      <c r="GN93" s="29"/>
      <c r="GO93" s="28"/>
      <c r="GP93" s="28"/>
      <c r="GQ93" s="28"/>
      <c r="GS93" s="28"/>
      <c r="GU93" s="31"/>
      <c r="GV93" s="30"/>
      <c r="GW93" s="29"/>
      <c r="GX93" s="28"/>
      <c r="GY93" s="28"/>
      <c r="GZ93" s="28"/>
      <c r="HB93" s="28"/>
    </row>
    <row r="94" spans="1:210" s="2" customFormat="1" ht="13.9" customHeight="1" thickTop="1" thickBot="1" x14ac:dyDescent="0.35">
      <c r="A94" s="12" t="str">
        <f>IFERROR(IF(HLOOKUP($C$4,$FC$11:$FR$211,ROW()-#REF!,FALSE)="N",FALSE,TRUE),"")</f>
        <v/>
      </c>
      <c r="B94" s="7"/>
      <c r="C94" s="43" t="str">
        <f t="shared" si="149"/>
        <v>228000</v>
      </c>
      <c r="D94" s="43" t="str">
        <f t="shared" si="149"/>
        <v>228000</v>
      </c>
      <c r="E94" s="7"/>
      <c r="F94" s="7"/>
      <c r="G94" s="7"/>
      <c r="H94" s="7">
        <v>91</v>
      </c>
      <c r="I94" s="7"/>
      <c r="J94" s="7"/>
      <c r="K94" s="27" t="s">
        <v>209</v>
      </c>
      <c r="L94" s="18"/>
      <c r="M94" s="54" t="s">
        <v>208</v>
      </c>
      <c r="N94" s="53">
        <f t="shared" si="218"/>
        <v>184841</v>
      </c>
      <c r="O94" s="57">
        <v>184841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1"/>
      <c r="BX94" s="1"/>
      <c r="BY94" s="1"/>
      <c r="BZ94" s="1"/>
      <c r="CA94" s="1"/>
      <c r="CB94" s="1"/>
      <c r="CC94" s="1"/>
      <c r="CD94" s="1"/>
      <c r="CE94" s="1"/>
      <c r="CF94" s="1"/>
      <c r="CG94" s="61"/>
      <c r="CH94" s="1"/>
      <c r="CI94" s="1"/>
      <c r="CK94" s="36">
        <v>1</v>
      </c>
      <c r="CL94" s="35">
        <f t="shared" si="155"/>
        <v>184841</v>
      </c>
      <c r="CM94" s="34">
        <v>196546</v>
      </c>
      <c r="CO94" s="5"/>
      <c r="CP94" s="33" t="str">
        <f t="shared" si="152"/>
        <v>228000</v>
      </c>
      <c r="CR94" s="11">
        <v>1</v>
      </c>
      <c r="CS94" s="32">
        <f t="shared" si="156"/>
        <v>184841</v>
      </c>
      <c r="CT94" s="32" t="str">
        <f t="shared" si="157"/>
        <v/>
      </c>
      <c r="CU94" s="32" t="str">
        <f t="shared" si="158"/>
        <v/>
      </c>
      <c r="CV94" s="32" t="str">
        <f t="shared" si="159"/>
        <v/>
      </c>
      <c r="CW94" s="32" t="str">
        <f t="shared" si="160"/>
        <v/>
      </c>
      <c r="CX94" s="32" t="str">
        <f t="shared" si="161"/>
        <v/>
      </c>
      <c r="CY94" s="32" t="str">
        <f t="shared" si="162"/>
        <v/>
      </c>
      <c r="CZ94" s="32" t="str">
        <f t="shared" si="163"/>
        <v/>
      </c>
      <c r="DA94" s="32" t="str">
        <f t="shared" si="164"/>
        <v/>
      </c>
      <c r="DB94" s="32" t="str">
        <f t="shared" si="165"/>
        <v/>
      </c>
      <c r="DC94" s="32" t="str">
        <f t="shared" si="166"/>
        <v/>
      </c>
      <c r="DD94" s="32" t="str">
        <f t="shared" si="167"/>
        <v/>
      </c>
      <c r="DE94" s="32" t="str">
        <f t="shared" si="168"/>
        <v/>
      </c>
      <c r="DF94" s="32" t="str">
        <f t="shared" si="169"/>
        <v/>
      </c>
      <c r="DG94" s="32" t="str">
        <f t="shared" si="170"/>
        <v/>
      </c>
      <c r="DH94" s="32" t="str">
        <f t="shared" si="171"/>
        <v/>
      </c>
      <c r="DI94" s="32" t="str">
        <f t="shared" si="172"/>
        <v/>
      </c>
      <c r="DJ94" s="32" t="str">
        <f t="shared" si="173"/>
        <v/>
      </c>
      <c r="DK94" s="32" t="str">
        <f t="shared" si="174"/>
        <v/>
      </c>
      <c r="DL94" s="32" t="str">
        <f t="shared" si="175"/>
        <v/>
      </c>
      <c r="DM94" s="32" t="str">
        <f t="shared" si="176"/>
        <v/>
      </c>
      <c r="DN94" s="32" t="str">
        <f t="shared" si="177"/>
        <v/>
      </c>
      <c r="DO94" s="32" t="str">
        <f t="shared" si="178"/>
        <v/>
      </c>
      <c r="DP94" s="32" t="str">
        <f t="shared" si="179"/>
        <v/>
      </c>
      <c r="DQ94" s="32" t="str">
        <f t="shared" si="180"/>
        <v/>
      </c>
      <c r="DR94" s="32" t="str">
        <f t="shared" si="181"/>
        <v/>
      </c>
      <c r="DS94" s="32" t="str">
        <f t="shared" si="182"/>
        <v/>
      </c>
      <c r="DT94" s="32" t="str">
        <f t="shared" si="183"/>
        <v/>
      </c>
      <c r="DU94" s="32" t="str">
        <f t="shared" si="184"/>
        <v/>
      </c>
      <c r="DV94" s="32" t="str">
        <f t="shared" si="185"/>
        <v/>
      </c>
      <c r="DW94" s="32" t="str">
        <f t="shared" si="186"/>
        <v/>
      </c>
      <c r="DX94" s="32" t="str">
        <f t="shared" si="187"/>
        <v/>
      </c>
      <c r="DY94" s="32" t="str">
        <f t="shared" si="188"/>
        <v/>
      </c>
      <c r="DZ94" s="32" t="str">
        <f t="shared" si="189"/>
        <v/>
      </c>
      <c r="EA94" s="32" t="str">
        <f t="shared" si="190"/>
        <v/>
      </c>
      <c r="EB94" s="32" t="str">
        <f t="shared" si="191"/>
        <v/>
      </c>
      <c r="EC94" s="32" t="str">
        <f t="shared" si="192"/>
        <v/>
      </c>
      <c r="ED94" s="32" t="str">
        <f t="shared" si="193"/>
        <v/>
      </c>
      <c r="EE94" s="32" t="str">
        <f t="shared" si="194"/>
        <v/>
      </c>
      <c r="EF94" s="32" t="str">
        <f t="shared" si="195"/>
        <v/>
      </c>
      <c r="EG94" s="32" t="str">
        <f t="shared" si="196"/>
        <v/>
      </c>
      <c r="EH94" s="32" t="str">
        <f t="shared" si="197"/>
        <v/>
      </c>
      <c r="EI94" s="32" t="str">
        <f t="shared" si="198"/>
        <v/>
      </c>
      <c r="EJ94" s="32" t="str">
        <f t="shared" si="199"/>
        <v/>
      </c>
      <c r="EK94" s="32" t="str">
        <f t="shared" si="200"/>
        <v/>
      </c>
      <c r="EL94" s="32" t="str">
        <f t="shared" si="201"/>
        <v/>
      </c>
      <c r="EM94" s="32" t="str">
        <f t="shared" si="202"/>
        <v/>
      </c>
      <c r="EN94" s="32" t="str">
        <f t="shared" si="203"/>
        <v/>
      </c>
      <c r="EO94" s="32" t="str">
        <f t="shared" si="204"/>
        <v/>
      </c>
      <c r="EP94" s="32" t="str">
        <f t="shared" si="205"/>
        <v/>
      </c>
      <c r="EQ94" s="32" t="str">
        <f t="shared" si="206"/>
        <v/>
      </c>
      <c r="ER94" s="32" t="str">
        <f t="shared" si="207"/>
        <v/>
      </c>
      <c r="ES94" s="32" t="str">
        <f t="shared" si="208"/>
        <v/>
      </c>
      <c r="ET94" s="32" t="str">
        <f t="shared" si="209"/>
        <v/>
      </c>
      <c r="EU94" s="32" t="str">
        <f t="shared" si="210"/>
        <v/>
      </c>
      <c r="EV94" s="32" t="str">
        <f t="shared" si="211"/>
        <v/>
      </c>
      <c r="EW94" s="32" t="str">
        <f t="shared" si="212"/>
        <v/>
      </c>
      <c r="EX94" s="32" t="str">
        <f t="shared" si="213"/>
        <v/>
      </c>
      <c r="EY94" s="32" t="str">
        <f t="shared" si="214"/>
        <v/>
      </c>
      <c r="EZ94" s="32" t="str">
        <f t="shared" si="215"/>
        <v/>
      </c>
      <c r="FB94" s="3"/>
      <c r="FC94" s="15" t="s">
        <v>0</v>
      </c>
      <c r="FD94" s="14" t="s">
        <v>0</v>
      </c>
      <c r="FE94" s="14" t="s">
        <v>0</v>
      </c>
      <c r="FF94" s="14" t="s">
        <v>0</v>
      </c>
      <c r="FG94" s="14" t="s">
        <v>0</v>
      </c>
      <c r="FH94" s="14" t="s">
        <v>0</v>
      </c>
      <c r="FI94" s="14" t="s">
        <v>0</v>
      </c>
      <c r="FJ94" s="14" t="s">
        <v>0</v>
      </c>
      <c r="FK94" s="14" t="s">
        <v>11</v>
      </c>
      <c r="FL94" s="14" t="s">
        <v>11</v>
      </c>
      <c r="FM94" s="14" t="s">
        <v>11</v>
      </c>
      <c r="FN94" s="14" t="s">
        <v>11</v>
      </c>
      <c r="FO94" s="14" t="s">
        <v>11</v>
      </c>
      <c r="FP94" s="14" t="s">
        <v>11</v>
      </c>
      <c r="FQ94" s="14" t="s">
        <v>11</v>
      </c>
      <c r="FR94" s="13" t="s">
        <v>11</v>
      </c>
      <c r="FT94" s="31"/>
      <c r="FU94" s="30"/>
      <c r="FV94" s="29"/>
      <c r="FW94" s="28"/>
      <c r="FX94" s="28"/>
      <c r="FY94" s="28"/>
      <c r="GA94" s="28"/>
      <c r="GC94" s="31"/>
      <c r="GD94" s="30"/>
      <c r="GE94" s="29"/>
      <c r="GF94" s="28"/>
      <c r="GG94" s="28"/>
      <c r="GH94" s="28"/>
      <c r="GJ94" s="28"/>
      <c r="GL94" s="31"/>
      <c r="GM94" s="30"/>
      <c r="GN94" s="29"/>
      <c r="GO94" s="28"/>
      <c r="GP94" s="28"/>
      <c r="GQ94" s="28"/>
      <c r="GS94" s="28"/>
      <c r="GU94" s="31"/>
      <c r="GV94" s="30"/>
      <c r="GW94" s="29"/>
      <c r="GX94" s="28"/>
      <c r="GY94" s="28"/>
      <c r="GZ94" s="28"/>
      <c r="HB94" s="28"/>
    </row>
    <row r="95" spans="1:210" s="2" customFormat="1" ht="13.9" customHeight="1" thickTop="1" thickBot="1" x14ac:dyDescent="0.35">
      <c r="A95" s="12" t="str">
        <f>IFERROR(IF(HLOOKUP($C$4,$FC$11:$FR$211,ROW()-#REF!,FALSE)="N",FALSE,TRUE),"")</f>
        <v/>
      </c>
      <c r="B95" s="7"/>
      <c r="C95" s="43" t="str">
        <f t="shared" ref="C95:D113" si="219">IF($M95="","",$M95)</f>
        <v>232000</v>
      </c>
      <c r="D95" s="43" t="str">
        <f t="shared" si="219"/>
        <v>232000</v>
      </c>
      <c r="E95" s="7"/>
      <c r="F95" s="7"/>
      <c r="G95" s="7"/>
      <c r="H95" s="7">
        <v>92</v>
      </c>
      <c r="I95" s="7"/>
      <c r="J95" s="7"/>
      <c r="K95" s="27" t="s">
        <v>207</v>
      </c>
      <c r="L95" s="18"/>
      <c r="M95" s="54" t="s">
        <v>206</v>
      </c>
      <c r="N95" s="53">
        <f t="shared" si="218"/>
        <v>0</v>
      </c>
      <c r="O95" s="49">
        <v>0</v>
      </c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1"/>
      <c r="BX95" s="1"/>
      <c r="BY95" s="1"/>
      <c r="BZ95" s="1"/>
      <c r="CA95" s="1"/>
      <c r="CB95" s="1"/>
      <c r="CC95" s="1"/>
      <c r="CD95" s="1"/>
      <c r="CE95" s="1"/>
      <c r="CF95" s="1"/>
      <c r="CG95" s="6"/>
      <c r="CH95" s="1"/>
      <c r="CI95" s="1"/>
      <c r="CK95" s="36">
        <v>1</v>
      </c>
      <c r="CL95" s="35">
        <f t="shared" si="155"/>
        <v>0</v>
      </c>
      <c r="CM95" s="34"/>
      <c r="CO95" s="5"/>
      <c r="CP95" s="33" t="str">
        <f t="shared" si="152"/>
        <v>232000</v>
      </c>
      <c r="CR95" s="11">
        <v>1</v>
      </c>
      <c r="CS95" s="32">
        <f t="shared" si="156"/>
        <v>0</v>
      </c>
      <c r="CT95" s="32" t="str">
        <f t="shared" si="157"/>
        <v/>
      </c>
      <c r="CU95" s="32" t="str">
        <f t="shared" si="158"/>
        <v/>
      </c>
      <c r="CV95" s="32" t="str">
        <f t="shared" si="159"/>
        <v/>
      </c>
      <c r="CW95" s="32" t="str">
        <f t="shared" si="160"/>
        <v/>
      </c>
      <c r="CX95" s="32" t="str">
        <f t="shared" si="161"/>
        <v/>
      </c>
      <c r="CY95" s="32" t="str">
        <f t="shared" si="162"/>
        <v/>
      </c>
      <c r="CZ95" s="32" t="str">
        <f t="shared" si="163"/>
        <v/>
      </c>
      <c r="DA95" s="32" t="str">
        <f t="shared" si="164"/>
        <v/>
      </c>
      <c r="DB95" s="32" t="str">
        <f t="shared" si="165"/>
        <v/>
      </c>
      <c r="DC95" s="32" t="str">
        <f t="shared" si="166"/>
        <v/>
      </c>
      <c r="DD95" s="32" t="str">
        <f t="shared" si="167"/>
        <v/>
      </c>
      <c r="DE95" s="32" t="str">
        <f t="shared" si="168"/>
        <v/>
      </c>
      <c r="DF95" s="32" t="str">
        <f t="shared" si="169"/>
        <v/>
      </c>
      <c r="DG95" s="32" t="str">
        <f t="shared" si="170"/>
        <v/>
      </c>
      <c r="DH95" s="32" t="str">
        <f t="shared" si="171"/>
        <v/>
      </c>
      <c r="DI95" s="32" t="str">
        <f t="shared" si="172"/>
        <v/>
      </c>
      <c r="DJ95" s="32" t="str">
        <f t="shared" si="173"/>
        <v/>
      </c>
      <c r="DK95" s="32" t="str">
        <f t="shared" si="174"/>
        <v/>
      </c>
      <c r="DL95" s="32" t="str">
        <f t="shared" si="175"/>
        <v/>
      </c>
      <c r="DM95" s="32" t="str">
        <f t="shared" si="176"/>
        <v/>
      </c>
      <c r="DN95" s="32" t="str">
        <f t="shared" si="177"/>
        <v/>
      </c>
      <c r="DO95" s="32" t="str">
        <f t="shared" si="178"/>
        <v/>
      </c>
      <c r="DP95" s="32" t="str">
        <f t="shared" si="179"/>
        <v/>
      </c>
      <c r="DQ95" s="32" t="str">
        <f t="shared" si="180"/>
        <v/>
      </c>
      <c r="DR95" s="32" t="str">
        <f t="shared" si="181"/>
        <v/>
      </c>
      <c r="DS95" s="32" t="str">
        <f t="shared" si="182"/>
        <v/>
      </c>
      <c r="DT95" s="32" t="str">
        <f t="shared" si="183"/>
        <v/>
      </c>
      <c r="DU95" s="32" t="str">
        <f t="shared" si="184"/>
        <v/>
      </c>
      <c r="DV95" s="32" t="str">
        <f t="shared" si="185"/>
        <v/>
      </c>
      <c r="DW95" s="32" t="str">
        <f t="shared" si="186"/>
        <v/>
      </c>
      <c r="DX95" s="32" t="str">
        <f t="shared" si="187"/>
        <v/>
      </c>
      <c r="DY95" s="32" t="str">
        <f t="shared" si="188"/>
        <v/>
      </c>
      <c r="DZ95" s="32" t="str">
        <f t="shared" si="189"/>
        <v/>
      </c>
      <c r="EA95" s="32" t="str">
        <f t="shared" si="190"/>
        <v/>
      </c>
      <c r="EB95" s="32" t="str">
        <f t="shared" si="191"/>
        <v/>
      </c>
      <c r="EC95" s="32" t="str">
        <f t="shared" si="192"/>
        <v/>
      </c>
      <c r="ED95" s="32" t="str">
        <f t="shared" si="193"/>
        <v/>
      </c>
      <c r="EE95" s="32" t="str">
        <f t="shared" si="194"/>
        <v/>
      </c>
      <c r="EF95" s="32" t="str">
        <f t="shared" si="195"/>
        <v/>
      </c>
      <c r="EG95" s="32" t="str">
        <f t="shared" si="196"/>
        <v/>
      </c>
      <c r="EH95" s="32" t="str">
        <f t="shared" si="197"/>
        <v/>
      </c>
      <c r="EI95" s="32" t="str">
        <f t="shared" si="198"/>
        <v/>
      </c>
      <c r="EJ95" s="32" t="str">
        <f t="shared" si="199"/>
        <v/>
      </c>
      <c r="EK95" s="32" t="str">
        <f t="shared" si="200"/>
        <v/>
      </c>
      <c r="EL95" s="32" t="str">
        <f t="shared" si="201"/>
        <v/>
      </c>
      <c r="EM95" s="32" t="str">
        <f t="shared" si="202"/>
        <v/>
      </c>
      <c r="EN95" s="32" t="str">
        <f t="shared" si="203"/>
        <v/>
      </c>
      <c r="EO95" s="32" t="str">
        <f t="shared" si="204"/>
        <v/>
      </c>
      <c r="EP95" s="32" t="str">
        <f t="shared" si="205"/>
        <v/>
      </c>
      <c r="EQ95" s="32" t="str">
        <f t="shared" si="206"/>
        <v/>
      </c>
      <c r="ER95" s="32" t="str">
        <f t="shared" si="207"/>
        <v/>
      </c>
      <c r="ES95" s="32" t="str">
        <f t="shared" si="208"/>
        <v/>
      </c>
      <c r="ET95" s="32" t="str">
        <f t="shared" si="209"/>
        <v/>
      </c>
      <c r="EU95" s="32" t="str">
        <f t="shared" si="210"/>
        <v/>
      </c>
      <c r="EV95" s="32" t="str">
        <f t="shared" si="211"/>
        <v/>
      </c>
      <c r="EW95" s="32" t="str">
        <f t="shared" si="212"/>
        <v/>
      </c>
      <c r="EX95" s="32" t="str">
        <f t="shared" si="213"/>
        <v/>
      </c>
      <c r="EY95" s="32" t="str">
        <f t="shared" si="214"/>
        <v/>
      </c>
      <c r="EZ95" s="32" t="str">
        <f t="shared" si="215"/>
        <v/>
      </c>
      <c r="FB95" s="3"/>
      <c r="FC95" s="15" t="s">
        <v>0</v>
      </c>
      <c r="FD95" s="14" t="s">
        <v>0</v>
      </c>
      <c r="FE95" s="14" t="s">
        <v>0</v>
      </c>
      <c r="FF95" s="14" t="s">
        <v>0</v>
      </c>
      <c r="FG95" s="14" t="s">
        <v>0</v>
      </c>
      <c r="FH95" s="14" t="s">
        <v>0</v>
      </c>
      <c r="FI95" s="14" t="s">
        <v>0</v>
      </c>
      <c r="FJ95" s="14" t="s">
        <v>0</v>
      </c>
      <c r="FK95" s="14" t="s">
        <v>11</v>
      </c>
      <c r="FL95" s="14" t="s">
        <v>11</v>
      </c>
      <c r="FM95" s="14" t="s">
        <v>11</v>
      </c>
      <c r="FN95" s="14" t="s">
        <v>11</v>
      </c>
      <c r="FO95" s="14" t="s">
        <v>11</v>
      </c>
      <c r="FP95" s="14" t="s">
        <v>11</v>
      </c>
      <c r="FQ95" s="14" t="s">
        <v>11</v>
      </c>
      <c r="FR95" s="13" t="s">
        <v>11</v>
      </c>
      <c r="FT95" s="31"/>
      <c r="FU95" s="30"/>
      <c r="FV95" s="29"/>
      <c r="FW95" s="28"/>
      <c r="FX95" s="28"/>
      <c r="FY95" s="28"/>
      <c r="GA95" s="28"/>
      <c r="GC95" s="31"/>
      <c r="GD95" s="30"/>
      <c r="GE95" s="29"/>
      <c r="GF95" s="28"/>
      <c r="GG95" s="28"/>
      <c r="GH95" s="28"/>
      <c r="GJ95" s="28"/>
      <c r="GL95" s="31"/>
      <c r="GM95" s="30"/>
      <c r="GN95" s="29"/>
      <c r="GO95" s="28"/>
      <c r="GP95" s="28"/>
      <c r="GQ95" s="28"/>
      <c r="GS95" s="28"/>
      <c r="GU95" s="31"/>
      <c r="GV95" s="30"/>
      <c r="GW95" s="29"/>
      <c r="GX95" s="28"/>
      <c r="GY95" s="28"/>
      <c r="GZ95" s="28"/>
      <c r="HB95" s="28"/>
    </row>
    <row r="96" spans="1:210" s="2" customFormat="1" ht="13.9" customHeight="1" thickTop="1" x14ac:dyDescent="0.3">
      <c r="A96" s="12" t="str">
        <f>IFERROR(IF(HLOOKUP($C$4,$FC$11:$FR$211,ROW()-#REF!,FALSE)="N",FALSE,TRUE),"")</f>
        <v/>
      </c>
      <c r="B96" s="7"/>
      <c r="C96" s="43" t="str">
        <f t="shared" si="219"/>
        <v>2370TL</v>
      </c>
      <c r="D96" s="43" t="str">
        <f t="shared" si="219"/>
        <v>2370TL</v>
      </c>
      <c r="E96" s="7"/>
      <c r="F96" s="7"/>
      <c r="G96" s="7"/>
      <c r="H96" s="7">
        <v>93</v>
      </c>
      <c r="I96" s="7"/>
      <c r="J96" s="7"/>
      <c r="K96" s="42" t="s">
        <v>204</v>
      </c>
      <c r="L96" s="41"/>
      <c r="M96" s="40" t="s">
        <v>205</v>
      </c>
      <c r="N96" s="39">
        <f t="shared" ref="N96:AS96" si="220">SUM(N82:N83,N87:N95)</f>
        <v>4750010</v>
      </c>
      <c r="O96" s="56">
        <f t="shared" si="220"/>
        <v>4750010</v>
      </c>
      <c r="P96" s="56">
        <f t="shared" si="220"/>
        <v>0</v>
      </c>
      <c r="Q96" s="56">
        <f t="shared" si="220"/>
        <v>0</v>
      </c>
      <c r="R96" s="56">
        <f t="shared" si="220"/>
        <v>0</v>
      </c>
      <c r="S96" s="56">
        <f t="shared" si="220"/>
        <v>0</v>
      </c>
      <c r="T96" s="56">
        <f t="shared" si="220"/>
        <v>0</v>
      </c>
      <c r="U96" s="56">
        <f t="shared" si="220"/>
        <v>0</v>
      </c>
      <c r="V96" s="56">
        <f t="shared" si="220"/>
        <v>0</v>
      </c>
      <c r="W96" s="56">
        <f t="shared" si="220"/>
        <v>0</v>
      </c>
      <c r="X96" s="56">
        <f t="shared" si="220"/>
        <v>0</v>
      </c>
      <c r="Y96" s="56">
        <f t="shared" si="220"/>
        <v>0</v>
      </c>
      <c r="Z96" s="56">
        <f t="shared" si="220"/>
        <v>0</v>
      </c>
      <c r="AA96" s="56">
        <f t="shared" si="220"/>
        <v>0</v>
      </c>
      <c r="AB96" s="56">
        <f t="shared" si="220"/>
        <v>0</v>
      </c>
      <c r="AC96" s="56">
        <f t="shared" si="220"/>
        <v>0</v>
      </c>
      <c r="AD96" s="56">
        <f t="shared" si="220"/>
        <v>0</v>
      </c>
      <c r="AE96" s="56">
        <f t="shared" si="220"/>
        <v>0</v>
      </c>
      <c r="AF96" s="56">
        <f t="shared" si="220"/>
        <v>0</v>
      </c>
      <c r="AG96" s="56">
        <f t="shared" si="220"/>
        <v>0</v>
      </c>
      <c r="AH96" s="56">
        <f t="shared" si="220"/>
        <v>0</v>
      </c>
      <c r="AI96" s="56">
        <f t="shared" si="220"/>
        <v>0</v>
      </c>
      <c r="AJ96" s="56">
        <f t="shared" si="220"/>
        <v>0</v>
      </c>
      <c r="AK96" s="56">
        <f t="shared" si="220"/>
        <v>0</v>
      </c>
      <c r="AL96" s="56">
        <f t="shared" si="220"/>
        <v>0</v>
      </c>
      <c r="AM96" s="56">
        <f t="shared" si="220"/>
        <v>0</v>
      </c>
      <c r="AN96" s="56">
        <f t="shared" si="220"/>
        <v>0</v>
      </c>
      <c r="AO96" s="56">
        <f t="shared" si="220"/>
        <v>0</v>
      </c>
      <c r="AP96" s="56">
        <f t="shared" si="220"/>
        <v>0</v>
      </c>
      <c r="AQ96" s="56">
        <f t="shared" si="220"/>
        <v>0</v>
      </c>
      <c r="AR96" s="56">
        <f t="shared" si="220"/>
        <v>0</v>
      </c>
      <c r="AS96" s="56">
        <f t="shared" si="220"/>
        <v>0</v>
      </c>
      <c r="AT96" s="56">
        <f t="shared" ref="AT96:BV96" si="221">SUM(AT82:AT83,AT87:AT95)</f>
        <v>0</v>
      </c>
      <c r="AU96" s="56">
        <f t="shared" si="221"/>
        <v>0</v>
      </c>
      <c r="AV96" s="56">
        <f t="shared" si="221"/>
        <v>0</v>
      </c>
      <c r="AW96" s="56">
        <f t="shared" si="221"/>
        <v>0</v>
      </c>
      <c r="AX96" s="56">
        <f t="shared" si="221"/>
        <v>0</v>
      </c>
      <c r="AY96" s="56">
        <f t="shared" si="221"/>
        <v>0</v>
      </c>
      <c r="AZ96" s="56">
        <f t="shared" si="221"/>
        <v>0</v>
      </c>
      <c r="BA96" s="56">
        <f t="shared" si="221"/>
        <v>0</v>
      </c>
      <c r="BB96" s="56">
        <f t="shared" si="221"/>
        <v>0</v>
      </c>
      <c r="BC96" s="56">
        <f t="shared" si="221"/>
        <v>0</v>
      </c>
      <c r="BD96" s="56">
        <f t="shared" si="221"/>
        <v>0</v>
      </c>
      <c r="BE96" s="56">
        <f t="shared" si="221"/>
        <v>0</v>
      </c>
      <c r="BF96" s="56">
        <f t="shared" si="221"/>
        <v>0</v>
      </c>
      <c r="BG96" s="56">
        <f t="shared" si="221"/>
        <v>0</v>
      </c>
      <c r="BH96" s="56">
        <f t="shared" si="221"/>
        <v>0</v>
      </c>
      <c r="BI96" s="56">
        <f t="shared" si="221"/>
        <v>0</v>
      </c>
      <c r="BJ96" s="56">
        <f t="shared" si="221"/>
        <v>0</v>
      </c>
      <c r="BK96" s="56">
        <f t="shared" si="221"/>
        <v>0</v>
      </c>
      <c r="BL96" s="56">
        <f t="shared" si="221"/>
        <v>0</v>
      </c>
      <c r="BM96" s="56">
        <f t="shared" si="221"/>
        <v>0</v>
      </c>
      <c r="BN96" s="56">
        <f t="shared" si="221"/>
        <v>0</v>
      </c>
      <c r="BO96" s="56">
        <f t="shared" si="221"/>
        <v>0</v>
      </c>
      <c r="BP96" s="56">
        <f t="shared" si="221"/>
        <v>0</v>
      </c>
      <c r="BQ96" s="56">
        <f t="shared" si="221"/>
        <v>0</v>
      </c>
      <c r="BR96" s="56">
        <f t="shared" si="221"/>
        <v>0</v>
      </c>
      <c r="BS96" s="56">
        <f t="shared" si="221"/>
        <v>0</v>
      </c>
      <c r="BT96" s="56">
        <f t="shared" si="221"/>
        <v>0</v>
      </c>
      <c r="BU96" s="56">
        <f t="shared" si="221"/>
        <v>0</v>
      </c>
      <c r="BV96" s="56">
        <f t="shared" si="221"/>
        <v>0</v>
      </c>
      <c r="BW96" s="37"/>
      <c r="BX96" s="1"/>
      <c r="BY96" s="1"/>
      <c r="BZ96" s="1"/>
      <c r="CA96" s="1"/>
      <c r="CB96" s="1"/>
      <c r="CC96" s="1"/>
      <c r="CD96" s="1"/>
      <c r="CE96" s="1"/>
      <c r="CF96" s="1"/>
      <c r="CG96" s="6"/>
      <c r="CH96" s="1"/>
      <c r="CI96" s="1"/>
      <c r="CK96" s="36">
        <v>1</v>
      </c>
      <c r="CL96" s="35">
        <f t="shared" si="155"/>
        <v>4750010</v>
      </c>
      <c r="CM96" s="34">
        <v>5843194</v>
      </c>
      <c r="CO96" s="5"/>
      <c r="CP96" s="33" t="str">
        <f t="shared" si="152"/>
        <v>2370TL</v>
      </c>
      <c r="CR96" s="11">
        <v>1</v>
      </c>
      <c r="CS96" s="32">
        <f t="shared" si="156"/>
        <v>4750010</v>
      </c>
      <c r="CT96" s="32">
        <f t="shared" si="157"/>
        <v>0</v>
      </c>
      <c r="CU96" s="32">
        <f t="shared" si="158"/>
        <v>0</v>
      </c>
      <c r="CV96" s="32">
        <f t="shared" si="159"/>
        <v>0</v>
      </c>
      <c r="CW96" s="32">
        <f t="shared" si="160"/>
        <v>0</v>
      </c>
      <c r="CX96" s="32">
        <f t="shared" si="161"/>
        <v>0</v>
      </c>
      <c r="CY96" s="32">
        <f t="shared" si="162"/>
        <v>0</v>
      </c>
      <c r="CZ96" s="32">
        <f t="shared" si="163"/>
        <v>0</v>
      </c>
      <c r="DA96" s="32">
        <f t="shared" si="164"/>
        <v>0</v>
      </c>
      <c r="DB96" s="32">
        <f t="shared" si="165"/>
        <v>0</v>
      </c>
      <c r="DC96" s="32">
        <f t="shared" si="166"/>
        <v>0</v>
      </c>
      <c r="DD96" s="32">
        <f t="shared" si="167"/>
        <v>0</v>
      </c>
      <c r="DE96" s="32">
        <f t="shared" si="168"/>
        <v>0</v>
      </c>
      <c r="DF96" s="32">
        <f t="shared" si="169"/>
        <v>0</v>
      </c>
      <c r="DG96" s="32">
        <f t="shared" si="170"/>
        <v>0</v>
      </c>
      <c r="DH96" s="32">
        <f t="shared" si="171"/>
        <v>0</v>
      </c>
      <c r="DI96" s="32">
        <f t="shared" si="172"/>
        <v>0</v>
      </c>
      <c r="DJ96" s="32">
        <f t="shared" si="173"/>
        <v>0</v>
      </c>
      <c r="DK96" s="32">
        <f t="shared" si="174"/>
        <v>0</v>
      </c>
      <c r="DL96" s="32">
        <f t="shared" si="175"/>
        <v>0</v>
      </c>
      <c r="DM96" s="32">
        <f t="shared" si="176"/>
        <v>0</v>
      </c>
      <c r="DN96" s="32">
        <f t="shared" si="177"/>
        <v>0</v>
      </c>
      <c r="DO96" s="32">
        <f t="shared" si="178"/>
        <v>0</v>
      </c>
      <c r="DP96" s="32">
        <f t="shared" si="179"/>
        <v>0</v>
      </c>
      <c r="DQ96" s="32">
        <f t="shared" si="180"/>
        <v>0</v>
      </c>
      <c r="DR96" s="32">
        <f t="shared" si="181"/>
        <v>0</v>
      </c>
      <c r="DS96" s="32">
        <f t="shared" si="182"/>
        <v>0</v>
      </c>
      <c r="DT96" s="32">
        <f t="shared" si="183"/>
        <v>0</v>
      </c>
      <c r="DU96" s="32">
        <f t="shared" si="184"/>
        <v>0</v>
      </c>
      <c r="DV96" s="32">
        <f t="shared" si="185"/>
        <v>0</v>
      </c>
      <c r="DW96" s="32">
        <f t="shared" si="186"/>
        <v>0</v>
      </c>
      <c r="DX96" s="32">
        <f t="shared" si="187"/>
        <v>0</v>
      </c>
      <c r="DY96" s="32">
        <f t="shared" si="188"/>
        <v>0</v>
      </c>
      <c r="DZ96" s="32">
        <f t="shared" si="189"/>
        <v>0</v>
      </c>
      <c r="EA96" s="32">
        <f t="shared" si="190"/>
        <v>0</v>
      </c>
      <c r="EB96" s="32">
        <f t="shared" si="191"/>
        <v>0</v>
      </c>
      <c r="EC96" s="32">
        <f t="shared" si="192"/>
        <v>0</v>
      </c>
      <c r="ED96" s="32">
        <f t="shared" si="193"/>
        <v>0</v>
      </c>
      <c r="EE96" s="32">
        <f t="shared" si="194"/>
        <v>0</v>
      </c>
      <c r="EF96" s="32">
        <f t="shared" si="195"/>
        <v>0</v>
      </c>
      <c r="EG96" s="32">
        <f t="shared" si="196"/>
        <v>0</v>
      </c>
      <c r="EH96" s="32">
        <f t="shared" si="197"/>
        <v>0</v>
      </c>
      <c r="EI96" s="32">
        <f t="shared" si="198"/>
        <v>0</v>
      </c>
      <c r="EJ96" s="32">
        <f t="shared" si="199"/>
        <v>0</v>
      </c>
      <c r="EK96" s="32">
        <f t="shared" si="200"/>
        <v>0</v>
      </c>
      <c r="EL96" s="32">
        <f t="shared" si="201"/>
        <v>0</v>
      </c>
      <c r="EM96" s="32">
        <f t="shared" si="202"/>
        <v>0</v>
      </c>
      <c r="EN96" s="32">
        <f t="shared" si="203"/>
        <v>0</v>
      </c>
      <c r="EO96" s="32">
        <f t="shared" si="204"/>
        <v>0</v>
      </c>
      <c r="EP96" s="32">
        <f t="shared" si="205"/>
        <v>0</v>
      </c>
      <c r="EQ96" s="32">
        <f t="shared" si="206"/>
        <v>0</v>
      </c>
      <c r="ER96" s="32">
        <f t="shared" si="207"/>
        <v>0</v>
      </c>
      <c r="ES96" s="32">
        <f t="shared" si="208"/>
        <v>0</v>
      </c>
      <c r="ET96" s="32">
        <f t="shared" si="209"/>
        <v>0</v>
      </c>
      <c r="EU96" s="32">
        <f t="shared" si="210"/>
        <v>0</v>
      </c>
      <c r="EV96" s="32">
        <f t="shared" si="211"/>
        <v>0</v>
      </c>
      <c r="EW96" s="32">
        <f t="shared" si="212"/>
        <v>0</v>
      </c>
      <c r="EX96" s="32">
        <f t="shared" si="213"/>
        <v>0</v>
      </c>
      <c r="EY96" s="32">
        <f t="shared" si="214"/>
        <v>0</v>
      </c>
      <c r="EZ96" s="32">
        <f t="shared" si="215"/>
        <v>0</v>
      </c>
      <c r="FB96" s="3"/>
      <c r="FC96" s="15" t="s">
        <v>0</v>
      </c>
      <c r="FD96" s="14" t="s">
        <v>0</v>
      </c>
      <c r="FE96" s="14" t="s">
        <v>0</v>
      </c>
      <c r="FF96" s="14" t="s">
        <v>0</v>
      </c>
      <c r="FG96" s="14" t="s">
        <v>0</v>
      </c>
      <c r="FH96" s="14" t="s">
        <v>0</v>
      </c>
      <c r="FI96" s="14" t="s">
        <v>0</v>
      </c>
      <c r="FJ96" s="14" t="s">
        <v>0</v>
      </c>
      <c r="FK96" s="14" t="s">
        <v>11</v>
      </c>
      <c r="FL96" s="14" t="s">
        <v>11</v>
      </c>
      <c r="FM96" s="14" t="s">
        <v>11</v>
      </c>
      <c r="FN96" s="14" t="s">
        <v>11</v>
      </c>
      <c r="FO96" s="14" t="s">
        <v>11</v>
      </c>
      <c r="FP96" s="14" t="s">
        <v>11</v>
      </c>
      <c r="FQ96" s="14" t="s">
        <v>11</v>
      </c>
      <c r="FR96" s="13" t="s">
        <v>11</v>
      </c>
      <c r="FT96" s="31"/>
      <c r="FU96" s="30"/>
      <c r="FV96" s="29"/>
      <c r="FW96" s="28"/>
      <c r="FX96" s="28"/>
      <c r="FY96" s="28"/>
      <c r="GA96" s="28"/>
      <c r="GC96" s="31"/>
      <c r="GD96" s="30"/>
      <c r="GE96" s="29"/>
      <c r="GF96" s="28"/>
      <c r="GG96" s="28"/>
      <c r="GH96" s="28"/>
      <c r="GJ96" s="28"/>
      <c r="GL96" s="31"/>
      <c r="GM96" s="30"/>
      <c r="GN96" s="29"/>
      <c r="GO96" s="28"/>
      <c r="GP96" s="28"/>
      <c r="GQ96" s="28"/>
      <c r="GS96" s="28"/>
      <c r="GU96" s="31"/>
      <c r="GV96" s="30"/>
      <c r="GW96" s="29"/>
      <c r="GX96" s="28"/>
      <c r="GY96" s="28"/>
      <c r="GZ96" s="28"/>
      <c r="HB96" s="28"/>
    </row>
    <row r="97" spans="1:210" s="2" customFormat="1" ht="13.9" hidden="1" customHeight="1" x14ac:dyDescent="0.3">
      <c r="A97" s="12" t="str">
        <f>IFERROR(IF(HLOOKUP($C$4,$FC$11:$FR$211,ROW()-#REF!,FALSE)="N",FALSE,TRUE),"")</f>
        <v/>
      </c>
      <c r="B97" s="7"/>
      <c r="C97" s="43" t="str">
        <f t="shared" si="219"/>
        <v/>
      </c>
      <c r="D97" s="43" t="str">
        <f t="shared" si="219"/>
        <v/>
      </c>
      <c r="E97" s="7"/>
      <c r="F97" s="7"/>
      <c r="G97" s="7"/>
      <c r="H97" s="7">
        <v>94</v>
      </c>
      <c r="I97" s="7"/>
      <c r="J97" s="7"/>
      <c r="K97" s="27"/>
      <c r="L97" s="18"/>
      <c r="M97" s="47"/>
      <c r="N97" s="46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37"/>
      <c r="BX97" s="1"/>
      <c r="BY97" s="1"/>
      <c r="BZ97" s="1"/>
      <c r="CA97" s="1"/>
      <c r="CB97" s="1"/>
      <c r="CC97" s="1"/>
      <c r="CD97" s="1"/>
      <c r="CE97" s="1"/>
      <c r="CF97" s="1"/>
      <c r="CG97" s="6"/>
      <c r="CH97" s="1"/>
      <c r="CI97" s="1"/>
      <c r="CO97" s="5"/>
      <c r="CP97" s="4" t="str">
        <f t="shared" si="152"/>
        <v/>
      </c>
      <c r="CQ97" s="141"/>
      <c r="CR97" s="4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B97" s="3"/>
      <c r="FC97" s="15" t="s">
        <v>11</v>
      </c>
      <c r="FD97" s="14" t="s">
        <v>11</v>
      </c>
      <c r="FE97" s="14" t="s">
        <v>11</v>
      </c>
      <c r="FF97" s="14" t="s">
        <v>11</v>
      </c>
      <c r="FG97" s="14" t="s">
        <v>11</v>
      </c>
      <c r="FH97" s="14" t="s">
        <v>11</v>
      </c>
      <c r="FI97" s="14" t="s">
        <v>11</v>
      </c>
      <c r="FJ97" s="14" t="s">
        <v>11</v>
      </c>
      <c r="FK97" s="14" t="s">
        <v>11</v>
      </c>
      <c r="FL97" s="14" t="s">
        <v>11</v>
      </c>
      <c r="FM97" s="14" t="s">
        <v>11</v>
      </c>
      <c r="FN97" s="14" t="s">
        <v>11</v>
      </c>
      <c r="FO97" s="14" t="s">
        <v>11</v>
      </c>
      <c r="FP97" s="14" t="s">
        <v>11</v>
      </c>
      <c r="FQ97" s="14" t="s">
        <v>11</v>
      </c>
      <c r="FR97" s="13" t="s">
        <v>11</v>
      </c>
      <c r="FT97" s="31"/>
      <c r="FU97" s="30"/>
      <c r="FV97" s="44"/>
      <c r="FW97" s="44"/>
      <c r="FX97" s="44"/>
      <c r="FY97" s="44"/>
      <c r="GC97" s="31"/>
      <c r="GD97" s="30"/>
      <c r="GE97" s="44"/>
      <c r="GF97" s="44"/>
      <c r="GG97" s="44"/>
      <c r="GH97" s="44"/>
      <c r="GL97" s="31"/>
      <c r="GM97" s="30"/>
      <c r="GN97" s="44"/>
      <c r="GO97" s="44"/>
      <c r="GP97" s="44"/>
      <c r="GQ97" s="44"/>
      <c r="GU97" s="31"/>
      <c r="GV97" s="30"/>
      <c r="GW97" s="44"/>
      <c r="GX97" s="44"/>
      <c r="GY97" s="44"/>
      <c r="GZ97" s="44"/>
    </row>
    <row r="98" spans="1:210" s="2" customFormat="1" ht="13.9" hidden="1" customHeight="1" x14ac:dyDescent="0.3">
      <c r="A98" s="12" t="str">
        <f>IFERROR(IF(HLOOKUP($C$4,$FC$11:$FR$211,ROW()-#REF!,FALSE)="N",FALSE,TRUE),"")</f>
        <v/>
      </c>
      <c r="B98" s="7"/>
      <c r="C98" s="43" t="str">
        <f t="shared" si="219"/>
        <v>237M00</v>
      </c>
      <c r="D98" s="43" t="str">
        <f t="shared" si="219"/>
        <v>237M00</v>
      </c>
      <c r="E98" s="7"/>
      <c r="F98" s="7"/>
      <c r="G98" s="7"/>
      <c r="H98" s="7">
        <v>95</v>
      </c>
      <c r="I98" s="7"/>
      <c r="J98" s="7"/>
      <c r="K98" s="27" t="s">
        <v>204</v>
      </c>
      <c r="L98" s="18"/>
      <c r="M98" s="54" t="s">
        <v>203</v>
      </c>
      <c r="N98" s="53">
        <f>SUM(O98:BV98)</f>
        <v>0</v>
      </c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1"/>
      <c r="BX98" s="1"/>
      <c r="BY98" s="1"/>
      <c r="BZ98" s="1"/>
      <c r="CA98" s="1"/>
      <c r="CB98" s="1"/>
      <c r="CC98" s="1"/>
      <c r="CD98" s="1"/>
      <c r="CE98" s="1"/>
      <c r="CF98" s="1"/>
      <c r="CG98" s="6"/>
      <c r="CH98" s="1"/>
      <c r="CI98" s="1"/>
      <c r="CK98" s="36">
        <v>1</v>
      </c>
      <c r="CL98" s="35">
        <f>N98*CK98</f>
        <v>0</v>
      </c>
      <c r="CM98" s="34"/>
      <c r="CO98" s="5"/>
      <c r="CP98" s="33" t="str">
        <f t="shared" si="152"/>
        <v>237M00</v>
      </c>
      <c r="CR98" s="11">
        <v>1</v>
      </c>
      <c r="CS98" s="32" t="str">
        <f t="shared" ref="CS98:DX98" si="222">IF(O98="","",O98*$CR98)</f>
        <v/>
      </c>
      <c r="CT98" s="32" t="str">
        <f t="shared" si="222"/>
        <v/>
      </c>
      <c r="CU98" s="32" t="str">
        <f t="shared" si="222"/>
        <v/>
      </c>
      <c r="CV98" s="32" t="str">
        <f t="shared" si="222"/>
        <v/>
      </c>
      <c r="CW98" s="32" t="str">
        <f t="shared" si="222"/>
        <v/>
      </c>
      <c r="CX98" s="32" t="str">
        <f t="shared" si="222"/>
        <v/>
      </c>
      <c r="CY98" s="32" t="str">
        <f t="shared" si="222"/>
        <v/>
      </c>
      <c r="CZ98" s="32" t="str">
        <f t="shared" si="222"/>
        <v/>
      </c>
      <c r="DA98" s="32" t="str">
        <f t="shared" si="222"/>
        <v/>
      </c>
      <c r="DB98" s="32" t="str">
        <f t="shared" si="222"/>
        <v/>
      </c>
      <c r="DC98" s="32" t="str">
        <f t="shared" si="222"/>
        <v/>
      </c>
      <c r="DD98" s="32" t="str">
        <f t="shared" si="222"/>
        <v/>
      </c>
      <c r="DE98" s="32" t="str">
        <f t="shared" si="222"/>
        <v/>
      </c>
      <c r="DF98" s="32" t="str">
        <f t="shared" si="222"/>
        <v/>
      </c>
      <c r="DG98" s="32" t="str">
        <f t="shared" si="222"/>
        <v/>
      </c>
      <c r="DH98" s="32" t="str">
        <f t="shared" si="222"/>
        <v/>
      </c>
      <c r="DI98" s="32" t="str">
        <f t="shared" si="222"/>
        <v/>
      </c>
      <c r="DJ98" s="32" t="str">
        <f t="shared" si="222"/>
        <v/>
      </c>
      <c r="DK98" s="32" t="str">
        <f t="shared" si="222"/>
        <v/>
      </c>
      <c r="DL98" s="32" t="str">
        <f t="shared" si="222"/>
        <v/>
      </c>
      <c r="DM98" s="32" t="str">
        <f t="shared" si="222"/>
        <v/>
      </c>
      <c r="DN98" s="32" t="str">
        <f t="shared" si="222"/>
        <v/>
      </c>
      <c r="DO98" s="32" t="str">
        <f t="shared" si="222"/>
        <v/>
      </c>
      <c r="DP98" s="32" t="str">
        <f t="shared" si="222"/>
        <v/>
      </c>
      <c r="DQ98" s="32" t="str">
        <f t="shared" si="222"/>
        <v/>
      </c>
      <c r="DR98" s="32" t="str">
        <f t="shared" si="222"/>
        <v/>
      </c>
      <c r="DS98" s="32" t="str">
        <f t="shared" si="222"/>
        <v/>
      </c>
      <c r="DT98" s="32" t="str">
        <f t="shared" si="222"/>
        <v/>
      </c>
      <c r="DU98" s="32" t="str">
        <f t="shared" si="222"/>
        <v/>
      </c>
      <c r="DV98" s="32" t="str">
        <f t="shared" si="222"/>
        <v/>
      </c>
      <c r="DW98" s="32" t="str">
        <f t="shared" si="222"/>
        <v/>
      </c>
      <c r="DX98" s="32" t="str">
        <f t="shared" si="222"/>
        <v/>
      </c>
      <c r="DY98" s="32" t="str">
        <f t="shared" ref="DY98:EZ98" si="223">IF(AU98="","",AU98*$CR98)</f>
        <v/>
      </c>
      <c r="DZ98" s="32" t="str">
        <f t="shared" si="223"/>
        <v/>
      </c>
      <c r="EA98" s="32" t="str">
        <f t="shared" si="223"/>
        <v/>
      </c>
      <c r="EB98" s="32" t="str">
        <f t="shared" si="223"/>
        <v/>
      </c>
      <c r="EC98" s="32" t="str">
        <f t="shared" si="223"/>
        <v/>
      </c>
      <c r="ED98" s="32" t="str">
        <f t="shared" si="223"/>
        <v/>
      </c>
      <c r="EE98" s="32" t="str">
        <f t="shared" si="223"/>
        <v/>
      </c>
      <c r="EF98" s="32" t="str">
        <f t="shared" si="223"/>
        <v/>
      </c>
      <c r="EG98" s="32" t="str">
        <f t="shared" si="223"/>
        <v/>
      </c>
      <c r="EH98" s="32" t="str">
        <f t="shared" si="223"/>
        <v/>
      </c>
      <c r="EI98" s="32" t="str">
        <f t="shared" si="223"/>
        <v/>
      </c>
      <c r="EJ98" s="32" t="str">
        <f t="shared" si="223"/>
        <v/>
      </c>
      <c r="EK98" s="32" t="str">
        <f t="shared" si="223"/>
        <v/>
      </c>
      <c r="EL98" s="32" t="str">
        <f t="shared" si="223"/>
        <v/>
      </c>
      <c r="EM98" s="32" t="str">
        <f t="shared" si="223"/>
        <v/>
      </c>
      <c r="EN98" s="32" t="str">
        <f t="shared" si="223"/>
        <v/>
      </c>
      <c r="EO98" s="32" t="str">
        <f t="shared" si="223"/>
        <v/>
      </c>
      <c r="EP98" s="32" t="str">
        <f t="shared" si="223"/>
        <v/>
      </c>
      <c r="EQ98" s="32" t="str">
        <f t="shared" si="223"/>
        <v/>
      </c>
      <c r="ER98" s="32" t="str">
        <f t="shared" si="223"/>
        <v/>
      </c>
      <c r="ES98" s="32" t="str">
        <f t="shared" si="223"/>
        <v/>
      </c>
      <c r="ET98" s="32" t="str">
        <f t="shared" si="223"/>
        <v/>
      </c>
      <c r="EU98" s="32" t="str">
        <f t="shared" si="223"/>
        <v/>
      </c>
      <c r="EV98" s="32" t="str">
        <f t="shared" si="223"/>
        <v/>
      </c>
      <c r="EW98" s="32" t="str">
        <f t="shared" si="223"/>
        <v/>
      </c>
      <c r="EX98" s="32" t="str">
        <f t="shared" si="223"/>
        <v/>
      </c>
      <c r="EY98" s="32" t="str">
        <f t="shared" si="223"/>
        <v/>
      </c>
      <c r="EZ98" s="32" t="str">
        <f t="shared" si="223"/>
        <v/>
      </c>
      <c r="FB98" s="3"/>
      <c r="FC98" s="15" t="s">
        <v>11</v>
      </c>
      <c r="FD98" s="14" t="s">
        <v>11</v>
      </c>
      <c r="FE98" s="14" t="s">
        <v>11</v>
      </c>
      <c r="FF98" s="14" t="s">
        <v>11</v>
      </c>
      <c r="FG98" s="14" t="s">
        <v>11</v>
      </c>
      <c r="FH98" s="14" t="s">
        <v>11</v>
      </c>
      <c r="FI98" s="14" t="s">
        <v>11</v>
      </c>
      <c r="FJ98" s="14" t="s">
        <v>11</v>
      </c>
      <c r="FK98" s="14" t="s">
        <v>0</v>
      </c>
      <c r="FL98" s="14" t="s">
        <v>0</v>
      </c>
      <c r="FM98" s="14" t="s">
        <v>0</v>
      </c>
      <c r="FN98" s="14" t="s">
        <v>0</v>
      </c>
      <c r="FO98" s="14" t="s">
        <v>0</v>
      </c>
      <c r="FP98" s="14" t="s">
        <v>0</v>
      </c>
      <c r="FQ98" s="14" t="s">
        <v>0</v>
      </c>
      <c r="FR98" s="13" t="s">
        <v>0</v>
      </c>
      <c r="FT98" s="31"/>
      <c r="FU98" s="30"/>
      <c r="FV98" s="29"/>
      <c r="FW98" s="28"/>
      <c r="FX98" s="28"/>
      <c r="FY98" s="28"/>
      <c r="GA98" s="28"/>
      <c r="GC98" s="31"/>
      <c r="GD98" s="30"/>
      <c r="GE98" s="29"/>
      <c r="GF98" s="28"/>
      <c r="GG98" s="28"/>
      <c r="GH98" s="28"/>
      <c r="GJ98" s="28"/>
      <c r="GL98" s="31"/>
      <c r="GM98" s="30"/>
      <c r="GN98" s="29"/>
      <c r="GO98" s="28"/>
      <c r="GP98" s="28"/>
      <c r="GQ98" s="28"/>
      <c r="GS98" s="28"/>
      <c r="GU98" s="31"/>
      <c r="GV98" s="30"/>
      <c r="GW98" s="29"/>
      <c r="GX98" s="28"/>
      <c r="GY98" s="28"/>
      <c r="GZ98" s="28"/>
      <c r="HB98" s="28"/>
    </row>
    <row r="99" spans="1:210" s="2" customFormat="1" ht="13.9" hidden="1" customHeight="1" x14ac:dyDescent="0.3">
      <c r="A99" s="12" t="str">
        <f>IFERROR(IF(HLOOKUP($C$4,$FC$11:$FR$211,ROW()-#REF!,FALSE)="N",FALSE,TRUE),"")</f>
        <v/>
      </c>
      <c r="B99" s="7"/>
      <c r="C99" s="43" t="str">
        <f t="shared" si="219"/>
        <v/>
      </c>
      <c r="D99" s="43" t="str">
        <f t="shared" si="219"/>
        <v/>
      </c>
      <c r="E99" s="7"/>
      <c r="F99" s="7"/>
      <c r="G99" s="7"/>
      <c r="H99" s="7">
        <v>96</v>
      </c>
      <c r="I99" s="7"/>
      <c r="J99" s="7"/>
      <c r="K99" s="27"/>
      <c r="L99" s="18"/>
      <c r="M99" s="47"/>
      <c r="N99" s="46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37"/>
      <c r="BX99" s="1"/>
      <c r="BY99" s="1"/>
      <c r="BZ99" s="1"/>
      <c r="CA99" s="1"/>
      <c r="CB99" s="1"/>
      <c r="CC99" s="1"/>
      <c r="CD99" s="1"/>
      <c r="CE99" s="1"/>
      <c r="CF99" s="1"/>
      <c r="CG99" s="6"/>
      <c r="CH99" s="1"/>
      <c r="CI99" s="1"/>
      <c r="CK99" s="5"/>
      <c r="CL99" s="5"/>
      <c r="CM99" s="5"/>
      <c r="CO99" s="5"/>
      <c r="CP99" s="4" t="str">
        <f t="shared" si="152"/>
        <v/>
      </c>
      <c r="CQ99" s="141"/>
      <c r="CR99" s="4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B99" s="3"/>
      <c r="FC99" s="15" t="s">
        <v>11</v>
      </c>
      <c r="FD99" s="14" t="s">
        <v>11</v>
      </c>
      <c r="FE99" s="14" t="s">
        <v>11</v>
      </c>
      <c r="FF99" s="14" t="s">
        <v>11</v>
      </c>
      <c r="FG99" s="14" t="s">
        <v>11</v>
      </c>
      <c r="FH99" s="14" t="s">
        <v>11</v>
      </c>
      <c r="FI99" s="14" t="s">
        <v>11</v>
      </c>
      <c r="FJ99" s="14" t="s">
        <v>11</v>
      </c>
      <c r="FK99" s="14" t="s">
        <v>11</v>
      </c>
      <c r="FL99" s="14" t="s">
        <v>11</v>
      </c>
      <c r="FM99" s="14" t="s">
        <v>11</v>
      </c>
      <c r="FN99" s="14" t="s">
        <v>11</v>
      </c>
      <c r="FO99" s="14" t="s">
        <v>11</v>
      </c>
      <c r="FP99" s="14" t="s">
        <v>11</v>
      </c>
      <c r="FQ99" s="14" t="s">
        <v>11</v>
      </c>
      <c r="FR99" s="13" t="s">
        <v>11</v>
      </c>
      <c r="FT99" s="31"/>
      <c r="FU99" s="30"/>
      <c r="FV99" s="44"/>
      <c r="FW99" s="44"/>
      <c r="FX99" s="44"/>
      <c r="FY99" s="44"/>
      <c r="GC99" s="31"/>
      <c r="GD99" s="30"/>
      <c r="GE99" s="44"/>
      <c r="GF99" s="44"/>
      <c r="GG99" s="44"/>
      <c r="GH99" s="44"/>
      <c r="GL99" s="31"/>
      <c r="GM99" s="30"/>
      <c r="GN99" s="44"/>
      <c r="GO99" s="44"/>
      <c r="GP99" s="44"/>
      <c r="GQ99" s="44"/>
      <c r="GU99" s="31"/>
      <c r="GV99" s="30"/>
      <c r="GW99" s="44"/>
      <c r="GX99" s="44"/>
      <c r="GY99" s="44"/>
      <c r="GZ99" s="44"/>
    </row>
    <row r="100" spans="1:210" s="2" customFormat="1" ht="13.9" customHeight="1" x14ac:dyDescent="0.3">
      <c r="A100" s="12" t="str">
        <f>IFERROR(IF(HLOOKUP($C$4,$FC$11:$FR$211,ROW()-#REF!,FALSE)="N",FALSE,TRUE),"")</f>
        <v/>
      </c>
      <c r="B100" s="7"/>
      <c r="C100" s="43" t="str">
        <f t="shared" si="219"/>
        <v>2390TL</v>
      </c>
      <c r="D100" s="43" t="str">
        <f t="shared" si="219"/>
        <v>2390TL</v>
      </c>
      <c r="E100" s="7"/>
      <c r="F100" s="7"/>
      <c r="G100" s="7"/>
      <c r="H100" s="7">
        <v>97</v>
      </c>
      <c r="I100" s="7"/>
      <c r="J100" s="7"/>
      <c r="K100" s="42" t="s">
        <v>202</v>
      </c>
      <c r="L100" s="41"/>
      <c r="M100" s="40" t="s">
        <v>201</v>
      </c>
      <c r="N100" s="39">
        <f t="shared" ref="N100:AS100" si="224">N68+N70+N78+N80+N96+N98</f>
        <v>6426640</v>
      </c>
      <c r="O100" s="38">
        <f t="shared" si="224"/>
        <v>6426640</v>
      </c>
      <c r="P100" s="38">
        <f t="shared" si="224"/>
        <v>0</v>
      </c>
      <c r="Q100" s="38">
        <f t="shared" si="224"/>
        <v>0</v>
      </c>
      <c r="R100" s="38">
        <f t="shared" si="224"/>
        <v>0</v>
      </c>
      <c r="S100" s="38">
        <f t="shared" si="224"/>
        <v>0</v>
      </c>
      <c r="T100" s="38">
        <f t="shared" si="224"/>
        <v>0</v>
      </c>
      <c r="U100" s="38">
        <f t="shared" si="224"/>
        <v>0</v>
      </c>
      <c r="V100" s="38">
        <f t="shared" si="224"/>
        <v>0</v>
      </c>
      <c r="W100" s="38">
        <f t="shared" si="224"/>
        <v>0</v>
      </c>
      <c r="X100" s="38">
        <f t="shared" si="224"/>
        <v>0</v>
      </c>
      <c r="Y100" s="38">
        <f t="shared" si="224"/>
        <v>0</v>
      </c>
      <c r="Z100" s="38">
        <f t="shared" si="224"/>
        <v>0</v>
      </c>
      <c r="AA100" s="38">
        <f t="shared" si="224"/>
        <v>0</v>
      </c>
      <c r="AB100" s="38">
        <f t="shared" si="224"/>
        <v>0</v>
      </c>
      <c r="AC100" s="38">
        <f t="shared" si="224"/>
        <v>0</v>
      </c>
      <c r="AD100" s="38">
        <f t="shared" si="224"/>
        <v>0</v>
      </c>
      <c r="AE100" s="38">
        <f t="shared" si="224"/>
        <v>0</v>
      </c>
      <c r="AF100" s="38">
        <f t="shared" si="224"/>
        <v>0</v>
      </c>
      <c r="AG100" s="38">
        <f t="shared" si="224"/>
        <v>0</v>
      </c>
      <c r="AH100" s="38">
        <f t="shared" si="224"/>
        <v>0</v>
      </c>
      <c r="AI100" s="38">
        <f t="shared" si="224"/>
        <v>0</v>
      </c>
      <c r="AJ100" s="38">
        <f t="shared" si="224"/>
        <v>0</v>
      </c>
      <c r="AK100" s="38">
        <f t="shared" si="224"/>
        <v>0</v>
      </c>
      <c r="AL100" s="38">
        <f t="shared" si="224"/>
        <v>0</v>
      </c>
      <c r="AM100" s="38">
        <f t="shared" si="224"/>
        <v>0</v>
      </c>
      <c r="AN100" s="38">
        <f t="shared" si="224"/>
        <v>0</v>
      </c>
      <c r="AO100" s="38">
        <f t="shared" si="224"/>
        <v>0</v>
      </c>
      <c r="AP100" s="38">
        <f t="shared" si="224"/>
        <v>0</v>
      </c>
      <c r="AQ100" s="38">
        <f t="shared" si="224"/>
        <v>0</v>
      </c>
      <c r="AR100" s="38">
        <f t="shared" si="224"/>
        <v>0</v>
      </c>
      <c r="AS100" s="38">
        <f t="shared" si="224"/>
        <v>0</v>
      </c>
      <c r="AT100" s="38">
        <f t="shared" ref="AT100:BV100" si="225">AT68+AT70+AT78+AT80+AT96+AT98</f>
        <v>0</v>
      </c>
      <c r="AU100" s="38">
        <f t="shared" si="225"/>
        <v>0</v>
      </c>
      <c r="AV100" s="38">
        <f t="shared" si="225"/>
        <v>0</v>
      </c>
      <c r="AW100" s="38">
        <f t="shared" si="225"/>
        <v>0</v>
      </c>
      <c r="AX100" s="38">
        <f t="shared" si="225"/>
        <v>0</v>
      </c>
      <c r="AY100" s="38">
        <f t="shared" si="225"/>
        <v>0</v>
      </c>
      <c r="AZ100" s="38">
        <f t="shared" si="225"/>
        <v>0</v>
      </c>
      <c r="BA100" s="38">
        <f t="shared" si="225"/>
        <v>0</v>
      </c>
      <c r="BB100" s="38">
        <f t="shared" si="225"/>
        <v>0</v>
      </c>
      <c r="BC100" s="38">
        <f t="shared" si="225"/>
        <v>0</v>
      </c>
      <c r="BD100" s="38">
        <f t="shared" si="225"/>
        <v>0</v>
      </c>
      <c r="BE100" s="38">
        <f t="shared" si="225"/>
        <v>0</v>
      </c>
      <c r="BF100" s="38">
        <f t="shared" si="225"/>
        <v>0</v>
      </c>
      <c r="BG100" s="38">
        <f t="shared" si="225"/>
        <v>0</v>
      </c>
      <c r="BH100" s="38">
        <f t="shared" si="225"/>
        <v>0</v>
      </c>
      <c r="BI100" s="38">
        <f t="shared" si="225"/>
        <v>0</v>
      </c>
      <c r="BJ100" s="38">
        <f t="shared" si="225"/>
        <v>0</v>
      </c>
      <c r="BK100" s="38">
        <f t="shared" si="225"/>
        <v>0</v>
      </c>
      <c r="BL100" s="38">
        <f t="shared" si="225"/>
        <v>0</v>
      </c>
      <c r="BM100" s="38">
        <f t="shared" si="225"/>
        <v>0</v>
      </c>
      <c r="BN100" s="38">
        <f t="shared" si="225"/>
        <v>0</v>
      </c>
      <c r="BO100" s="38">
        <f t="shared" si="225"/>
        <v>0</v>
      </c>
      <c r="BP100" s="38">
        <f t="shared" si="225"/>
        <v>0</v>
      </c>
      <c r="BQ100" s="38">
        <f t="shared" si="225"/>
        <v>0</v>
      </c>
      <c r="BR100" s="38">
        <f t="shared" si="225"/>
        <v>0</v>
      </c>
      <c r="BS100" s="38">
        <f t="shared" si="225"/>
        <v>0</v>
      </c>
      <c r="BT100" s="38">
        <f t="shared" si="225"/>
        <v>0</v>
      </c>
      <c r="BU100" s="38">
        <f t="shared" si="225"/>
        <v>0</v>
      </c>
      <c r="BV100" s="38">
        <f t="shared" si="225"/>
        <v>0</v>
      </c>
      <c r="BW100" s="37"/>
      <c r="BX100" s="1"/>
      <c r="BY100" s="1"/>
      <c r="BZ100" s="1"/>
      <c r="CA100" s="1"/>
      <c r="CB100" s="1"/>
      <c r="CC100" s="1"/>
      <c r="CD100" s="1"/>
      <c r="CE100" s="1"/>
      <c r="CF100" s="1"/>
      <c r="CG100" s="6"/>
      <c r="CH100" s="1"/>
      <c r="CI100" s="1"/>
      <c r="CK100" s="36">
        <v>1</v>
      </c>
      <c r="CL100" s="35">
        <f>N100*CK100</f>
        <v>6426640</v>
      </c>
      <c r="CM100" s="34">
        <v>7387069</v>
      </c>
      <c r="CO100" s="5"/>
      <c r="CP100" s="33" t="str">
        <f t="shared" si="152"/>
        <v>2390TL</v>
      </c>
      <c r="CR100" s="11">
        <v>1</v>
      </c>
      <c r="CS100" s="32">
        <f t="shared" ref="CS100:DX100" si="226">IF(O100="","",O100*$CR100)</f>
        <v>6426640</v>
      </c>
      <c r="CT100" s="32">
        <f t="shared" si="226"/>
        <v>0</v>
      </c>
      <c r="CU100" s="32">
        <f t="shared" si="226"/>
        <v>0</v>
      </c>
      <c r="CV100" s="32">
        <f t="shared" si="226"/>
        <v>0</v>
      </c>
      <c r="CW100" s="32">
        <f t="shared" si="226"/>
        <v>0</v>
      </c>
      <c r="CX100" s="32">
        <f t="shared" si="226"/>
        <v>0</v>
      </c>
      <c r="CY100" s="32">
        <f t="shared" si="226"/>
        <v>0</v>
      </c>
      <c r="CZ100" s="32">
        <f t="shared" si="226"/>
        <v>0</v>
      </c>
      <c r="DA100" s="32">
        <f t="shared" si="226"/>
        <v>0</v>
      </c>
      <c r="DB100" s="32">
        <f t="shared" si="226"/>
        <v>0</v>
      </c>
      <c r="DC100" s="32">
        <f t="shared" si="226"/>
        <v>0</v>
      </c>
      <c r="DD100" s="32">
        <f t="shared" si="226"/>
        <v>0</v>
      </c>
      <c r="DE100" s="32">
        <f t="shared" si="226"/>
        <v>0</v>
      </c>
      <c r="DF100" s="32">
        <f t="shared" si="226"/>
        <v>0</v>
      </c>
      <c r="DG100" s="32">
        <f t="shared" si="226"/>
        <v>0</v>
      </c>
      <c r="DH100" s="32">
        <f t="shared" si="226"/>
        <v>0</v>
      </c>
      <c r="DI100" s="32">
        <f t="shared" si="226"/>
        <v>0</v>
      </c>
      <c r="DJ100" s="32">
        <f t="shared" si="226"/>
        <v>0</v>
      </c>
      <c r="DK100" s="32">
        <f t="shared" si="226"/>
        <v>0</v>
      </c>
      <c r="DL100" s="32">
        <f t="shared" si="226"/>
        <v>0</v>
      </c>
      <c r="DM100" s="32">
        <f t="shared" si="226"/>
        <v>0</v>
      </c>
      <c r="DN100" s="32">
        <f t="shared" si="226"/>
        <v>0</v>
      </c>
      <c r="DO100" s="32">
        <f t="shared" si="226"/>
        <v>0</v>
      </c>
      <c r="DP100" s="32">
        <f t="shared" si="226"/>
        <v>0</v>
      </c>
      <c r="DQ100" s="32">
        <f t="shared" si="226"/>
        <v>0</v>
      </c>
      <c r="DR100" s="32">
        <f t="shared" si="226"/>
        <v>0</v>
      </c>
      <c r="DS100" s="32">
        <f t="shared" si="226"/>
        <v>0</v>
      </c>
      <c r="DT100" s="32">
        <f t="shared" si="226"/>
        <v>0</v>
      </c>
      <c r="DU100" s="32">
        <f t="shared" si="226"/>
        <v>0</v>
      </c>
      <c r="DV100" s="32">
        <f t="shared" si="226"/>
        <v>0</v>
      </c>
      <c r="DW100" s="32">
        <f t="shared" si="226"/>
        <v>0</v>
      </c>
      <c r="DX100" s="32">
        <f t="shared" si="226"/>
        <v>0</v>
      </c>
      <c r="DY100" s="32">
        <f t="shared" ref="DY100:EZ100" si="227">IF(AU100="","",AU100*$CR100)</f>
        <v>0</v>
      </c>
      <c r="DZ100" s="32">
        <f t="shared" si="227"/>
        <v>0</v>
      </c>
      <c r="EA100" s="32">
        <f t="shared" si="227"/>
        <v>0</v>
      </c>
      <c r="EB100" s="32">
        <f t="shared" si="227"/>
        <v>0</v>
      </c>
      <c r="EC100" s="32">
        <f t="shared" si="227"/>
        <v>0</v>
      </c>
      <c r="ED100" s="32">
        <f t="shared" si="227"/>
        <v>0</v>
      </c>
      <c r="EE100" s="32">
        <f t="shared" si="227"/>
        <v>0</v>
      </c>
      <c r="EF100" s="32">
        <f t="shared" si="227"/>
        <v>0</v>
      </c>
      <c r="EG100" s="32">
        <f t="shared" si="227"/>
        <v>0</v>
      </c>
      <c r="EH100" s="32">
        <f t="shared" si="227"/>
        <v>0</v>
      </c>
      <c r="EI100" s="32">
        <f t="shared" si="227"/>
        <v>0</v>
      </c>
      <c r="EJ100" s="32">
        <f t="shared" si="227"/>
        <v>0</v>
      </c>
      <c r="EK100" s="32">
        <f t="shared" si="227"/>
        <v>0</v>
      </c>
      <c r="EL100" s="32">
        <f t="shared" si="227"/>
        <v>0</v>
      </c>
      <c r="EM100" s="32">
        <f t="shared" si="227"/>
        <v>0</v>
      </c>
      <c r="EN100" s="32">
        <f t="shared" si="227"/>
        <v>0</v>
      </c>
      <c r="EO100" s="32">
        <f t="shared" si="227"/>
        <v>0</v>
      </c>
      <c r="EP100" s="32">
        <f t="shared" si="227"/>
        <v>0</v>
      </c>
      <c r="EQ100" s="32">
        <f t="shared" si="227"/>
        <v>0</v>
      </c>
      <c r="ER100" s="32">
        <f t="shared" si="227"/>
        <v>0</v>
      </c>
      <c r="ES100" s="32">
        <f t="shared" si="227"/>
        <v>0</v>
      </c>
      <c r="ET100" s="32">
        <f t="shared" si="227"/>
        <v>0</v>
      </c>
      <c r="EU100" s="32">
        <f t="shared" si="227"/>
        <v>0</v>
      </c>
      <c r="EV100" s="32">
        <f t="shared" si="227"/>
        <v>0</v>
      </c>
      <c r="EW100" s="32">
        <f t="shared" si="227"/>
        <v>0</v>
      </c>
      <c r="EX100" s="32">
        <f t="shared" si="227"/>
        <v>0</v>
      </c>
      <c r="EY100" s="32">
        <f t="shared" si="227"/>
        <v>0</v>
      </c>
      <c r="EZ100" s="32">
        <f t="shared" si="227"/>
        <v>0</v>
      </c>
      <c r="FB100" s="3"/>
      <c r="FC100" s="15" t="s">
        <v>0</v>
      </c>
      <c r="FD100" s="14" t="s">
        <v>0</v>
      </c>
      <c r="FE100" s="14" t="s">
        <v>0</v>
      </c>
      <c r="FF100" s="14" t="s">
        <v>0</v>
      </c>
      <c r="FG100" s="14" t="s">
        <v>0</v>
      </c>
      <c r="FH100" s="14" t="s">
        <v>0</v>
      </c>
      <c r="FI100" s="14" t="s">
        <v>0</v>
      </c>
      <c r="FJ100" s="14" t="s">
        <v>0</v>
      </c>
      <c r="FK100" s="14" t="s">
        <v>0</v>
      </c>
      <c r="FL100" s="14" t="s">
        <v>0</v>
      </c>
      <c r="FM100" s="14" t="s">
        <v>0</v>
      </c>
      <c r="FN100" s="14" t="s">
        <v>0</v>
      </c>
      <c r="FO100" s="14" t="s">
        <v>0</v>
      </c>
      <c r="FP100" s="14" t="s">
        <v>0</v>
      </c>
      <c r="FQ100" s="14" t="s">
        <v>0</v>
      </c>
      <c r="FR100" s="13" t="s">
        <v>0</v>
      </c>
      <c r="FT100" s="31"/>
      <c r="FU100" s="30"/>
      <c r="FV100" s="29"/>
      <c r="FW100" s="28"/>
      <c r="FX100" s="28"/>
      <c r="FY100" s="28"/>
      <c r="GA100" s="28"/>
      <c r="GC100" s="31"/>
      <c r="GD100" s="30"/>
      <c r="GE100" s="29"/>
      <c r="GF100" s="28"/>
      <c r="GG100" s="28"/>
      <c r="GH100" s="28"/>
      <c r="GJ100" s="28"/>
      <c r="GL100" s="31"/>
      <c r="GM100" s="30"/>
      <c r="GN100" s="29"/>
      <c r="GO100" s="28"/>
      <c r="GP100" s="28"/>
      <c r="GQ100" s="28"/>
      <c r="GS100" s="28"/>
      <c r="GU100" s="31"/>
      <c r="GV100" s="30"/>
      <c r="GW100" s="29"/>
      <c r="GX100" s="28"/>
      <c r="GY100" s="28"/>
      <c r="GZ100" s="28"/>
      <c r="HB100" s="28"/>
    </row>
    <row r="101" spans="1:210" s="2" customFormat="1" ht="13.9" customHeight="1" thickBot="1" x14ac:dyDescent="0.35">
      <c r="A101" s="12" t="str">
        <f>IFERROR(IF(HLOOKUP($C$4,$FC$11:$FR$211,ROW()-#REF!,FALSE)="N",FALSE,TRUE),"")</f>
        <v/>
      </c>
      <c r="B101" s="7"/>
      <c r="C101" s="43" t="str">
        <f t="shared" si="219"/>
        <v/>
      </c>
      <c r="D101" s="43" t="str">
        <f t="shared" si="219"/>
        <v/>
      </c>
      <c r="E101" s="7"/>
      <c r="F101" s="7"/>
      <c r="G101" s="7"/>
      <c r="H101" s="7">
        <v>98</v>
      </c>
      <c r="I101" s="7"/>
      <c r="J101" s="7"/>
      <c r="K101" s="142"/>
      <c r="L101" s="18"/>
      <c r="M101" s="47"/>
      <c r="N101" s="46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37"/>
      <c r="BX101" s="1"/>
      <c r="BY101" s="1"/>
      <c r="BZ101" s="1"/>
      <c r="CA101" s="1"/>
      <c r="CB101" s="1"/>
      <c r="CC101" s="1"/>
      <c r="CD101" s="1"/>
      <c r="CE101" s="1"/>
      <c r="CF101" s="1"/>
      <c r="CG101" s="6"/>
      <c r="CH101" s="1"/>
      <c r="CI101" s="1"/>
      <c r="CK101" s="5"/>
      <c r="CL101" s="5"/>
      <c r="CM101" s="5"/>
      <c r="CO101" s="5"/>
      <c r="CP101" s="4" t="str">
        <f t="shared" si="152"/>
        <v/>
      </c>
      <c r="CQ101" s="141"/>
      <c r="CR101" s="4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B101" s="3"/>
      <c r="FC101" s="15" t="s">
        <v>0</v>
      </c>
      <c r="FD101" s="14" t="s">
        <v>0</v>
      </c>
      <c r="FE101" s="14" t="s">
        <v>0</v>
      </c>
      <c r="FF101" s="14" t="s">
        <v>0</v>
      </c>
      <c r="FG101" s="14" t="s">
        <v>0</v>
      </c>
      <c r="FH101" s="14" t="s">
        <v>0</v>
      </c>
      <c r="FI101" s="14" t="s">
        <v>0</v>
      </c>
      <c r="FJ101" s="14" t="s">
        <v>0</v>
      </c>
      <c r="FK101" s="14" t="s">
        <v>11</v>
      </c>
      <c r="FL101" s="14" t="s">
        <v>11</v>
      </c>
      <c r="FM101" s="14" t="s">
        <v>11</v>
      </c>
      <c r="FN101" s="14" t="s">
        <v>11</v>
      </c>
      <c r="FO101" s="14" t="s">
        <v>11</v>
      </c>
      <c r="FP101" s="14" t="s">
        <v>11</v>
      </c>
      <c r="FQ101" s="14" t="s">
        <v>11</v>
      </c>
      <c r="FR101" s="13" t="s">
        <v>11</v>
      </c>
      <c r="FT101" s="31"/>
      <c r="FU101" s="30"/>
      <c r="FV101" s="44"/>
      <c r="FW101" s="44"/>
      <c r="FX101" s="44"/>
      <c r="FY101" s="44"/>
      <c r="GC101" s="31"/>
      <c r="GD101" s="30"/>
      <c r="GE101" s="44"/>
      <c r="GF101" s="44"/>
      <c r="GG101" s="44"/>
      <c r="GH101" s="44"/>
      <c r="GL101" s="31"/>
      <c r="GM101" s="30"/>
      <c r="GN101" s="44"/>
      <c r="GO101" s="44"/>
      <c r="GP101" s="44"/>
      <c r="GQ101" s="44"/>
      <c r="GU101" s="31"/>
      <c r="GV101" s="30"/>
      <c r="GW101" s="44"/>
      <c r="GX101" s="44"/>
      <c r="GY101" s="44"/>
      <c r="GZ101" s="44"/>
    </row>
    <row r="102" spans="1:210" s="2" customFormat="1" ht="13.9" customHeight="1" thickTop="1" thickBot="1" x14ac:dyDescent="0.35">
      <c r="A102" s="12" t="str">
        <f>IFERROR(IF(HLOOKUP($C$4,$FC$11:$FR$211,ROW()-#REF!,FALSE)="N",FALSE,TRUE),"")</f>
        <v/>
      </c>
      <c r="B102" s="7"/>
      <c r="C102" s="43" t="str">
        <f t="shared" si="219"/>
        <v>240000</v>
      </c>
      <c r="D102" s="43" t="str">
        <f t="shared" si="219"/>
        <v>240000</v>
      </c>
      <c r="E102" s="7"/>
      <c r="F102" s="7"/>
      <c r="G102" s="7"/>
      <c r="H102" s="7">
        <v>99</v>
      </c>
      <c r="I102" s="7"/>
      <c r="J102" s="7"/>
      <c r="K102" s="27" t="s">
        <v>200</v>
      </c>
      <c r="L102" s="18"/>
      <c r="M102" s="54" t="s">
        <v>199</v>
      </c>
      <c r="N102" s="53">
        <f t="shared" ref="N102:N107" si="228">SUM(O102:BV102)</f>
        <v>0</v>
      </c>
      <c r="O102" s="49">
        <v>0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51"/>
      <c r="BX102" s="1"/>
      <c r="BY102" s="1"/>
      <c r="BZ102" s="1"/>
      <c r="CA102" s="1"/>
      <c r="CB102" s="1"/>
      <c r="CC102" s="1"/>
      <c r="CD102" s="1"/>
      <c r="CE102" s="1"/>
      <c r="CF102" s="1"/>
      <c r="CG102" s="6"/>
      <c r="CH102" s="1"/>
      <c r="CI102" s="1"/>
      <c r="CK102" s="36">
        <v>1</v>
      </c>
      <c r="CL102" s="35">
        <f t="shared" ref="CL102:CL108" si="229">N102*CK102</f>
        <v>0</v>
      </c>
      <c r="CM102" s="34"/>
      <c r="CO102" s="5"/>
      <c r="CP102" s="33" t="str">
        <f t="shared" si="152"/>
        <v>240000</v>
      </c>
      <c r="CR102" s="11">
        <v>1</v>
      </c>
      <c r="CS102" s="32">
        <f t="shared" ref="CS102:DB108" si="230">IF(O102="","",O102*$CR102)</f>
        <v>0</v>
      </c>
      <c r="CT102" s="32" t="str">
        <f t="shared" si="230"/>
        <v/>
      </c>
      <c r="CU102" s="32" t="str">
        <f t="shared" si="230"/>
        <v/>
      </c>
      <c r="CV102" s="32" t="str">
        <f t="shared" si="230"/>
        <v/>
      </c>
      <c r="CW102" s="32" t="str">
        <f t="shared" si="230"/>
        <v/>
      </c>
      <c r="CX102" s="32" t="str">
        <f t="shared" si="230"/>
        <v/>
      </c>
      <c r="CY102" s="32" t="str">
        <f t="shared" si="230"/>
        <v/>
      </c>
      <c r="CZ102" s="32" t="str">
        <f t="shared" si="230"/>
        <v/>
      </c>
      <c r="DA102" s="32" t="str">
        <f t="shared" si="230"/>
        <v/>
      </c>
      <c r="DB102" s="32" t="str">
        <f t="shared" si="230"/>
        <v/>
      </c>
      <c r="DC102" s="32" t="str">
        <f t="shared" ref="DC102:DL108" si="231">IF(Y102="","",Y102*$CR102)</f>
        <v/>
      </c>
      <c r="DD102" s="32" t="str">
        <f t="shared" si="231"/>
        <v/>
      </c>
      <c r="DE102" s="32" t="str">
        <f t="shared" si="231"/>
        <v/>
      </c>
      <c r="DF102" s="32" t="str">
        <f t="shared" si="231"/>
        <v/>
      </c>
      <c r="DG102" s="32" t="str">
        <f t="shared" si="231"/>
        <v/>
      </c>
      <c r="DH102" s="32" t="str">
        <f t="shared" si="231"/>
        <v/>
      </c>
      <c r="DI102" s="32" t="str">
        <f t="shared" si="231"/>
        <v/>
      </c>
      <c r="DJ102" s="32" t="str">
        <f t="shared" si="231"/>
        <v/>
      </c>
      <c r="DK102" s="32" t="str">
        <f t="shared" si="231"/>
        <v/>
      </c>
      <c r="DL102" s="32" t="str">
        <f t="shared" si="231"/>
        <v/>
      </c>
      <c r="DM102" s="32" t="str">
        <f t="shared" ref="DM102:DV108" si="232">IF(AI102="","",AI102*$CR102)</f>
        <v/>
      </c>
      <c r="DN102" s="32" t="str">
        <f t="shared" si="232"/>
        <v/>
      </c>
      <c r="DO102" s="32" t="str">
        <f t="shared" si="232"/>
        <v/>
      </c>
      <c r="DP102" s="32" t="str">
        <f t="shared" si="232"/>
        <v/>
      </c>
      <c r="DQ102" s="32" t="str">
        <f t="shared" si="232"/>
        <v/>
      </c>
      <c r="DR102" s="32" t="str">
        <f t="shared" si="232"/>
        <v/>
      </c>
      <c r="DS102" s="32" t="str">
        <f t="shared" si="232"/>
        <v/>
      </c>
      <c r="DT102" s="32" t="str">
        <f t="shared" si="232"/>
        <v/>
      </c>
      <c r="DU102" s="32" t="str">
        <f t="shared" si="232"/>
        <v/>
      </c>
      <c r="DV102" s="32" t="str">
        <f t="shared" si="232"/>
        <v/>
      </c>
      <c r="DW102" s="32" t="str">
        <f t="shared" ref="DW102:EF108" si="233">IF(AS102="","",AS102*$CR102)</f>
        <v/>
      </c>
      <c r="DX102" s="32" t="str">
        <f t="shared" si="233"/>
        <v/>
      </c>
      <c r="DY102" s="32" t="str">
        <f t="shared" si="233"/>
        <v/>
      </c>
      <c r="DZ102" s="32" t="str">
        <f t="shared" si="233"/>
        <v/>
      </c>
      <c r="EA102" s="32" t="str">
        <f t="shared" si="233"/>
        <v/>
      </c>
      <c r="EB102" s="32" t="str">
        <f t="shared" si="233"/>
        <v/>
      </c>
      <c r="EC102" s="32" t="str">
        <f t="shared" si="233"/>
        <v/>
      </c>
      <c r="ED102" s="32" t="str">
        <f t="shared" si="233"/>
        <v/>
      </c>
      <c r="EE102" s="32" t="str">
        <f t="shared" si="233"/>
        <v/>
      </c>
      <c r="EF102" s="32" t="str">
        <f t="shared" si="233"/>
        <v/>
      </c>
      <c r="EG102" s="32" t="str">
        <f t="shared" ref="EG102:EP108" si="234">IF(BC102="","",BC102*$CR102)</f>
        <v/>
      </c>
      <c r="EH102" s="32" t="str">
        <f t="shared" si="234"/>
        <v/>
      </c>
      <c r="EI102" s="32" t="str">
        <f t="shared" si="234"/>
        <v/>
      </c>
      <c r="EJ102" s="32" t="str">
        <f t="shared" si="234"/>
        <v/>
      </c>
      <c r="EK102" s="32" t="str">
        <f t="shared" si="234"/>
        <v/>
      </c>
      <c r="EL102" s="32" t="str">
        <f t="shared" si="234"/>
        <v/>
      </c>
      <c r="EM102" s="32" t="str">
        <f t="shared" si="234"/>
        <v/>
      </c>
      <c r="EN102" s="32" t="str">
        <f t="shared" si="234"/>
        <v/>
      </c>
      <c r="EO102" s="32" t="str">
        <f t="shared" si="234"/>
        <v/>
      </c>
      <c r="EP102" s="32" t="str">
        <f t="shared" si="234"/>
        <v/>
      </c>
      <c r="EQ102" s="32" t="str">
        <f t="shared" ref="EQ102:EZ108" si="235">IF(BM102="","",BM102*$CR102)</f>
        <v/>
      </c>
      <c r="ER102" s="32" t="str">
        <f t="shared" si="235"/>
        <v/>
      </c>
      <c r="ES102" s="32" t="str">
        <f t="shared" si="235"/>
        <v/>
      </c>
      <c r="ET102" s="32" t="str">
        <f t="shared" si="235"/>
        <v/>
      </c>
      <c r="EU102" s="32" t="str">
        <f t="shared" si="235"/>
        <v/>
      </c>
      <c r="EV102" s="32" t="str">
        <f t="shared" si="235"/>
        <v/>
      </c>
      <c r="EW102" s="32" t="str">
        <f t="shared" si="235"/>
        <v/>
      </c>
      <c r="EX102" s="32" t="str">
        <f t="shared" si="235"/>
        <v/>
      </c>
      <c r="EY102" s="32" t="str">
        <f t="shared" si="235"/>
        <v/>
      </c>
      <c r="EZ102" s="32" t="str">
        <f t="shared" si="235"/>
        <v/>
      </c>
      <c r="FB102" s="3"/>
      <c r="FC102" s="15" t="s">
        <v>0</v>
      </c>
      <c r="FD102" s="14" t="s">
        <v>0</v>
      </c>
      <c r="FE102" s="14" t="s">
        <v>0</v>
      </c>
      <c r="FF102" s="14" t="s">
        <v>0</v>
      </c>
      <c r="FG102" s="14" t="s">
        <v>0</v>
      </c>
      <c r="FH102" s="14" t="s">
        <v>0</v>
      </c>
      <c r="FI102" s="14" t="s">
        <v>0</v>
      </c>
      <c r="FJ102" s="14" t="s">
        <v>0</v>
      </c>
      <c r="FK102" s="14" t="s">
        <v>11</v>
      </c>
      <c r="FL102" s="14" t="s">
        <v>11</v>
      </c>
      <c r="FM102" s="14" t="s">
        <v>11</v>
      </c>
      <c r="FN102" s="14" t="s">
        <v>11</v>
      </c>
      <c r="FO102" s="14" t="s">
        <v>11</v>
      </c>
      <c r="FP102" s="14" t="s">
        <v>11</v>
      </c>
      <c r="FQ102" s="14" t="s">
        <v>11</v>
      </c>
      <c r="FR102" s="13" t="s">
        <v>11</v>
      </c>
      <c r="FT102" s="31"/>
      <c r="FU102" s="30"/>
      <c r="FV102" s="29"/>
      <c r="FW102" s="28"/>
      <c r="FX102" s="28"/>
      <c r="FY102" s="28"/>
      <c r="GA102" s="28"/>
      <c r="GC102" s="31"/>
      <c r="GD102" s="30"/>
      <c r="GE102" s="29"/>
      <c r="GF102" s="28"/>
      <c r="GG102" s="28"/>
      <c r="GH102" s="28"/>
      <c r="GJ102" s="28"/>
      <c r="GL102" s="31"/>
      <c r="GM102" s="30"/>
      <c r="GN102" s="29"/>
      <c r="GO102" s="28"/>
      <c r="GP102" s="28"/>
      <c r="GQ102" s="28"/>
      <c r="GS102" s="28"/>
      <c r="GU102" s="31"/>
      <c r="GV102" s="30"/>
      <c r="GW102" s="29"/>
      <c r="GX102" s="28"/>
      <c r="GY102" s="28"/>
      <c r="GZ102" s="28"/>
      <c r="HB102" s="28"/>
    </row>
    <row r="103" spans="1:210" s="2" customFormat="1" ht="13.9" customHeight="1" thickTop="1" thickBot="1" x14ac:dyDescent="0.35">
      <c r="A103" s="12" t="str">
        <f>IFERROR(IF(HLOOKUP($C$4,$FC$11:$FR$211,ROW()-#REF!,FALSE)="N",FALSE,TRUE),"")</f>
        <v/>
      </c>
      <c r="B103" s="7"/>
      <c r="C103" s="43" t="str">
        <f t="shared" si="219"/>
        <v>244000</v>
      </c>
      <c r="D103" s="43" t="str">
        <f t="shared" si="219"/>
        <v>244000</v>
      </c>
      <c r="E103" s="7"/>
      <c r="F103" s="7"/>
      <c r="G103" s="7"/>
      <c r="H103" s="7">
        <v>100</v>
      </c>
      <c r="I103" s="7"/>
      <c r="J103" s="7"/>
      <c r="K103" s="27" t="s">
        <v>198</v>
      </c>
      <c r="L103" s="18"/>
      <c r="M103" s="54" t="s">
        <v>197</v>
      </c>
      <c r="N103" s="53">
        <f t="shared" si="228"/>
        <v>0</v>
      </c>
      <c r="O103" s="49">
        <v>0</v>
      </c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51"/>
      <c r="BX103" s="1"/>
      <c r="BY103" s="1"/>
      <c r="BZ103" s="1"/>
      <c r="CA103" s="1"/>
      <c r="CB103" s="1"/>
      <c r="CC103" s="1"/>
      <c r="CD103" s="1"/>
      <c r="CE103" s="1"/>
      <c r="CF103" s="1"/>
      <c r="CG103" s="6"/>
      <c r="CH103" s="1"/>
      <c r="CI103" s="1"/>
      <c r="CK103" s="36">
        <v>1</v>
      </c>
      <c r="CL103" s="35">
        <f t="shared" si="229"/>
        <v>0</v>
      </c>
      <c r="CM103" s="34"/>
      <c r="CO103" s="5"/>
      <c r="CP103" s="33" t="str">
        <f t="shared" si="152"/>
        <v>244000</v>
      </c>
      <c r="CR103" s="11">
        <v>1</v>
      </c>
      <c r="CS103" s="32">
        <f t="shared" si="230"/>
        <v>0</v>
      </c>
      <c r="CT103" s="32" t="str">
        <f t="shared" si="230"/>
        <v/>
      </c>
      <c r="CU103" s="32" t="str">
        <f t="shared" si="230"/>
        <v/>
      </c>
      <c r="CV103" s="32" t="str">
        <f t="shared" si="230"/>
        <v/>
      </c>
      <c r="CW103" s="32" t="str">
        <f t="shared" si="230"/>
        <v/>
      </c>
      <c r="CX103" s="32" t="str">
        <f t="shared" si="230"/>
        <v/>
      </c>
      <c r="CY103" s="32" t="str">
        <f t="shared" si="230"/>
        <v/>
      </c>
      <c r="CZ103" s="32" t="str">
        <f t="shared" si="230"/>
        <v/>
      </c>
      <c r="DA103" s="32" t="str">
        <f t="shared" si="230"/>
        <v/>
      </c>
      <c r="DB103" s="32" t="str">
        <f t="shared" si="230"/>
        <v/>
      </c>
      <c r="DC103" s="32" t="str">
        <f t="shared" si="231"/>
        <v/>
      </c>
      <c r="DD103" s="32" t="str">
        <f t="shared" si="231"/>
        <v/>
      </c>
      <c r="DE103" s="32" t="str">
        <f t="shared" si="231"/>
        <v/>
      </c>
      <c r="DF103" s="32" t="str">
        <f t="shared" si="231"/>
        <v/>
      </c>
      <c r="DG103" s="32" t="str">
        <f t="shared" si="231"/>
        <v/>
      </c>
      <c r="DH103" s="32" t="str">
        <f t="shared" si="231"/>
        <v/>
      </c>
      <c r="DI103" s="32" t="str">
        <f t="shared" si="231"/>
        <v/>
      </c>
      <c r="DJ103" s="32" t="str">
        <f t="shared" si="231"/>
        <v/>
      </c>
      <c r="DK103" s="32" t="str">
        <f t="shared" si="231"/>
        <v/>
      </c>
      <c r="DL103" s="32" t="str">
        <f t="shared" si="231"/>
        <v/>
      </c>
      <c r="DM103" s="32" t="str">
        <f t="shared" si="232"/>
        <v/>
      </c>
      <c r="DN103" s="32" t="str">
        <f t="shared" si="232"/>
        <v/>
      </c>
      <c r="DO103" s="32" t="str">
        <f t="shared" si="232"/>
        <v/>
      </c>
      <c r="DP103" s="32" t="str">
        <f t="shared" si="232"/>
        <v/>
      </c>
      <c r="DQ103" s="32" t="str">
        <f t="shared" si="232"/>
        <v/>
      </c>
      <c r="DR103" s="32" t="str">
        <f t="shared" si="232"/>
        <v/>
      </c>
      <c r="DS103" s="32" t="str">
        <f t="shared" si="232"/>
        <v/>
      </c>
      <c r="DT103" s="32" t="str">
        <f t="shared" si="232"/>
        <v/>
      </c>
      <c r="DU103" s="32" t="str">
        <f t="shared" si="232"/>
        <v/>
      </c>
      <c r="DV103" s="32" t="str">
        <f t="shared" si="232"/>
        <v/>
      </c>
      <c r="DW103" s="32" t="str">
        <f t="shared" si="233"/>
        <v/>
      </c>
      <c r="DX103" s="32" t="str">
        <f t="shared" si="233"/>
        <v/>
      </c>
      <c r="DY103" s="32" t="str">
        <f t="shared" si="233"/>
        <v/>
      </c>
      <c r="DZ103" s="32" t="str">
        <f t="shared" si="233"/>
        <v/>
      </c>
      <c r="EA103" s="32" t="str">
        <f t="shared" si="233"/>
        <v/>
      </c>
      <c r="EB103" s="32" t="str">
        <f t="shared" si="233"/>
        <v/>
      </c>
      <c r="EC103" s="32" t="str">
        <f t="shared" si="233"/>
        <v/>
      </c>
      <c r="ED103" s="32" t="str">
        <f t="shared" si="233"/>
        <v/>
      </c>
      <c r="EE103" s="32" t="str">
        <f t="shared" si="233"/>
        <v/>
      </c>
      <c r="EF103" s="32" t="str">
        <f t="shared" si="233"/>
        <v/>
      </c>
      <c r="EG103" s="32" t="str">
        <f t="shared" si="234"/>
        <v/>
      </c>
      <c r="EH103" s="32" t="str">
        <f t="shared" si="234"/>
        <v/>
      </c>
      <c r="EI103" s="32" t="str">
        <f t="shared" si="234"/>
        <v/>
      </c>
      <c r="EJ103" s="32" t="str">
        <f t="shared" si="234"/>
        <v/>
      </c>
      <c r="EK103" s="32" t="str">
        <f t="shared" si="234"/>
        <v/>
      </c>
      <c r="EL103" s="32" t="str">
        <f t="shared" si="234"/>
        <v/>
      </c>
      <c r="EM103" s="32" t="str">
        <f t="shared" si="234"/>
        <v/>
      </c>
      <c r="EN103" s="32" t="str">
        <f t="shared" si="234"/>
        <v/>
      </c>
      <c r="EO103" s="32" t="str">
        <f t="shared" si="234"/>
        <v/>
      </c>
      <c r="EP103" s="32" t="str">
        <f t="shared" si="234"/>
        <v/>
      </c>
      <c r="EQ103" s="32" t="str">
        <f t="shared" si="235"/>
        <v/>
      </c>
      <c r="ER103" s="32" t="str">
        <f t="shared" si="235"/>
        <v/>
      </c>
      <c r="ES103" s="32" t="str">
        <f t="shared" si="235"/>
        <v/>
      </c>
      <c r="ET103" s="32" t="str">
        <f t="shared" si="235"/>
        <v/>
      </c>
      <c r="EU103" s="32" t="str">
        <f t="shared" si="235"/>
        <v/>
      </c>
      <c r="EV103" s="32" t="str">
        <f t="shared" si="235"/>
        <v/>
      </c>
      <c r="EW103" s="32" t="str">
        <f t="shared" si="235"/>
        <v/>
      </c>
      <c r="EX103" s="32" t="str">
        <f t="shared" si="235"/>
        <v/>
      </c>
      <c r="EY103" s="32" t="str">
        <f t="shared" si="235"/>
        <v/>
      </c>
      <c r="EZ103" s="32" t="str">
        <f t="shared" si="235"/>
        <v/>
      </c>
      <c r="FB103" s="3"/>
      <c r="FC103" s="15" t="s">
        <v>0</v>
      </c>
      <c r="FD103" s="14" t="s">
        <v>0</v>
      </c>
      <c r="FE103" s="14" t="s">
        <v>0</v>
      </c>
      <c r="FF103" s="14" t="s">
        <v>0</v>
      </c>
      <c r="FG103" s="14" t="s">
        <v>0</v>
      </c>
      <c r="FH103" s="14" t="s">
        <v>0</v>
      </c>
      <c r="FI103" s="14" t="s">
        <v>0</v>
      </c>
      <c r="FJ103" s="14" t="s">
        <v>0</v>
      </c>
      <c r="FK103" s="14" t="s">
        <v>11</v>
      </c>
      <c r="FL103" s="14" t="s">
        <v>11</v>
      </c>
      <c r="FM103" s="14" t="s">
        <v>11</v>
      </c>
      <c r="FN103" s="14" t="s">
        <v>11</v>
      </c>
      <c r="FO103" s="14" t="s">
        <v>11</v>
      </c>
      <c r="FP103" s="14" t="s">
        <v>11</v>
      </c>
      <c r="FQ103" s="14" t="s">
        <v>11</v>
      </c>
      <c r="FR103" s="13" t="s">
        <v>11</v>
      </c>
      <c r="FT103" s="31"/>
      <c r="FU103" s="30"/>
      <c r="FV103" s="29"/>
      <c r="FW103" s="28"/>
      <c r="FX103" s="28"/>
      <c r="FY103" s="28"/>
      <c r="GA103" s="28"/>
      <c r="GC103" s="31"/>
      <c r="GD103" s="30"/>
      <c r="GE103" s="29"/>
      <c r="GF103" s="28"/>
      <c r="GG103" s="28"/>
      <c r="GH103" s="28"/>
      <c r="GJ103" s="28"/>
      <c r="GL103" s="31"/>
      <c r="GM103" s="30"/>
      <c r="GN103" s="29"/>
      <c r="GO103" s="28"/>
      <c r="GP103" s="28"/>
      <c r="GQ103" s="28"/>
      <c r="GS103" s="28"/>
      <c r="GU103" s="31"/>
      <c r="GV103" s="30"/>
      <c r="GW103" s="29"/>
      <c r="GX103" s="28"/>
      <c r="GY103" s="28"/>
      <c r="GZ103" s="28"/>
      <c r="HB103" s="28"/>
    </row>
    <row r="104" spans="1:210" s="2" customFormat="1" ht="13.9" customHeight="1" thickTop="1" thickBot="1" x14ac:dyDescent="0.35">
      <c r="A104" s="12" t="str">
        <f>IFERROR(IF(HLOOKUP($C$4,$FC$11:$FR$211,ROW()-#REF!,FALSE)="N",FALSE,TRUE),"")</f>
        <v/>
      </c>
      <c r="B104" s="7"/>
      <c r="C104" s="43" t="str">
        <f t="shared" si="219"/>
        <v>248000</v>
      </c>
      <c r="D104" s="43" t="str">
        <f t="shared" si="219"/>
        <v>248000</v>
      </c>
      <c r="E104" s="7"/>
      <c r="F104" s="7"/>
      <c r="G104" s="7"/>
      <c r="H104" s="7">
        <v>101</v>
      </c>
      <c r="I104" s="7"/>
      <c r="J104" s="7"/>
      <c r="K104" s="27" t="s">
        <v>196</v>
      </c>
      <c r="L104" s="18"/>
      <c r="M104" s="54" t="s">
        <v>195</v>
      </c>
      <c r="N104" s="53">
        <f t="shared" si="228"/>
        <v>0</v>
      </c>
      <c r="O104" s="49">
        <v>0</v>
      </c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51"/>
      <c r="BX104" s="1"/>
      <c r="BY104" s="1"/>
      <c r="BZ104" s="1"/>
      <c r="CA104" s="1"/>
      <c r="CB104" s="1"/>
      <c r="CC104" s="1"/>
      <c r="CD104" s="1"/>
      <c r="CE104" s="1"/>
      <c r="CF104" s="1"/>
      <c r="CG104" s="6"/>
      <c r="CH104" s="1"/>
      <c r="CI104" s="1"/>
      <c r="CK104" s="36">
        <v>1</v>
      </c>
      <c r="CL104" s="35">
        <f t="shared" si="229"/>
        <v>0</v>
      </c>
      <c r="CM104" s="34"/>
      <c r="CO104" s="5"/>
      <c r="CP104" s="33" t="str">
        <f t="shared" si="152"/>
        <v>248000</v>
      </c>
      <c r="CR104" s="11">
        <v>1</v>
      </c>
      <c r="CS104" s="32">
        <f t="shared" si="230"/>
        <v>0</v>
      </c>
      <c r="CT104" s="32" t="str">
        <f t="shared" si="230"/>
        <v/>
      </c>
      <c r="CU104" s="32" t="str">
        <f t="shared" si="230"/>
        <v/>
      </c>
      <c r="CV104" s="32" t="str">
        <f t="shared" si="230"/>
        <v/>
      </c>
      <c r="CW104" s="32" t="str">
        <f t="shared" si="230"/>
        <v/>
      </c>
      <c r="CX104" s="32" t="str">
        <f t="shared" si="230"/>
        <v/>
      </c>
      <c r="CY104" s="32" t="str">
        <f t="shared" si="230"/>
        <v/>
      </c>
      <c r="CZ104" s="32" t="str">
        <f t="shared" si="230"/>
        <v/>
      </c>
      <c r="DA104" s="32" t="str">
        <f t="shared" si="230"/>
        <v/>
      </c>
      <c r="DB104" s="32" t="str">
        <f t="shared" si="230"/>
        <v/>
      </c>
      <c r="DC104" s="32" t="str">
        <f t="shared" si="231"/>
        <v/>
      </c>
      <c r="DD104" s="32" t="str">
        <f t="shared" si="231"/>
        <v/>
      </c>
      <c r="DE104" s="32" t="str">
        <f t="shared" si="231"/>
        <v/>
      </c>
      <c r="DF104" s="32" t="str">
        <f t="shared" si="231"/>
        <v/>
      </c>
      <c r="DG104" s="32" t="str">
        <f t="shared" si="231"/>
        <v/>
      </c>
      <c r="DH104" s="32" t="str">
        <f t="shared" si="231"/>
        <v/>
      </c>
      <c r="DI104" s="32" t="str">
        <f t="shared" si="231"/>
        <v/>
      </c>
      <c r="DJ104" s="32" t="str">
        <f t="shared" si="231"/>
        <v/>
      </c>
      <c r="DK104" s="32" t="str">
        <f t="shared" si="231"/>
        <v/>
      </c>
      <c r="DL104" s="32" t="str">
        <f t="shared" si="231"/>
        <v/>
      </c>
      <c r="DM104" s="32" t="str">
        <f t="shared" si="232"/>
        <v/>
      </c>
      <c r="DN104" s="32" t="str">
        <f t="shared" si="232"/>
        <v/>
      </c>
      <c r="DO104" s="32" t="str">
        <f t="shared" si="232"/>
        <v/>
      </c>
      <c r="DP104" s="32" t="str">
        <f t="shared" si="232"/>
        <v/>
      </c>
      <c r="DQ104" s="32" t="str">
        <f t="shared" si="232"/>
        <v/>
      </c>
      <c r="DR104" s="32" t="str">
        <f t="shared" si="232"/>
        <v/>
      </c>
      <c r="DS104" s="32" t="str">
        <f t="shared" si="232"/>
        <v/>
      </c>
      <c r="DT104" s="32" t="str">
        <f t="shared" si="232"/>
        <v/>
      </c>
      <c r="DU104" s="32" t="str">
        <f t="shared" si="232"/>
        <v/>
      </c>
      <c r="DV104" s="32" t="str">
        <f t="shared" si="232"/>
        <v/>
      </c>
      <c r="DW104" s="32" t="str">
        <f t="shared" si="233"/>
        <v/>
      </c>
      <c r="DX104" s="32" t="str">
        <f t="shared" si="233"/>
        <v/>
      </c>
      <c r="DY104" s="32" t="str">
        <f t="shared" si="233"/>
        <v/>
      </c>
      <c r="DZ104" s="32" t="str">
        <f t="shared" si="233"/>
        <v/>
      </c>
      <c r="EA104" s="32" t="str">
        <f t="shared" si="233"/>
        <v/>
      </c>
      <c r="EB104" s="32" t="str">
        <f t="shared" si="233"/>
        <v/>
      </c>
      <c r="EC104" s="32" t="str">
        <f t="shared" si="233"/>
        <v/>
      </c>
      <c r="ED104" s="32" t="str">
        <f t="shared" si="233"/>
        <v/>
      </c>
      <c r="EE104" s="32" t="str">
        <f t="shared" si="233"/>
        <v/>
      </c>
      <c r="EF104" s="32" t="str">
        <f t="shared" si="233"/>
        <v/>
      </c>
      <c r="EG104" s="32" t="str">
        <f t="shared" si="234"/>
        <v/>
      </c>
      <c r="EH104" s="32" t="str">
        <f t="shared" si="234"/>
        <v/>
      </c>
      <c r="EI104" s="32" t="str">
        <f t="shared" si="234"/>
        <v/>
      </c>
      <c r="EJ104" s="32" t="str">
        <f t="shared" si="234"/>
        <v/>
      </c>
      <c r="EK104" s="32" t="str">
        <f t="shared" si="234"/>
        <v/>
      </c>
      <c r="EL104" s="32" t="str">
        <f t="shared" si="234"/>
        <v/>
      </c>
      <c r="EM104" s="32" t="str">
        <f t="shared" si="234"/>
        <v/>
      </c>
      <c r="EN104" s="32" t="str">
        <f t="shared" si="234"/>
        <v/>
      </c>
      <c r="EO104" s="32" t="str">
        <f t="shared" si="234"/>
        <v/>
      </c>
      <c r="EP104" s="32" t="str">
        <f t="shared" si="234"/>
        <v/>
      </c>
      <c r="EQ104" s="32" t="str">
        <f t="shared" si="235"/>
        <v/>
      </c>
      <c r="ER104" s="32" t="str">
        <f t="shared" si="235"/>
        <v/>
      </c>
      <c r="ES104" s="32" t="str">
        <f t="shared" si="235"/>
        <v/>
      </c>
      <c r="ET104" s="32" t="str">
        <f t="shared" si="235"/>
        <v/>
      </c>
      <c r="EU104" s="32" t="str">
        <f t="shared" si="235"/>
        <v/>
      </c>
      <c r="EV104" s="32" t="str">
        <f t="shared" si="235"/>
        <v/>
      </c>
      <c r="EW104" s="32" t="str">
        <f t="shared" si="235"/>
        <v/>
      </c>
      <c r="EX104" s="32" t="str">
        <f t="shared" si="235"/>
        <v/>
      </c>
      <c r="EY104" s="32" t="str">
        <f t="shared" si="235"/>
        <v/>
      </c>
      <c r="EZ104" s="32" t="str">
        <f t="shared" si="235"/>
        <v/>
      </c>
      <c r="FB104" s="3"/>
      <c r="FC104" s="15" t="s">
        <v>0</v>
      </c>
      <c r="FD104" s="14" t="s">
        <v>0</v>
      </c>
      <c r="FE104" s="14" t="s">
        <v>0</v>
      </c>
      <c r="FF104" s="14" t="s">
        <v>0</v>
      </c>
      <c r="FG104" s="14" t="s">
        <v>0</v>
      </c>
      <c r="FH104" s="14" t="s">
        <v>0</v>
      </c>
      <c r="FI104" s="14" t="s">
        <v>0</v>
      </c>
      <c r="FJ104" s="14" t="s">
        <v>0</v>
      </c>
      <c r="FK104" s="14" t="s">
        <v>11</v>
      </c>
      <c r="FL104" s="14" t="s">
        <v>11</v>
      </c>
      <c r="FM104" s="14" t="s">
        <v>11</v>
      </c>
      <c r="FN104" s="14" t="s">
        <v>11</v>
      </c>
      <c r="FO104" s="14" t="s">
        <v>11</v>
      </c>
      <c r="FP104" s="14" t="s">
        <v>11</v>
      </c>
      <c r="FQ104" s="14" t="s">
        <v>11</v>
      </c>
      <c r="FR104" s="13" t="s">
        <v>11</v>
      </c>
      <c r="FT104" s="31"/>
      <c r="FU104" s="30"/>
      <c r="FV104" s="29"/>
      <c r="FW104" s="28"/>
      <c r="FX104" s="28"/>
      <c r="FY104" s="28"/>
      <c r="GA104" s="28"/>
      <c r="GC104" s="31"/>
      <c r="GD104" s="30"/>
      <c r="GE104" s="29"/>
      <c r="GF104" s="28"/>
      <c r="GG104" s="28"/>
      <c r="GH104" s="28"/>
      <c r="GJ104" s="28"/>
      <c r="GL104" s="31"/>
      <c r="GM104" s="30"/>
      <c r="GN104" s="29"/>
      <c r="GO104" s="28"/>
      <c r="GP104" s="28"/>
      <c r="GQ104" s="28"/>
      <c r="GS104" s="28"/>
      <c r="GU104" s="31"/>
      <c r="GV104" s="30"/>
      <c r="GW104" s="29"/>
      <c r="GX104" s="28"/>
      <c r="GY104" s="28"/>
      <c r="GZ104" s="28"/>
      <c r="HB104" s="28"/>
    </row>
    <row r="105" spans="1:210" s="2" customFormat="1" ht="13.9" customHeight="1" thickTop="1" thickBot="1" x14ac:dyDescent="0.35">
      <c r="A105" s="12" t="str">
        <f>IFERROR(IF(HLOOKUP($C$4,$FC$11:$FR$211,ROW()-#REF!,FALSE)="N",FALSE,TRUE),"")</f>
        <v/>
      </c>
      <c r="B105" s="7"/>
      <c r="C105" s="43" t="str">
        <f t="shared" si="219"/>
        <v>256000</v>
      </c>
      <c r="D105" s="43" t="str">
        <f t="shared" si="219"/>
        <v>256000</v>
      </c>
      <c r="E105" s="7"/>
      <c r="F105" s="7"/>
      <c r="G105" s="7"/>
      <c r="H105" s="7">
        <v>102</v>
      </c>
      <c r="I105" s="7"/>
      <c r="J105" s="7"/>
      <c r="K105" s="27" t="s">
        <v>194</v>
      </c>
      <c r="L105" s="18"/>
      <c r="M105" s="54" t="s">
        <v>193</v>
      </c>
      <c r="N105" s="53">
        <f t="shared" si="228"/>
        <v>0</v>
      </c>
      <c r="O105" s="49">
        <v>0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51"/>
      <c r="BX105" s="1"/>
      <c r="BY105" s="1"/>
      <c r="BZ105" s="1"/>
      <c r="CA105" s="1"/>
      <c r="CB105" s="1"/>
      <c r="CC105" s="1"/>
      <c r="CD105" s="1"/>
      <c r="CE105" s="1"/>
      <c r="CF105" s="1"/>
      <c r="CG105" s="6"/>
      <c r="CH105" s="1"/>
      <c r="CI105" s="1"/>
      <c r="CK105" s="36">
        <v>1</v>
      </c>
      <c r="CL105" s="35">
        <f t="shared" si="229"/>
        <v>0</v>
      </c>
      <c r="CM105" s="34"/>
      <c r="CO105" s="5"/>
      <c r="CP105" s="33" t="str">
        <f t="shared" si="152"/>
        <v>256000</v>
      </c>
      <c r="CR105" s="11">
        <v>1</v>
      </c>
      <c r="CS105" s="32">
        <f t="shared" si="230"/>
        <v>0</v>
      </c>
      <c r="CT105" s="32" t="str">
        <f t="shared" si="230"/>
        <v/>
      </c>
      <c r="CU105" s="32" t="str">
        <f t="shared" si="230"/>
        <v/>
      </c>
      <c r="CV105" s="32" t="str">
        <f t="shared" si="230"/>
        <v/>
      </c>
      <c r="CW105" s="32" t="str">
        <f t="shared" si="230"/>
        <v/>
      </c>
      <c r="CX105" s="32" t="str">
        <f t="shared" si="230"/>
        <v/>
      </c>
      <c r="CY105" s="32" t="str">
        <f t="shared" si="230"/>
        <v/>
      </c>
      <c r="CZ105" s="32" t="str">
        <f t="shared" si="230"/>
        <v/>
      </c>
      <c r="DA105" s="32" t="str">
        <f t="shared" si="230"/>
        <v/>
      </c>
      <c r="DB105" s="32" t="str">
        <f t="shared" si="230"/>
        <v/>
      </c>
      <c r="DC105" s="32" t="str">
        <f t="shared" si="231"/>
        <v/>
      </c>
      <c r="DD105" s="32" t="str">
        <f t="shared" si="231"/>
        <v/>
      </c>
      <c r="DE105" s="32" t="str">
        <f t="shared" si="231"/>
        <v/>
      </c>
      <c r="DF105" s="32" t="str">
        <f t="shared" si="231"/>
        <v/>
      </c>
      <c r="DG105" s="32" t="str">
        <f t="shared" si="231"/>
        <v/>
      </c>
      <c r="DH105" s="32" t="str">
        <f t="shared" si="231"/>
        <v/>
      </c>
      <c r="DI105" s="32" t="str">
        <f t="shared" si="231"/>
        <v/>
      </c>
      <c r="DJ105" s="32" t="str">
        <f t="shared" si="231"/>
        <v/>
      </c>
      <c r="DK105" s="32" t="str">
        <f t="shared" si="231"/>
        <v/>
      </c>
      <c r="DL105" s="32" t="str">
        <f t="shared" si="231"/>
        <v/>
      </c>
      <c r="DM105" s="32" t="str">
        <f t="shared" si="232"/>
        <v/>
      </c>
      <c r="DN105" s="32" t="str">
        <f t="shared" si="232"/>
        <v/>
      </c>
      <c r="DO105" s="32" t="str">
        <f t="shared" si="232"/>
        <v/>
      </c>
      <c r="DP105" s="32" t="str">
        <f t="shared" si="232"/>
        <v/>
      </c>
      <c r="DQ105" s="32" t="str">
        <f t="shared" si="232"/>
        <v/>
      </c>
      <c r="DR105" s="32" t="str">
        <f t="shared" si="232"/>
        <v/>
      </c>
      <c r="DS105" s="32" t="str">
        <f t="shared" si="232"/>
        <v/>
      </c>
      <c r="DT105" s="32" t="str">
        <f t="shared" si="232"/>
        <v/>
      </c>
      <c r="DU105" s="32" t="str">
        <f t="shared" si="232"/>
        <v/>
      </c>
      <c r="DV105" s="32" t="str">
        <f t="shared" si="232"/>
        <v/>
      </c>
      <c r="DW105" s="32" t="str">
        <f t="shared" si="233"/>
        <v/>
      </c>
      <c r="DX105" s="32" t="str">
        <f t="shared" si="233"/>
        <v/>
      </c>
      <c r="DY105" s="32" t="str">
        <f t="shared" si="233"/>
        <v/>
      </c>
      <c r="DZ105" s="32" t="str">
        <f t="shared" si="233"/>
        <v/>
      </c>
      <c r="EA105" s="32" t="str">
        <f t="shared" si="233"/>
        <v/>
      </c>
      <c r="EB105" s="32" t="str">
        <f t="shared" si="233"/>
        <v/>
      </c>
      <c r="EC105" s="32" t="str">
        <f t="shared" si="233"/>
        <v/>
      </c>
      <c r="ED105" s="32" t="str">
        <f t="shared" si="233"/>
        <v/>
      </c>
      <c r="EE105" s="32" t="str">
        <f t="shared" si="233"/>
        <v/>
      </c>
      <c r="EF105" s="32" t="str">
        <f t="shared" si="233"/>
        <v/>
      </c>
      <c r="EG105" s="32" t="str">
        <f t="shared" si="234"/>
        <v/>
      </c>
      <c r="EH105" s="32" t="str">
        <f t="shared" si="234"/>
        <v/>
      </c>
      <c r="EI105" s="32" t="str">
        <f t="shared" si="234"/>
        <v/>
      </c>
      <c r="EJ105" s="32" t="str">
        <f t="shared" si="234"/>
        <v/>
      </c>
      <c r="EK105" s="32" t="str">
        <f t="shared" si="234"/>
        <v/>
      </c>
      <c r="EL105" s="32" t="str">
        <f t="shared" si="234"/>
        <v/>
      </c>
      <c r="EM105" s="32" t="str">
        <f t="shared" si="234"/>
        <v/>
      </c>
      <c r="EN105" s="32" t="str">
        <f t="shared" si="234"/>
        <v/>
      </c>
      <c r="EO105" s="32" t="str">
        <f t="shared" si="234"/>
        <v/>
      </c>
      <c r="EP105" s="32" t="str">
        <f t="shared" si="234"/>
        <v/>
      </c>
      <c r="EQ105" s="32" t="str">
        <f t="shared" si="235"/>
        <v/>
      </c>
      <c r="ER105" s="32" t="str">
        <f t="shared" si="235"/>
        <v/>
      </c>
      <c r="ES105" s="32" t="str">
        <f t="shared" si="235"/>
        <v/>
      </c>
      <c r="ET105" s="32" t="str">
        <f t="shared" si="235"/>
        <v/>
      </c>
      <c r="EU105" s="32" t="str">
        <f t="shared" si="235"/>
        <v/>
      </c>
      <c r="EV105" s="32" t="str">
        <f t="shared" si="235"/>
        <v/>
      </c>
      <c r="EW105" s="32" t="str">
        <f t="shared" si="235"/>
        <v/>
      </c>
      <c r="EX105" s="32" t="str">
        <f t="shared" si="235"/>
        <v/>
      </c>
      <c r="EY105" s="32" t="str">
        <f t="shared" si="235"/>
        <v/>
      </c>
      <c r="EZ105" s="32" t="str">
        <f t="shared" si="235"/>
        <v/>
      </c>
      <c r="FB105" s="3"/>
      <c r="FC105" s="15" t="s">
        <v>0</v>
      </c>
      <c r="FD105" s="14" t="s">
        <v>0</v>
      </c>
      <c r="FE105" s="14" t="s">
        <v>0</v>
      </c>
      <c r="FF105" s="14" t="s">
        <v>0</v>
      </c>
      <c r="FG105" s="14" t="s">
        <v>0</v>
      </c>
      <c r="FH105" s="14" t="s">
        <v>0</v>
      </c>
      <c r="FI105" s="14" t="s">
        <v>0</v>
      </c>
      <c r="FJ105" s="14" t="s">
        <v>0</v>
      </c>
      <c r="FK105" s="14" t="s">
        <v>11</v>
      </c>
      <c r="FL105" s="14" t="s">
        <v>11</v>
      </c>
      <c r="FM105" s="14" t="s">
        <v>11</v>
      </c>
      <c r="FN105" s="14" t="s">
        <v>11</v>
      </c>
      <c r="FO105" s="14" t="s">
        <v>11</v>
      </c>
      <c r="FP105" s="14" t="s">
        <v>11</v>
      </c>
      <c r="FQ105" s="14" t="s">
        <v>11</v>
      </c>
      <c r="FR105" s="13" t="s">
        <v>11</v>
      </c>
      <c r="FT105" s="31"/>
      <c r="FU105" s="30"/>
      <c r="FV105" s="29"/>
      <c r="FW105" s="28"/>
      <c r="FX105" s="28"/>
      <c r="FY105" s="28"/>
      <c r="GA105" s="28"/>
      <c r="GC105" s="31"/>
      <c r="GD105" s="30"/>
      <c r="GE105" s="29"/>
      <c r="GF105" s="28"/>
      <c r="GG105" s="28"/>
      <c r="GH105" s="28"/>
      <c r="GJ105" s="28"/>
      <c r="GL105" s="31"/>
      <c r="GM105" s="30"/>
      <c r="GN105" s="29"/>
      <c r="GO105" s="28"/>
      <c r="GP105" s="28"/>
      <c r="GQ105" s="28"/>
      <c r="GS105" s="28"/>
      <c r="GU105" s="31"/>
      <c r="GV105" s="30"/>
      <c r="GW105" s="29"/>
      <c r="GX105" s="28"/>
      <c r="GY105" s="28"/>
      <c r="GZ105" s="28"/>
      <c r="HB105" s="28"/>
    </row>
    <row r="106" spans="1:210" s="2" customFormat="1" ht="13.9" customHeight="1" thickTop="1" thickBot="1" x14ac:dyDescent="0.35">
      <c r="A106" s="12" t="str">
        <f>IFERROR(IF(HLOOKUP($C$4,$FC$11:$FR$211,ROW()-#REF!,FALSE)="N",FALSE,TRUE),"")</f>
        <v/>
      </c>
      <c r="B106" s="7"/>
      <c r="C106" s="43" t="str">
        <f t="shared" si="219"/>
        <v>264000</v>
      </c>
      <c r="D106" s="43" t="str">
        <f t="shared" si="219"/>
        <v>264000</v>
      </c>
      <c r="E106" s="7"/>
      <c r="F106" s="7"/>
      <c r="G106" s="7"/>
      <c r="H106" s="7">
        <v>103</v>
      </c>
      <c r="I106" s="7"/>
      <c r="J106" s="7"/>
      <c r="K106" s="27" t="s">
        <v>192</v>
      </c>
      <c r="L106" s="18"/>
      <c r="M106" s="54" t="s">
        <v>191</v>
      </c>
      <c r="N106" s="53">
        <f t="shared" si="228"/>
        <v>0</v>
      </c>
      <c r="O106" s="49">
        <v>0</v>
      </c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51"/>
      <c r="BX106" s="1"/>
      <c r="BY106" s="1"/>
      <c r="BZ106" s="1"/>
      <c r="CA106" s="1"/>
      <c r="CB106" s="1"/>
      <c r="CC106" s="1"/>
      <c r="CD106" s="1"/>
      <c r="CE106" s="1"/>
      <c r="CF106" s="1"/>
      <c r="CG106" s="6"/>
      <c r="CH106" s="1"/>
      <c r="CI106" s="1"/>
      <c r="CK106" s="36">
        <v>1</v>
      </c>
      <c r="CL106" s="35">
        <f t="shared" si="229"/>
        <v>0</v>
      </c>
      <c r="CM106" s="34"/>
      <c r="CO106" s="5"/>
      <c r="CP106" s="33" t="str">
        <f t="shared" si="152"/>
        <v>264000</v>
      </c>
      <c r="CR106" s="11">
        <v>1</v>
      </c>
      <c r="CS106" s="32">
        <f t="shared" si="230"/>
        <v>0</v>
      </c>
      <c r="CT106" s="32" t="str">
        <f t="shared" si="230"/>
        <v/>
      </c>
      <c r="CU106" s="32" t="str">
        <f t="shared" si="230"/>
        <v/>
      </c>
      <c r="CV106" s="32" t="str">
        <f t="shared" si="230"/>
        <v/>
      </c>
      <c r="CW106" s="32" t="str">
        <f t="shared" si="230"/>
        <v/>
      </c>
      <c r="CX106" s="32" t="str">
        <f t="shared" si="230"/>
        <v/>
      </c>
      <c r="CY106" s="32" t="str">
        <f t="shared" si="230"/>
        <v/>
      </c>
      <c r="CZ106" s="32" t="str">
        <f t="shared" si="230"/>
        <v/>
      </c>
      <c r="DA106" s="32" t="str">
        <f t="shared" si="230"/>
        <v/>
      </c>
      <c r="DB106" s="32" t="str">
        <f t="shared" si="230"/>
        <v/>
      </c>
      <c r="DC106" s="32" t="str">
        <f t="shared" si="231"/>
        <v/>
      </c>
      <c r="DD106" s="32" t="str">
        <f t="shared" si="231"/>
        <v/>
      </c>
      <c r="DE106" s="32" t="str">
        <f t="shared" si="231"/>
        <v/>
      </c>
      <c r="DF106" s="32" t="str">
        <f t="shared" si="231"/>
        <v/>
      </c>
      <c r="DG106" s="32" t="str">
        <f t="shared" si="231"/>
        <v/>
      </c>
      <c r="DH106" s="32" t="str">
        <f t="shared" si="231"/>
        <v/>
      </c>
      <c r="DI106" s="32" t="str">
        <f t="shared" si="231"/>
        <v/>
      </c>
      <c r="DJ106" s="32" t="str">
        <f t="shared" si="231"/>
        <v/>
      </c>
      <c r="DK106" s="32" t="str">
        <f t="shared" si="231"/>
        <v/>
      </c>
      <c r="DL106" s="32" t="str">
        <f t="shared" si="231"/>
        <v/>
      </c>
      <c r="DM106" s="32" t="str">
        <f t="shared" si="232"/>
        <v/>
      </c>
      <c r="DN106" s="32" t="str">
        <f t="shared" si="232"/>
        <v/>
      </c>
      <c r="DO106" s="32" t="str">
        <f t="shared" si="232"/>
        <v/>
      </c>
      <c r="DP106" s="32" t="str">
        <f t="shared" si="232"/>
        <v/>
      </c>
      <c r="DQ106" s="32" t="str">
        <f t="shared" si="232"/>
        <v/>
      </c>
      <c r="DR106" s="32" t="str">
        <f t="shared" si="232"/>
        <v/>
      </c>
      <c r="DS106" s="32" t="str">
        <f t="shared" si="232"/>
        <v/>
      </c>
      <c r="DT106" s="32" t="str">
        <f t="shared" si="232"/>
        <v/>
      </c>
      <c r="DU106" s="32" t="str">
        <f t="shared" si="232"/>
        <v/>
      </c>
      <c r="DV106" s="32" t="str">
        <f t="shared" si="232"/>
        <v/>
      </c>
      <c r="DW106" s="32" t="str">
        <f t="shared" si="233"/>
        <v/>
      </c>
      <c r="DX106" s="32" t="str">
        <f t="shared" si="233"/>
        <v/>
      </c>
      <c r="DY106" s="32" t="str">
        <f t="shared" si="233"/>
        <v/>
      </c>
      <c r="DZ106" s="32" t="str">
        <f t="shared" si="233"/>
        <v/>
      </c>
      <c r="EA106" s="32" t="str">
        <f t="shared" si="233"/>
        <v/>
      </c>
      <c r="EB106" s="32" t="str">
        <f t="shared" si="233"/>
        <v/>
      </c>
      <c r="EC106" s="32" t="str">
        <f t="shared" si="233"/>
        <v/>
      </c>
      <c r="ED106" s="32" t="str">
        <f t="shared" si="233"/>
        <v/>
      </c>
      <c r="EE106" s="32" t="str">
        <f t="shared" si="233"/>
        <v/>
      </c>
      <c r="EF106" s="32" t="str">
        <f t="shared" si="233"/>
        <v/>
      </c>
      <c r="EG106" s="32" t="str">
        <f t="shared" si="234"/>
        <v/>
      </c>
      <c r="EH106" s="32" t="str">
        <f t="shared" si="234"/>
        <v/>
      </c>
      <c r="EI106" s="32" t="str">
        <f t="shared" si="234"/>
        <v/>
      </c>
      <c r="EJ106" s="32" t="str">
        <f t="shared" si="234"/>
        <v/>
      </c>
      <c r="EK106" s="32" t="str">
        <f t="shared" si="234"/>
        <v/>
      </c>
      <c r="EL106" s="32" t="str">
        <f t="shared" si="234"/>
        <v/>
      </c>
      <c r="EM106" s="32" t="str">
        <f t="shared" si="234"/>
        <v/>
      </c>
      <c r="EN106" s="32" t="str">
        <f t="shared" si="234"/>
        <v/>
      </c>
      <c r="EO106" s="32" t="str">
        <f t="shared" si="234"/>
        <v/>
      </c>
      <c r="EP106" s="32" t="str">
        <f t="shared" si="234"/>
        <v/>
      </c>
      <c r="EQ106" s="32" t="str">
        <f t="shared" si="235"/>
        <v/>
      </c>
      <c r="ER106" s="32" t="str">
        <f t="shared" si="235"/>
        <v/>
      </c>
      <c r="ES106" s="32" t="str">
        <f t="shared" si="235"/>
        <v/>
      </c>
      <c r="ET106" s="32" t="str">
        <f t="shared" si="235"/>
        <v/>
      </c>
      <c r="EU106" s="32" t="str">
        <f t="shared" si="235"/>
        <v/>
      </c>
      <c r="EV106" s="32" t="str">
        <f t="shared" si="235"/>
        <v/>
      </c>
      <c r="EW106" s="32" t="str">
        <f t="shared" si="235"/>
        <v/>
      </c>
      <c r="EX106" s="32" t="str">
        <f t="shared" si="235"/>
        <v/>
      </c>
      <c r="EY106" s="32" t="str">
        <f t="shared" si="235"/>
        <v/>
      </c>
      <c r="EZ106" s="32" t="str">
        <f t="shared" si="235"/>
        <v/>
      </c>
      <c r="FB106" s="3"/>
      <c r="FC106" s="15" t="s">
        <v>0</v>
      </c>
      <c r="FD106" s="14" t="s">
        <v>0</v>
      </c>
      <c r="FE106" s="14" t="s">
        <v>0</v>
      </c>
      <c r="FF106" s="14" t="s">
        <v>0</v>
      </c>
      <c r="FG106" s="14" t="s">
        <v>0</v>
      </c>
      <c r="FH106" s="14" t="s">
        <v>0</v>
      </c>
      <c r="FI106" s="14" t="s">
        <v>0</v>
      </c>
      <c r="FJ106" s="14" t="s">
        <v>0</v>
      </c>
      <c r="FK106" s="14" t="s">
        <v>11</v>
      </c>
      <c r="FL106" s="14" t="s">
        <v>11</v>
      </c>
      <c r="FM106" s="14" t="s">
        <v>11</v>
      </c>
      <c r="FN106" s="14" t="s">
        <v>11</v>
      </c>
      <c r="FO106" s="14" t="s">
        <v>11</v>
      </c>
      <c r="FP106" s="14" t="s">
        <v>11</v>
      </c>
      <c r="FQ106" s="14" t="s">
        <v>11</v>
      </c>
      <c r="FR106" s="13" t="s">
        <v>11</v>
      </c>
      <c r="FT106" s="31"/>
      <c r="FU106" s="30"/>
      <c r="FV106" s="29"/>
      <c r="FW106" s="28"/>
      <c r="FX106" s="28"/>
      <c r="FY106" s="28"/>
      <c r="GA106" s="28"/>
      <c r="GC106" s="31"/>
      <c r="GD106" s="30"/>
      <c r="GE106" s="29"/>
      <c r="GF106" s="28"/>
      <c r="GG106" s="28"/>
      <c r="GH106" s="28"/>
      <c r="GJ106" s="28"/>
      <c r="GL106" s="31"/>
      <c r="GM106" s="30"/>
      <c r="GN106" s="29"/>
      <c r="GO106" s="28"/>
      <c r="GP106" s="28"/>
      <c r="GQ106" s="28"/>
      <c r="GS106" s="28"/>
      <c r="GU106" s="31"/>
      <c r="GV106" s="30"/>
      <c r="GW106" s="29"/>
      <c r="GX106" s="28"/>
      <c r="GY106" s="28"/>
      <c r="GZ106" s="28"/>
      <c r="HB106" s="28"/>
    </row>
    <row r="107" spans="1:210" s="2" customFormat="1" ht="13.9" customHeight="1" thickTop="1" thickBot="1" x14ac:dyDescent="0.35">
      <c r="A107" s="12" t="str">
        <f>IFERROR(IF(HLOOKUP($C$4,$FC$11:$FR$211,ROW()-#REF!,FALSE)="N",FALSE,TRUE),"")</f>
        <v/>
      </c>
      <c r="B107" s="7"/>
      <c r="C107" s="43" t="str">
        <f t="shared" si="219"/>
        <v>268000</v>
      </c>
      <c r="D107" s="43" t="str">
        <f t="shared" si="219"/>
        <v>268000</v>
      </c>
      <c r="E107" s="7"/>
      <c r="F107" s="7"/>
      <c r="G107" s="7"/>
      <c r="H107" s="7">
        <v>104</v>
      </c>
      <c r="I107" s="7"/>
      <c r="J107" s="7"/>
      <c r="K107" s="27" t="s">
        <v>190</v>
      </c>
      <c r="L107" s="18"/>
      <c r="M107" s="54" t="s">
        <v>189</v>
      </c>
      <c r="N107" s="53">
        <f t="shared" si="228"/>
        <v>0</v>
      </c>
      <c r="O107" s="49">
        <v>0</v>
      </c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1"/>
      <c r="BX107" s="1"/>
      <c r="BY107" s="1"/>
      <c r="BZ107" s="1"/>
      <c r="CA107" s="1"/>
      <c r="CB107" s="1"/>
      <c r="CC107" s="1"/>
      <c r="CD107" s="1"/>
      <c r="CE107" s="1"/>
      <c r="CF107" s="1"/>
      <c r="CG107" s="6"/>
      <c r="CH107" s="1"/>
      <c r="CI107" s="1"/>
      <c r="CK107" s="36">
        <v>1</v>
      </c>
      <c r="CL107" s="35">
        <f t="shared" si="229"/>
        <v>0</v>
      </c>
      <c r="CM107" s="34"/>
      <c r="CO107" s="5"/>
      <c r="CP107" s="33" t="str">
        <f t="shared" si="152"/>
        <v>268000</v>
      </c>
      <c r="CR107" s="11">
        <v>1</v>
      </c>
      <c r="CS107" s="32">
        <f t="shared" si="230"/>
        <v>0</v>
      </c>
      <c r="CT107" s="32" t="str">
        <f t="shared" si="230"/>
        <v/>
      </c>
      <c r="CU107" s="32" t="str">
        <f t="shared" si="230"/>
        <v/>
      </c>
      <c r="CV107" s="32" t="str">
        <f t="shared" si="230"/>
        <v/>
      </c>
      <c r="CW107" s="32" t="str">
        <f t="shared" si="230"/>
        <v/>
      </c>
      <c r="CX107" s="32" t="str">
        <f t="shared" si="230"/>
        <v/>
      </c>
      <c r="CY107" s="32" t="str">
        <f t="shared" si="230"/>
        <v/>
      </c>
      <c r="CZ107" s="32" t="str">
        <f t="shared" si="230"/>
        <v/>
      </c>
      <c r="DA107" s="32" t="str">
        <f t="shared" si="230"/>
        <v/>
      </c>
      <c r="DB107" s="32" t="str">
        <f t="shared" si="230"/>
        <v/>
      </c>
      <c r="DC107" s="32" t="str">
        <f t="shared" si="231"/>
        <v/>
      </c>
      <c r="DD107" s="32" t="str">
        <f t="shared" si="231"/>
        <v/>
      </c>
      <c r="DE107" s="32" t="str">
        <f t="shared" si="231"/>
        <v/>
      </c>
      <c r="DF107" s="32" t="str">
        <f t="shared" si="231"/>
        <v/>
      </c>
      <c r="DG107" s="32" t="str">
        <f t="shared" si="231"/>
        <v/>
      </c>
      <c r="DH107" s="32" t="str">
        <f t="shared" si="231"/>
        <v/>
      </c>
      <c r="DI107" s="32" t="str">
        <f t="shared" si="231"/>
        <v/>
      </c>
      <c r="DJ107" s="32" t="str">
        <f t="shared" si="231"/>
        <v/>
      </c>
      <c r="DK107" s="32" t="str">
        <f t="shared" si="231"/>
        <v/>
      </c>
      <c r="DL107" s="32" t="str">
        <f t="shared" si="231"/>
        <v/>
      </c>
      <c r="DM107" s="32" t="str">
        <f t="shared" si="232"/>
        <v/>
      </c>
      <c r="DN107" s="32" t="str">
        <f t="shared" si="232"/>
        <v/>
      </c>
      <c r="DO107" s="32" t="str">
        <f t="shared" si="232"/>
        <v/>
      </c>
      <c r="DP107" s="32" t="str">
        <f t="shared" si="232"/>
        <v/>
      </c>
      <c r="DQ107" s="32" t="str">
        <f t="shared" si="232"/>
        <v/>
      </c>
      <c r="DR107" s="32" t="str">
        <f t="shared" si="232"/>
        <v/>
      </c>
      <c r="DS107" s="32" t="str">
        <f t="shared" si="232"/>
        <v/>
      </c>
      <c r="DT107" s="32" t="str">
        <f t="shared" si="232"/>
        <v/>
      </c>
      <c r="DU107" s="32" t="str">
        <f t="shared" si="232"/>
        <v/>
      </c>
      <c r="DV107" s="32" t="str">
        <f t="shared" si="232"/>
        <v/>
      </c>
      <c r="DW107" s="32" t="str">
        <f t="shared" si="233"/>
        <v/>
      </c>
      <c r="DX107" s="32" t="str">
        <f t="shared" si="233"/>
        <v/>
      </c>
      <c r="DY107" s="32" t="str">
        <f t="shared" si="233"/>
        <v/>
      </c>
      <c r="DZ107" s="32" t="str">
        <f t="shared" si="233"/>
        <v/>
      </c>
      <c r="EA107" s="32" t="str">
        <f t="shared" si="233"/>
        <v/>
      </c>
      <c r="EB107" s="32" t="str">
        <f t="shared" si="233"/>
        <v/>
      </c>
      <c r="EC107" s="32" t="str">
        <f t="shared" si="233"/>
        <v/>
      </c>
      <c r="ED107" s="32" t="str">
        <f t="shared" si="233"/>
        <v/>
      </c>
      <c r="EE107" s="32" t="str">
        <f t="shared" si="233"/>
        <v/>
      </c>
      <c r="EF107" s="32" t="str">
        <f t="shared" si="233"/>
        <v/>
      </c>
      <c r="EG107" s="32" t="str">
        <f t="shared" si="234"/>
        <v/>
      </c>
      <c r="EH107" s="32" t="str">
        <f t="shared" si="234"/>
        <v/>
      </c>
      <c r="EI107" s="32" t="str">
        <f t="shared" si="234"/>
        <v/>
      </c>
      <c r="EJ107" s="32" t="str">
        <f t="shared" si="234"/>
        <v/>
      </c>
      <c r="EK107" s="32" t="str">
        <f t="shared" si="234"/>
        <v/>
      </c>
      <c r="EL107" s="32" t="str">
        <f t="shared" si="234"/>
        <v/>
      </c>
      <c r="EM107" s="32" t="str">
        <f t="shared" si="234"/>
        <v/>
      </c>
      <c r="EN107" s="32" t="str">
        <f t="shared" si="234"/>
        <v/>
      </c>
      <c r="EO107" s="32" t="str">
        <f t="shared" si="234"/>
        <v/>
      </c>
      <c r="EP107" s="32" t="str">
        <f t="shared" si="234"/>
        <v/>
      </c>
      <c r="EQ107" s="32" t="str">
        <f t="shared" si="235"/>
        <v/>
      </c>
      <c r="ER107" s="32" t="str">
        <f t="shared" si="235"/>
        <v/>
      </c>
      <c r="ES107" s="32" t="str">
        <f t="shared" si="235"/>
        <v/>
      </c>
      <c r="ET107" s="32" t="str">
        <f t="shared" si="235"/>
        <v/>
      </c>
      <c r="EU107" s="32" t="str">
        <f t="shared" si="235"/>
        <v/>
      </c>
      <c r="EV107" s="32" t="str">
        <f t="shared" si="235"/>
        <v/>
      </c>
      <c r="EW107" s="32" t="str">
        <f t="shared" si="235"/>
        <v/>
      </c>
      <c r="EX107" s="32" t="str">
        <f t="shared" si="235"/>
        <v/>
      </c>
      <c r="EY107" s="32" t="str">
        <f t="shared" si="235"/>
        <v/>
      </c>
      <c r="EZ107" s="32" t="str">
        <f t="shared" si="235"/>
        <v/>
      </c>
      <c r="FB107" s="3"/>
      <c r="FC107" s="15" t="s">
        <v>0</v>
      </c>
      <c r="FD107" s="14" t="s">
        <v>0</v>
      </c>
      <c r="FE107" s="14" t="s">
        <v>0</v>
      </c>
      <c r="FF107" s="14" t="s">
        <v>0</v>
      </c>
      <c r="FG107" s="14" t="s">
        <v>0</v>
      </c>
      <c r="FH107" s="14" t="s">
        <v>0</v>
      </c>
      <c r="FI107" s="14" t="s">
        <v>0</v>
      </c>
      <c r="FJ107" s="14" t="s">
        <v>0</v>
      </c>
      <c r="FK107" s="14" t="s">
        <v>11</v>
      </c>
      <c r="FL107" s="14" t="s">
        <v>11</v>
      </c>
      <c r="FM107" s="14" t="s">
        <v>11</v>
      </c>
      <c r="FN107" s="14" t="s">
        <v>11</v>
      </c>
      <c r="FO107" s="14" t="s">
        <v>11</v>
      </c>
      <c r="FP107" s="14" t="s">
        <v>11</v>
      </c>
      <c r="FQ107" s="14" t="s">
        <v>11</v>
      </c>
      <c r="FR107" s="13" t="s">
        <v>11</v>
      </c>
      <c r="FT107" s="31"/>
      <c r="FU107" s="30"/>
      <c r="FV107" s="29"/>
      <c r="FW107" s="28"/>
      <c r="FX107" s="28"/>
      <c r="FY107" s="28"/>
      <c r="GA107" s="28"/>
      <c r="GC107" s="31"/>
      <c r="GD107" s="30"/>
      <c r="GE107" s="29"/>
      <c r="GF107" s="28"/>
      <c r="GG107" s="28"/>
      <c r="GH107" s="28"/>
      <c r="GJ107" s="28"/>
      <c r="GL107" s="31"/>
      <c r="GM107" s="30"/>
      <c r="GN107" s="29"/>
      <c r="GO107" s="28"/>
      <c r="GP107" s="28"/>
      <c r="GQ107" s="28"/>
      <c r="GS107" s="28"/>
      <c r="GU107" s="31"/>
      <c r="GV107" s="30"/>
      <c r="GW107" s="29"/>
      <c r="GX107" s="28"/>
      <c r="GY107" s="28"/>
      <c r="GZ107" s="28"/>
      <c r="HB107" s="28"/>
    </row>
    <row r="108" spans="1:210" s="2" customFormat="1" ht="13.9" customHeight="1" thickTop="1" thickBot="1" x14ac:dyDescent="0.35">
      <c r="A108" s="12" t="str">
        <f>IFERROR(IF(HLOOKUP($C$4,$FC$11:$FR$211,ROW()-#REF!,FALSE)="N",FALSE,TRUE),"")</f>
        <v/>
      </c>
      <c r="B108" s="7"/>
      <c r="C108" s="43" t="str">
        <f t="shared" si="219"/>
        <v>2790TL</v>
      </c>
      <c r="D108" s="43" t="str">
        <f t="shared" si="219"/>
        <v>2790TL</v>
      </c>
      <c r="E108" s="7"/>
      <c r="F108" s="7"/>
      <c r="G108" s="7"/>
      <c r="H108" s="7">
        <v>105</v>
      </c>
      <c r="I108" s="7"/>
      <c r="J108" s="7"/>
      <c r="K108" s="42" t="s">
        <v>187</v>
      </c>
      <c r="L108" s="41"/>
      <c r="M108" s="40" t="s">
        <v>188</v>
      </c>
      <c r="N108" s="39">
        <f t="shared" ref="N108:AS108" si="236">SUM(N102:N107)</f>
        <v>0</v>
      </c>
      <c r="O108" s="56">
        <f t="shared" si="236"/>
        <v>0</v>
      </c>
      <c r="P108" s="56">
        <f t="shared" si="236"/>
        <v>0</v>
      </c>
      <c r="Q108" s="56">
        <f t="shared" si="236"/>
        <v>0</v>
      </c>
      <c r="R108" s="56">
        <f t="shared" si="236"/>
        <v>0</v>
      </c>
      <c r="S108" s="56">
        <f t="shared" si="236"/>
        <v>0</v>
      </c>
      <c r="T108" s="56">
        <f t="shared" si="236"/>
        <v>0</v>
      </c>
      <c r="U108" s="56">
        <f t="shared" si="236"/>
        <v>0</v>
      </c>
      <c r="V108" s="56">
        <f t="shared" si="236"/>
        <v>0</v>
      </c>
      <c r="W108" s="56">
        <f t="shared" si="236"/>
        <v>0</v>
      </c>
      <c r="X108" s="56">
        <f t="shared" si="236"/>
        <v>0</v>
      </c>
      <c r="Y108" s="56">
        <f t="shared" si="236"/>
        <v>0</v>
      </c>
      <c r="Z108" s="56">
        <f t="shared" si="236"/>
        <v>0</v>
      </c>
      <c r="AA108" s="56">
        <f t="shared" si="236"/>
        <v>0</v>
      </c>
      <c r="AB108" s="56">
        <f t="shared" si="236"/>
        <v>0</v>
      </c>
      <c r="AC108" s="56">
        <f t="shared" si="236"/>
        <v>0</v>
      </c>
      <c r="AD108" s="56">
        <f t="shared" si="236"/>
        <v>0</v>
      </c>
      <c r="AE108" s="56">
        <f t="shared" si="236"/>
        <v>0</v>
      </c>
      <c r="AF108" s="56">
        <f t="shared" si="236"/>
        <v>0</v>
      </c>
      <c r="AG108" s="56">
        <f t="shared" si="236"/>
        <v>0</v>
      </c>
      <c r="AH108" s="56">
        <f t="shared" si="236"/>
        <v>0</v>
      </c>
      <c r="AI108" s="56">
        <f t="shared" si="236"/>
        <v>0</v>
      </c>
      <c r="AJ108" s="56">
        <f t="shared" si="236"/>
        <v>0</v>
      </c>
      <c r="AK108" s="56">
        <f t="shared" si="236"/>
        <v>0</v>
      </c>
      <c r="AL108" s="56">
        <f t="shared" si="236"/>
        <v>0</v>
      </c>
      <c r="AM108" s="56">
        <f t="shared" si="236"/>
        <v>0</v>
      </c>
      <c r="AN108" s="56">
        <f t="shared" si="236"/>
        <v>0</v>
      </c>
      <c r="AO108" s="56">
        <f t="shared" si="236"/>
        <v>0</v>
      </c>
      <c r="AP108" s="56">
        <f t="shared" si="236"/>
        <v>0</v>
      </c>
      <c r="AQ108" s="56">
        <f t="shared" si="236"/>
        <v>0</v>
      </c>
      <c r="AR108" s="56">
        <f t="shared" si="236"/>
        <v>0</v>
      </c>
      <c r="AS108" s="56">
        <f t="shared" si="236"/>
        <v>0</v>
      </c>
      <c r="AT108" s="56">
        <f t="shared" ref="AT108:BV108" si="237">SUM(AT102:AT107)</f>
        <v>0</v>
      </c>
      <c r="AU108" s="56">
        <f t="shared" si="237"/>
        <v>0</v>
      </c>
      <c r="AV108" s="56">
        <f t="shared" si="237"/>
        <v>0</v>
      </c>
      <c r="AW108" s="56">
        <f t="shared" si="237"/>
        <v>0</v>
      </c>
      <c r="AX108" s="56">
        <f t="shared" si="237"/>
        <v>0</v>
      </c>
      <c r="AY108" s="56">
        <f t="shared" si="237"/>
        <v>0</v>
      </c>
      <c r="AZ108" s="56">
        <f t="shared" si="237"/>
        <v>0</v>
      </c>
      <c r="BA108" s="56">
        <f t="shared" si="237"/>
        <v>0</v>
      </c>
      <c r="BB108" s="56">
        <f t="shared" si="237"/>
        <v>0</v>
      </c>
      <c r="BC108" s="56">
        <f t="shared" si="237"/>
        <v>0</v>
      </c>
      <c r="BD108" s="56">
        <f t="shared" si="237"/>
        <v>0</v>
      </c>
      <c r="BE108" s="56">
        <f t="shared" si="237"/>
        <v>0</v>
      </c>
      <c r="BF108" s="56">
        <f t="shared" si="237"/>
        <v>0</v>
      </c>
      <c r="BG108" s="56">
        <f t="shared" si="237"/>
        <v>0</v>
      </c>
      <c r="BH108" s="56">
        <f t="shared" si="237"/>
        <v>0</v>
      </c>
      <c r="BI108" s="56">
        <f t="shared" si="237"/>
        <v>0</v>
      </c>
      <c r="BJ108" s="56">
        <f t="shared" si="237"/>
        <v>0</v>
      </c>
      <c r="BK108" s="56">
        <f t="shared" si="237"/>
        <v>0</v>
      </c>
      <c r="BL108" s="56">
        <f t="shared" si="237"/>
        <v>0</v>
      </c>
      <c r="BM108" s="56">
        <f t="shared" si="237"/>
        <v>0</v>
      </c>
      <c r="BN108" s="56">
        <f t="shared" si="237"/>
        <v>0</v>
      </c>
      <c r="BO108" s="56">
        <f t="shared" si="237"/>
        <v>0</v>
      </c>
      <c r="BP108" s="56">
        <f t="shared" si="237"/>
        <v>0</v>
      </c>
      <c r="BQ108" s="56">
        <f t="shared" si="237"/>
        <v>0</v>
      </c>
      <c r="BR108" s="56">
        <f t="shared" si="237"/>
        <v>0</v>
      </c>
      <c r="BS108" s="56">
        <f t="shared" si="237"/>
        <v>0</v>
      </c>
      <c r="BT108" s="56">
        <f t="shared" si="237"/>
        <v>0</v>
      </c>
      <c r="BU108" s="56">
        <f t="shared" si="237"/>
        <v>0</v>
      </c>
      <c r="BV108" s="56">
        <f t="shared" si="237"/>
        <v>0</v>
      </c>
      <c r="BW108" s="37"/>
      <c r="BX108" s="1"/>
      <c r="BY108" s="1"/>
      <c r="BZ108" s="1"/>
      <c r="CA108" s="1"/>
      <c r="CB108" s="1"/>
      <c r="CC108" s="1"/>
      <c r="CD108" s="1"/>
      <c r="CE108" s="1"/>
      <c r="CF108" s="1"/>
      <c r="CG108" s="6"/>
      <c r="CH108" s="1"/>
      <c r="CI108" s="1"/>
      <c r="CK108" s="36">
        <v>1</v>
      </c>
      <c r="CL108" s="35">
        <f t="shared" si="229"/>
        <v>0</v>
      </c>
      <c r="CM108" s="34"/>
      <c r="CO108" s="5"/>
      <c r="CP108" s="33" t="str">
        <f t="shared" si="152"/>
        <v>2790TL</v>
      </c>
      <c r="CR108" s="11">
        <v>1</v>
      </c>
      <c r="CS108" s="32">
        <f t="shared" si="230"/>
        <v>0</v>
      </c>
      <c r="CT108" s="32">
        <f t="shared" si="230"/>
        <v>0</v>
      </c>
      <c r="CU108" s="32">
        <f t="shared" si="230"/>
        <v>0</v>
      </c>
      <c r="CV108" s="32">
        <f t="shared" si="230"/>
        <v>0</v>
      </c>
      <c r="CW108" s="32">
        <f t="shared" si="230"/>
        <v>0</v>
      </c>
      <c r="CX108" s="32">
        <f t="shared" si="230"/>
        <v>0</v>
      </c>
      <c r="CY108" s="32">
        <f t="shared" si="230"/>
        <v>0</v>
      </c>
      <c r="CZ108" s="32">
        <f t="shared" si="230"/>
        <v>0</v>
      </c>
      <c r="DA108" s="32">
        <f t="shared" si="230"/>
        <v>0</v>
      </c>
      <c r="DB108" s="32">
        <f t="shared" si="230"/>
        <v>0</v>
      </c>
      <c r="DC108" s="32">
        <f t="shared" si="231"/>
        <v>0</v>
      </c>
      <c r="DD108" s="32">
        <f t="shared" si="231"/>
        <v>0</v>
      </c>
      <c r="DE108" s="32">
        <f t="shared" si="231"/>
        <v>0</v>
      </c>
      <c r="DF108" s="32">
        <f t="shared" si="231"/>
        <v>0</v>
      </c>
      <c r="DG108" s="32">
        <f t="shared" si="231"/>
        <v>0</v>
      </c>
      <c r="DH108" s="32">
        <f t="shared" si="231"/>
        <v>0</v>
      </c>
      <c r="DI108" s="32">
        <f t="shared" si="231"/>
        <v>0</v>
      </c>
      <c r="DJ108" s="32">
        <f t="shared" si="231"/>
        <v>0</v>
      </c>
      <c r="DK108" s="32">
        <f t="shared" si="231"/>
        <v>0</v>
      </c>
      <c r="DL108" s="32">
        <f t="shared" si="231"/>
        <v>0</v>
      </c>
      <c r="DM108" s="32">
        <f t="shared" si="232"/>
        <v>0</v>
      </c>
      <c r="DN108" s="32">
        <f t="shared" si="232"/>
        <v>0</v>
      </c>
      <c r="DO108" s="32">
        <f t="shared" si="232"/>
        <v>0</v>
      </c>
      <c r="DP108" s="32">
        <f t="shared" si="232"/>
        <v>0</v>
      </c>
      <c r="DQ108" s="32">
        <f t="shared" si="232"/>
        <v>0</v>
      </c>
      <c r="DR108" s="32">
        <f t="shared" si="232"/>
        <v>0</v>
      </c>
      <c r="DS108" s="32">
        <f t="shared" si="232"/>
        <v>0</v>
      </c>
      <c r="DT108" s="32">
        <f t="shared" si="232"/>
        <v>0</v>
      </c>
      <c r="DU108" s="32">
        <f t="shared" si="232"/>
        <v>0</v>
      </c>
      <c r="DV108" s="32">
        <f t="shared" si="232"/>
        <v>0</v>
      </c>
      <c r="DW108" s="32">
        <f t="shared" si="233"/>
        <v>0</v>
      </c>
      <c r="DX108" s="32">
        <f t="shared" si="233"/>
        <v>0</v>
      </c>
      <c r="DY108" s="32">
        <f t="shared" si="233"/>
        <v>0</v>
      </c>
      <c r="DZ108" s="32">
        <f t="shared" si="233"/>
        <v>0</v>
      </c>
      <c r="EA108" s="32">
        <f t="shared" si="233"/>
        <v>0</v>
      </c>
      <c r="EB108" s="32">
        <f t="shared" si="233"/>
        <v>0</v>
      </c>
      <c r="EC108" s="32">
        <f t="shared" si="233"/>
        <v>0</v>
      </c>
      <c r="ED108" s="32">
        <f t="shared" si="233"/>
        <v>0</v>
      </c>
      <c r="EE108" s="32">
        <f t="shared" si="233"/>
        <v>0</v>
      </c>
      <c r="EF108" s="32">
        <f t="shared" si="233"/>
        <v>0</v>
      </c>
      <c r="EG108" s="32">
        <f t="shared" si="234"/>
        <v>0</v>
      </c>
      <c r="EH108" s="32">
        <f t="shared" si="234"/>
        <v>0</v>
      </c>
      <c r="EI108" s="32">
        <f t="shared" si="234"/>
        <v>0</v>
      </c>
      <c r="EJ108" s="32">
        <f t="shared" si="234"/>
        <v>0</v>
      </c>
      <c r="EK108" s="32">
        <f t="shared" si="234"/>
        <v>0</v>
      </c>
      <c r="EL108" s="32">
        <f t="shared" si="234"/>
        <v>0</v>
      </c>
      <c r="EM108" s="32">
        <f t="shared" si="234"/>
        <v>0</v>
      </c>
      <c r="EN108" s="32">
        <f t="shared" si="234"/>
        <v>0</v>
      </c>
      <c r="EO108" s="32">
        <f t="shared" si="234"/>
        <v>0</v>
      </c>
      <c r="EP108" s="32">
        <f t="shared" si="234"/>
        <v>0</v>
      </c>
      <c r="EQ108" s="32">
        <f t="shared" si="235"/>
        <v>0</v>
      </c>
      <c r="ER108" s="32">
        <f t="shared" si="235"/>
        <v>0</v>
      </c>
      <c r="ES108" s="32">
        <f t="shared" si="235"/>
        <v>0</v>
      </c>
      <c r="ET108" s="32">
        <f t="shared" si="235"/>
        <v>0</v>
      </c>
      <c r="EU108" s="32">
        <f t="shared" si="235"/>
        <v>0</v>
      </c>
      <c r="EV108" s="32">
        <f t="shared" si="235"/>
        <v>0</v>
      </c>
      <c r="EW108" s="32">
        <f t="shared" si="235"/>
        <v>0</v>
      </c>
      <c r="EX108" s="32">
        <f t="shared" si="235"/>
        <v>0</v>
      </c>
      <c r="EY108" s="32">
        <f t="shared" si="235"/>
        <v>0</v>
      </c>
      <c r="EZ108" s="32">
        <f t="shared" si="235"/>
        <v>0</v>
      </c>
      <c r="FB108" s="3"/>
      <c r="FC108" s="15" t="s">
        <v>0</v>
      </c>
      <c r="FD108" s="14" t="s">
        <v>0</v>
      </c>
      <c r="FE108" s="14" t="s">
        <v>0</v>
      </c>
      <c r="FF108" s="14" t="s">
        <v>0</v>
      </c>
      <c r="FG108" s="14" t="s">
        <v>0</v>
      </c>
      <c r="FH108" s="14" t="s">
        <v>0</v>
      </c>
      <c r="FI108" s="14" t="s">
        <v>0</v>
      </c>
      <c r="FJ108" s="14" t="s">
        <v>0</v>
      </c>
      <c r="FK108" s="14" t="s">
        <v>11</v>
      </c>
      <c r="FL108" s="14" t="s">
        <v>11</v>
      </c>
      <c r="FM108" s="14" t="s">
        <v>11</v>
      </c>
      <c r="FN108" s="14" t="s">
        <v>11</v>
      </c>
      <c r="FO108" s="14" t="s">
        <v>11</v>
      </c>
      <c r="FP108" s="14" t="s">
        <v>11</v>
      </c>
      <c r="FQ108" s="14" t="s">
        <v>11</v>
      </c>
      <c r="FR108" s="13" t="s">
        <v>11</v>
      </c>
      <c r="FT108" s="31"/>
      <c r="FU108" s="30"/>
      <c r="FV108" s="29"/>
      <c r="FW108" s="28"/>
      <c r="FX108" s="28"/>
      <c r="FY108" s="28"/>
      <c r="GA108" s="28"/>
      <c r="GC108" s="31"/>
      <c r="GD108" s="30"/>
      <c r="GE108" s="29"/>
      <c r="GF108" s="28"/>
      <c r="GG108" s="28"/>
      <c r="GH108" s="28"/>
      <c r="GJ108" s="28"/>
      <c r="GL108" s="31"/>
      <c r="GM108" s="30"/>
      <c r="GN108" s="29"/>
      <c r="GO108" s="28"/>
      <c r="GP108" s="28"/>
      <c r="GQ108" s="28"/>
      <c r="GS108" s="28"/>
      <c r="GU108" s="31"/>
      <c r="GV108" s="30"/>
      <c r="GW108" s="29"/>
      <c r="GX108" s="28"/>
      <c r="GY108" s="28"/>
      <c r="GZ108" s="28"/>
      <c r="HB108" s="28"/>
    </row>
    <row r="109" spans="1:210" s="2" customFormat="1" ht="13.9" customHeight="1" thickTop="1" x14ac:dyDescent="0.3">
      <c r="A109" s="12" t="str">
        <f>IFERROR(IF(HLOOKUP($C$4,$FC$11:$FR$211,ROW()-#REF!,FALSE)="N",FALSE,TRUE),"")</f>
        <v/>
      </c>
      <c r="B109" s="7"/>
      <c r="C109" s="43" t="str">
        <f t="shared" si="219"/>
        <v/>
      </c>
      <c r="D109" s="43" t="str">
        <f t="shared" si="219"/>
        <v/>
      </c>
      <c r="E109" s="7"/>
      <c r="F109" s="7"/>
      <c r="G109" s="7"/>
      <c r="H109" s="7">
        <v>106</v>
      </c>
      <c r="I109" s="7"/>
      <c r="J109" s="7"/>
      <c r="K109" s="27"/>
      <c r="L109" s="18"/>
      <c r="M109" s="47"/>
      <c r="N109" s="46"/>
      <c r="O109" s="49">
        <v>0</v>
      </c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37"/>
      <c r="BX109" s="1"/>
      <c r="BY109" s="1"/>
      <c r="BZ109" s="1"/>
      <c r="CA109" s="1"/>
      <c r="CB109" s="1"/>
      <c r="CC109" s="1"/>
      <c r="CD109" s="1"/>
      <c r="CE109" s="1"/>
      <c r="CF109" s="1"/>
      <c r="CG109" s="6"/>
      <c r="CH109" s="1"/>
      <c r="CI109" s="1"/>
      <c r="CK109" s="5"/>
      <c r="CL109" s="5"/>
      <c r="CM109" s="5"/>
      <c r="CO109" s="5"/>
      <c r="CP109" s="4" t="str">
        <f t="shared" si="152"/>
        <v/>
      </c>
      <c r="CQ109" s="141"/>
      <c r="CR109" s="4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B109" s="3"/>
      <c r="FC109" s="15" t="s">
        <v>0</v>
      </c>
      <c r="FD109" s="14" t="s">
        <v>0</v>
      </c>
      <c r="FE109" s="14" t="s">
        <v>0</v>
      </c>
      <c r="FF109" s="14" t="s">
        <v>0</v>
      </c>
      <c r="FG109" s="14" t="s">
        <v>0</v>
      </c>
      <c r="FH109" s="14" t="s">
        <v>0</v>
      </c>
      <c r="FI109" s="14" t="s">
        <v>0</v>
      </c>
      <c r="FJ109" s="14" t="s">
        <v>0</v>
      </c>
      <c r="FK109" s="14" t="s">
        <v>11</v>
      </c>
      <c r="FL109" s="14" t="s">
        <v>11</v>
      </c>
      <c r="FM109" s="14" t="s">
        <v>11</v>
      </c>
      <c r="FN109" s="14" t="s">
        <v>11</v>
      </c>
      <c r="FO109" s="14" t="s">
        <v>11</v>
      </c>
      <c r="FP109" s="14" t="s">
        <v>11</v>
      </c>
      <c r="FQ109" s="14" t="s">
        <v>11</v>
      </c>
      <c r="FR109" s="13" t="s">
        <v>11</v>
      </c>
      <c r="FT109" s="31"/>
      <c r="FU109" s="30"/>
      <c r="FV109" s="44"/>
      <c r="FW109" s="44"/>
      <c r="FX109" s="44"/>
      <c r="FY109" s="44"/>
      <c r="GC109" s="31"/>
      <c r="GD109" s="30"/>
      <c r="GE109" s="44"/>
      <c r="GF109" s="44"/>
      <c r="GG109" s="44"/>
      <c r="GH109" s="44"/>
      <c r="GL109" s="31"/>
      <c r="GM109" s="30"/>
      <c r="GN109" s="44"/>
      <c r="GO109" s="44"/>
      <c r="GP109" s="44"/>
      <c r="GQ109" s="44"/>
      <c r="GU109" s="31"/>
      <c r="GV109" s="30"/>
      <c r="GW109" s="44"/>
      <c r="GX109" s="44"/>
      <c r="GY109" s="44"/>
      <c r="GZ109" s="44"/>
    </row>
    <row r="110" spans="1:210" s="2" customFormat="1" ht="13.9" hidden="1" customHeight="1" x14ac:dyDescent="0.3">
      <c r="A110" s="12" t="str">
        <f>IFERROR(IF(HLOOKUP($C$4,$FC$11:$FR$211,ROW()-#REF!,FALSE)="N",FALSE,TRUE),"")</f>
        <v/>
      </c>
      <c r="B110" s="7"/>
      <c r="C110" s="43" t="str">
        <f t="shared" si="219"/>
        <v>279M00</v>
      </c>
      <c r="D110" s="43" t="str">
        <f t="shared" si="219"/>
        <v>279M00</v>
      </c>
      <c r="E110" s="7"/>
      <c r="F110" s="7"/>
      <c r="G110" s="7"/>
      <c r="H110" s="7">
        <v>107</v>
      </c>
      <c r="I110" s="7"/>
      <c r="J110" s="7"/>
      <c r="K110" s="27" t="s">
        <v>187</v>
      </c>
      <c r="L110" s="18"/>
      <c r="M110" s="54" t="s">
        <v>186</v>
      </c>
      <c r="N110" s="53">
        <f>SUM(O110:BV110)</f>
        <v>0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1"/>
      <c r="BX110" s="1"/>
      <c r="BY110" s="1"/>
      <c r="BZ110" s="1"/>
      <c r="CA110" s="1"/>
      <c r="CB110" s="1"/>
      <c r="CC110" s="1"/>
      <c r="CD110" s="1"/>
      <c r="CE110" s="1"/>
      <c r="CF110" s="1"/>
      <c r="CG110" s="6"/>
      <c r="CH110" s="1"/>
      <c r="CI110" s="1"/>
      <c r="CK110" s="36">
        <v>1</v>
      </c>
      <c r="CL110" s="35">
        <f>N110*CK110</f>
        <v>0</v>
      </c>
      <c r="CM110" s="34"/>
      <c r="CO110" s="5"/>
      <c r="CP110" s="33" t="str">
        <f t="shared" si="152"/>
        <v>279M00</v>
      </c>
      <c r="CR110" s="11">
        <v>1</v>
      </c>
      <c r="CS110" s="32" t="str">
        <f t="shared" ref="CS110:DX110" si="238">IF(O110="","",O110*$CR110)</f>
        <v/>
      </c>
      <c r="CT110" s="32" t="str">
        <f t="shared" si="238"/>
        <v/>
      </c>
      <c r="CU110" s="32" t="str">
        <f t="shared" si="238"/>
        <v/>
      </c>
      <c r="CV110" s="32" t="str">
        <f t="shared" si="238"/>
        <v/>
      </c>
      <c r="CW110" s="32" t="str">
        <f t="shared" si="238"/>
        <v/>
      </c>
      <c r="CX110" s="32" t="str">
        <f t="shared" si="238"/>
        <v/>
      </c>
      <c r="CY110" s="32" t="str">
        <f t="shared" si="238"/>
        <v/>
      </c>
      <c r="CZ110" s="32" t="str">
        <f t="shared" si="238"/>
        <v/>
      </c>
      <c r="DA110" s="32" t="str">
        <f t="shared" si="238"/>
        <v/>
      </c>
      <c r="DB110" s="32" t="str">
        <f t="shared" si="238"/>
        <v/>
      </c>
      <c r="DC110" s="32" t="str">
        <f t="shared" si="238"/>
        <v/>
      </c>
      <c r="DD110" s="32" t="str">
        <f t="shared" si="238"/>
        <v/>
      </c>
      <c r="DE110" s="32" t="str">
        <f t="shared" si="238"/>
        <v/>
      </c>
      <c r="DF110" s="32" t="str">
        <f t="shared" si="238"/>
        <v/>
      </c>
      <c r="DG110" s="32" t="str">
        <f t="shared" si="238"/>
        <v/>
      </c>
      <c r="DH110" s="32" t="str">
        <f t="shared" si="238"/>
        <v/>
      </c>
      <c r="DI110" s="32" t="str">
        <f t="shared" si="238"/>
        <v/>
      </c>
      <c r="DJ110" s="32" t="str">
        <f t="shared" si="238"/>
        <v/>
      </c>
      <c r="DK110" s="32" t="str">
        <f t="shared" si="238"/>
        <v/>
      </c>
      <c r="DL110" s="32" t="str">
        <f t="shared" si="238"/>
        <v/>
      </c>
      <c r="DM110" s="32" t="str">
        <f t="shared" si="238"/>
        <v/>
      </c>
      <c r="DN110" s="32" t="str">
        <f t="shared" si="238"/>
        <v/>
      </c>
      <c r="DO110" s="32" t="str">
        <f t="shared" si="238"/>
        <v/>
      </c>
      <c r="DP110" s="32" t="str">
        <f t="shared" si="238"/>
        <v/>
      </c>
      <c r="DQ110" s="32" t="str">
        <f t="shared" si="238"/>
        <v/>
      </c>
      <c r="DR110" s="32" t="str">
        <f t="shared" si="238"/>
        <v/>
      </c>
      <c r="DS110" s="32" t="str">
        <f t="shared" si="238"/>
        <v/>
      </c>
      <c r="DT110" s="32" t="str">
        <f t="shared" si="238"/>
        <v/>
      </c>
      <c r="DU110" s="32" t="str">
        <f t="shared" si="238"/>
        <v/>
      </c>
      <c r="DV110" s="32" t="str">
        <f t="shared" si="238"/>
        <v/>
      </c>
      <c r="DW110" s="32" t="str">
        <f t="shared" si="238"/>
        <v/>
      </c>
      <c r="DX110" s="32" t="str">
        <f t="shared" si="238"/>
        <v/>
      </c>
      <c r="DY110" s="32" t="str">
        <f t="shared" ref="DY110:EZ110" si="239">IF(AU110="","",AU110*$CR110)</f>
        <v/>
      </c>
      <c r="DZ110" s="32" t="str">
        <f t="shared" si="239"/>
        <v/>
      </c>
      <c r="EA110" s="32" t="str">
        <f t="shared" si="239"/>
        <v/>
      </c>
      <c r="EB110" s="32" t="str">
        <f t="shared" si="239"/>
        <v/>
      </c>
      <c r="EC110" s="32" t="str">
        <f t="shared" si="239"/>
        <v/>
      </c>
      <c r="ED110" s="32" t="str">
        <f t="shared" si="239"/>
        <v/>
      </c>
      <c r="EE110" s="32" t="str">
        <f t="shared" si="239"/>
        <v/>
      </c>
      <c r="EF110" s="32" t="str">
        <f t="shared" si="239"/>
        <v/>
      </c>
      <c r="EG110" s="32" t="str">
        <f t="shared" si="239"/>
        <v/>
      </c>
      <c r="EH110" s="32" t="str">
        <f t="shared" si="239"/>
        <v/>
      </c>
      <c r="EI110" s="32" t="str">
        <f t="shared" si="239"/>
        <v/>
      </c>
      <c r="EJ110" s="32" t="str">
        <f t="shared" si="239"/>
        <v/>
      </c>
      <c r="EK110" s="32" t="str">
        <f t="shared" si="239"/>
        <v/>
      </c>
      <c r="EL110" s="32" t="str">
        <f t="shared" si="239"/>
        <v/>
      </c>
      <c r="EM110" s="32" t="str">
        <f t="shared" si="239"/>
        <v/>
      </c>
      <c r="EN110" s="32" t="str">
        <f t="shared" si="239"/>
        <v/>
      </c>
      <c r="EO110" s="32" t="str">
        <f t="shared" si="239"/>
        <v/>
      </c>
      <c r="EP110" s="32" t="str">
        <f t="shared" si="239"/>
        <v/>
      </c>
      <c r="EQ110" s="32" t="str">
        <f t="shared" si="239"/>
        <v/>
      </c>
      <c r="ER110" s="32" t="str">
        <f t="shared" si="239"/>
        <v/>
      </c>
      <c r="ES110" s="32" t="str">
        <f t="shared" si="239"/>
        <v/>
      </c>
      <c r="ET110" s="32" t="str">
        <f t="shared" si="239"/>
        <v/>
      </c>
      <c r="EU110" s="32" t="str">
        <f t="shared" si="239"/>
        <v/>
      </c>
      <c r="EV110" s="32" t="str">
        <f t="shared" si="239"/>
        <v/>
      </c>
      <c r="EW110" s="32" t="str">
        <f t="shared" si="239"/>
        <v/>
      </c>
      <c r="EX110" s="32" t="str">
        <f t="shared" si="239"/>
        <v/>
      </c>
      <c r="EY110" s="32" t="str">
        <f t="shared" si="239"/>
        <v/>
      </c>
      <c r="EZ110" s="32" t="str">
        <f t="shared" si="239"/>
        <v/>
      </c>
      <c r="FB110" s="3"/>
      <c r="FC110" s="15" t="s">
        <v>11</v>
      </c>
      <c r="FD110" s="14" t="s">
        <v>11</v>
      </c>
      <c r="FE110" s="14" t="s">
        <v>11</v>
      </c>
      <c r="FF110" s="14" t="s">
        <v>11</v>
      </c>
      <c r="FG110" s="14" t="s">
        <v>11</v>
      </c>
      <c r="FH110" s="14" t="s">
        <v>11</v>
      </c>
      <c r="FI110" s="14" t="s">
        <v>11</v>
      </c>
      <c r="FJ110" s="14" t="s">
        <v>11</v>
      </c>
      <c r="FK110" s="14" t="s">
        <v>0</v>
      </c>
      <c r="FL110" s="14" t="s">
        <v>0</v>
      </c>
      <c r="FM110" s="14" t="s">
        <v>0</v>
      </c>
      <c r="FN110" s="14" t="s">
        <v>0</v>
      </c>
      <c r="FO110" s="14" t="s">
        <v>0</v>
      </c>
      <c r="FP110" s="14" t="s">
        <v>0</v>
      </c>
      <c r="FQ110" s="14" t="s">
        <v>0</v>
      </c>
      <c r="FR110" s="13" t="s">
        <v>0</v>
      </c>
      <c r="FT110" s="31"/>
      <c r="FU110" s="30"/>
      <c r="FV110" s="29"/>
      <c r="FW110" s="28"/>
      <c r="FX110" s="28"/>
      <c r="FY110" s="28"/>
      <c r="GA110" s="28"/>
      <c r="GC110" s="31"/>
      <c r="GD110" s="30"/>
      <c r="GE110" s="29"/>
      <c r="GF110" s="28"/>
      <c r="GG110" s="28"/>
      <c r="GH110" s="28"/>
      <c r="GJ110" s="28"/>
      <c r="GL110" s="31"/>
      <c r="GM110" s="30"/>
      <c r="GN110" s="29"/>
      <c r="GO110" s="28"/>
      <c r="GP110" s="28"/>
      <c r="GQ110" s="28"/>
      <c r="GS110" s="28"/>
      <c r="GU110" s="31"/>
      <c r="GV110" s="30"/>
      <c r="GW110" s="29"/>
      <c r="GX110" s="28"/>
      <c r="GY110" s="28"/>
      <c r="GZ110" s="28"/>
      <c r="HB110" s="28"/>
    </row>
    <row r="111" spans="1:210" s="2" customFormat="1" ht="13.9" hidden="1" customHeight="1" x14ac:dyDescent="0.3">
      <c r="A111" s="12" t="str">
        <f>IFERROR(IF(HLOOKUP($C$4,$FC$11:$FR$211,ROW()-#REF!,FALSE)="N",FALSE,TRUE),"")</f>
        <v/>
      </c>
      <c r="B111" s="7"/>
      <c r="C111" s="43" t="str">
        <f t="shared" si="219"/>
        <v/>
      </c>
      <c r="D111" s="43" t="str">
        <f t="shared" si="219"/>
        <v/>
      </c>
      <c r="E111" s="7"/>
      <c r="F111" s="7"/>
      <c r="G111" s="7"/>
      <c r="H111" s="7">
        <v>108</v>
      </c>
      <c r="I111" s="7"/>
      <c r="J111" s="7"/>
      <c r="K111" s="27"/>
      <c r="L111" s="18"/>
      <c r="M111" s="47"/>
      <c r="N111" s="46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37"/>
      <c r="BX111" s="1"/>
      <c r="BY111" s="1"/>
      <c r="BZ111" s="1"/>
      <c r="CA111" s="1"/>
      <c r="CB111" s="1"/>
      <c r="CC111" s="1"/>
      <c r="CD111" s="1"/>
      <c r="CE111" s="1"/>
      <c r="CF111" s="1"/>
      <c r="CG111" s="6"/>
      <c r="CH111" s="1"/>
      <c r="CI111" s="1"/>
      <c r="CK111" s="5"/>
      <c r="CL111" s="5"/>
      <c r="CM111" s="5"/>
      <c r="CO111" s="5"/>
      <c r="CP111" s="4" t="str">
        <f t="shared" ref="CP111:CP142" si="240">IF(M111="","",M111)</f>
        <v/>
      </c>
      <c r="CQ111" s="141"/>
      <c r="CR111" s="4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B111" s="3"/>
      <c r="FC111" s="15" t="s">
        <v>11</v>
      </c>
      <c r="FD111" s="14" t="s">
        <v>11</v>
      </c>
      <c r="FE111" s="14" t="s">
        <v>11</v>
      </c>
      <c r="FF111" s="14" t="s">
        <v>11</v>
      </c>
      <c r="FG111" s="14" t="s">
        <v>11</v>
      </c>
      <c r="FH111" s="14" t="s">
        <v>11</v>
      </c>
      <c r="FI111" s="14" t="s">
        <v>11</v>
      </c>
      <c r="FJ111" s="14" t="s">
        <v>11</v>
      </c>
      <c r="FK111" s="14" t="s">
        <v>11</v>
      </c>
      <c r="FL111" s="14" t="s">
        <v>11</v>
      </c>
      <c r="FM111" s="14" t="s">
        <v>11</v>
      </c>
      <c r="FN111" s="14" t="s">
        <v>11</v>
      </c>
      <c r="FO111" s="14" t="s">
        <v>11</v>
      </c>
      <c r="FP111" s="14" t="s">
        <v>11</v>
      </c>
      <c r="FQ111" s="14" t="s">
        <v>11</v>
      </c>
      <c r="FR111" s="13" t="s">
        <v>11</v>
      </c>
      <c r="FT111" s="31"/>
      <c r="FU111" s="30"/>
      <c r="FV111" s="44"/>
      <c r="FW111" s="44"/>
      <c r="FX111" s="44"/>
      <c r="FY111" s="44"/>
      <c r="GC111" s="31"/>
      <c r="GD111" s="30"/>
      <c r="GE111" s="44"/>
      <c r="GF111" s="44"/>
      <c r="GG111" s="44"/>
      <c r="GH111" s="44"/>
      <c r="GL111" s="31"/>
      <c r="GM111" s="30"/>
      <c r="GN111" s="44"/>
      <c r="GO111" s="44"/>
      <c r="GP111" s="44"/>
      <c r="GQ111" s="44"/>
      <c r="GU111" s="31"/>
      <c r="GV111" s="30"/>
      <c r="GW111" s="44"/>
      <c r="GX111" s="44"/>
      <c r="GY111" s="44"/>
      <c r="GZ111" s="44"/>
    </row>
    <row r="112" spans="1:210" s="2" customFormat="1" ht="13.9" customHeight="1" x14ac:dyDescent="0.3">
      <c r="A112" s="12" t="str">
        <f>IFERROR(IF(HLOOKUP($C$4,$FC$11:$FR$211,ROW()-#REF!,FALSE)="N",FALSE,TRUE),"")</f>
        <v/>
      </c>
      <c r="B112" s="7"/>
      <c r="C112" s="43" t="str">
        <f t="shared" si="219"/>
        <v>2990TL</v>
      </c>
      <c r="D112" s="43" t="str">
        <f t="shared" si="219"/>
        <v>2990TL</v>
      </c>
      <c r="E112" s="7"/>
      <c r="F112" s="7"/>
      <c r="G112" s="7"/>
      <c r="H112" s="7">
        <v>109</v>
      </c>
      <c r="I112" s="7"/>
      <c r="J112" s="7"/>
      <c r="K112" s="42" t="s">
        <v>185</v>
      </c>
      <c r="L112" s="41"/>
      <c r="M112" s="40" t="s">
        <v>184</v>
      </c>
      <c r="N112" s="39">
        <f t="shared" ref="N112:AS112" si="241">N39+N41+N100+N108+N110</f>
        <v>39192284</v>
      </c>
      <c r="O112" s="38">
        <f t="shared" si="241"/>
        <v>39192284</v>
      </c>
      <c r="P112" s="38">
        <f t="shared" si="241"/>
        <v>0</v>
      </c>
      <c r="Q112" s="38">
        <f t="shared" si="241"/>
        <v>0</v>
      </c>
      <c r="R112" s="38">
        <f t="shared" si="241"/>
        <v>0</v>
      </c>
      <c r="S112" s="38">
        <f t="shared" si="241"/>
        <v>0</v>
      </c>
      <c r="T112" s="38">
        <f t="shared" si="241"/>
        <v>0</v>
      </c>
      <c r="U112" s="38">
        <f t="shared" si="241"/>
        <v>0</v>
      </c>
      <c r="V112" s="38">
        <f t="shared" si="241"/>
        <v>0</v>
      </c>
      <c r="W112" s="38">
        <f t="shared" si="241"/>
        <v>0</v>
      </c>
      <c r="X112" s="38">
        <f t="shared" si="241"/>
        <v>0</v>
      </c>
      <c r="Y112" s="38">
        <f t="shared" si="241"/>
        <v>0</v>
      </c>
      <c r="Z112" s="38">
        <f t="shared" si="241"/>
        <v>0</v>
      </c>
      <c r="AA112" s="38">
        <f t="shared" si="241"/>
        <v>0</v>
      </c>
      <c r="AB112" s="38">
        <f t="shared" si="241"/>
        <v>0</v>
      </c>
      <c r="AC112" s="38">
        <f t="shared" si="241"/>
        <v>0</v>
      </c>
      <c r="AD112" s="38">
        <f t="shared" si="241"/>
        <v>0</v>
      </c>
      <c r="AE112" s="38">
        <f t="shared" si="241"/>
        <v>0</v>
      </c>
      <c r="AF112" s="38">
        <f t="shared" si="241"/>
        <v>0</v>
      </c>
      <c r="AG112" s="38">
        <f t="shared" si="241"/>
        <v>0</v>
      </c>
      <c r="AH112" s="38">
        <f t="shared" si="241"/>
        <v>0</v>
      </c>
      <c r="AI112" s="38">
        <f t="shared" si="241"/>
        <v>0</v>
      </c>
      <c r="AJ112" s="38">
        <f t="shared" si="241"/>
        <v>0</v>
      </c>
      <c r="AK112" s="38">
        <f t="shared" si="241"/>
        <v>0</v>
      </c>
      <c r="AL112" s="38">
        <f t="shared" si="241"/>
        <v>0</v>
      </c>
      <c r="AM112" s="38">
        <f t="shared" si="241"/>
        <v>0</v>
      </c>
      <c r="AN112" s="38">
        <f t="shared" si="241"/>
        <v>0</v>
      </c>
      <c r="AO112" s="38">
        <f t="shared" si="241"/>
        <v>0</v>
      </c>
      <c r="AP112" s="38">
        <f t="shared" si="241"/>
        <v>0</v>
      </c>
      <c r="AQ112" s="38">
        <f t="shared" si="241"/>
        <v>0</v>
      </c>
      <c r="AR112" s="38">
        <f t="shared" si="241"/>
        <v>0</v>
      </c>
      <c r="AS112" s="38">
        <f t="shared" si="241"/>
        <v>0</v>
      </c>
      <c r="AT112" s="38">
        <f t="shared" ref="AT112:BV112" si="242">AT39+AT41+AT100+AT108+AT110</f>
        <v>0</v>
      </c>
      <c r="AU112" s="38">
        <f t="shared" si="242"/>
        <v>0</v>
      </c>
      <c r="AV112" s="38">
        <f t="shared" si="242"/>
        <v>0</v>
      </c>
      <c r="AW112" s="38">
        <f t="shared" si="242"/>
        <v>0</v>
      </c>
      <c r="AX112" s="38">
        <f t="shared" si="242"/>
        <v>0</v>
      </c>
      <c r="AY112" s="38">
        <f t="shared" si="242"/>
        <v>0</v>
      </c>
      <c r="AZ112" s="38">
        <f t="shared" si="242"/>
        <v>0</v>
      </c>
      <c r="BA112" s="38">
        <f t="shared" si="242"/>
        <v>0</v>
      </c>
      <c r="BB112" s="38">
        <f t="shared" si="242"/>
        <v>0</v>
      </c>
      <c r="BC112" s="38">
        <f t="shared" si="242"/>
        <v>0</v>
      </c>
      <c r="BD112" s="38">
        <f t="shared" si="242"/>
        <v>0</v>
      </c>
      <c r="BE112" s="38">
        <f t="shared" si="242"/>
        <v>0</v>
      </c>
      <c r="BF112" s="38">
        <f t="shared" si="242"/>
        <v>0</v>
      </c>
      <c r="BG112" s="38">
        <f t="shared" si="242"/>
        <v>0</v>
      </c>
      <c r="BH112" s="38">
        <f t="shared" si="242"/>
        <v>0</v>
      </c>
      <c r="BI112" s="38">
        <f t="shared" si="242"/>
        <v>0</v>
      </c>
      <c r="BJ112" s="38">
        <f t="shared" si="242"/>
        <v>0</v>
      </c>
      <c r="BK112" s="38">
        <f t="shared" si="242"/>
        <v>0</v>
      </c>
      <c r="BL112" s="38">
        <f t="shared" si="242"/>
        <v>0</v>
      </c>
      <c r="BM112" s="38">
        <f t="shared" si="242"/>
        <v>0</v>
      </c>
      <c r="BN112" s="38">
        <f t="shared" si="242"/>
        <v>0</v>
      </c>
      <c r="BO112" s="38">
        <f t="shared" si="242"/>
        <v>0</v>
      </c>
      <c r="BP112" s="38">
        <f t="shared" si="242"/>
        <v>0</v>
      </c>
      <c r="BQ112" s="38">
        <f t="shared" si="242"/>
        <v>0</v>
      </c>
      <c r="BR112" s="38">
        <f t="shared" si="242"/>
        <v>0</v>
      </c>
      <c r="BS112" s="38">
        <f t="shared" si="242"/>
        <v>0</v>
      </c>
      <c r="BT112" s="38">
        <f t="shared" si="242"/>
        <v>0</v>
      </c>
      <c r="BU112" s="38">
        <f t="shared" si="242"/>
        <v>0</v>
      </c>
      <c r="BV112" s="38">
        <f t="shared" si="242"/>
        <v>0</v>
      </c>
      <c r="BW112" s="37"/>
      <c r="BX112" s="1"/>
      <c r="BY112" s="1"/>
      <c r="BZ112" s="1"/>
      <c r="CA112" s="1"/>
      <c r="CB112" s="1"/>
      <c r="CC112" s="1"/>
      <c r="CD112" s="1"/>
      <c r="CE112" s="1"/>
      <c r="CF112" s="1"/>
      <c r="CG112" s="6"/>
      <c r="CH112" s="1"/>
      <c r="CI112" s="1"/>
      <c r="CK112" s="36">
        <v>1</v>
      </c>
      <c r="CL112" s="35">
        <f>N112*CK112</f>
        <v>39192284</v>
      </c>
      <c r="CM112" s="34">
        <v>48101507</v>
      </c>
      <c r="CO112" s="5"/>
      <c r="CP112" s="33" t="str">
        <f t="shared" si="240"/>
        <v>2990TL</v>
      </c>
      <c r="CR112" s="11">
        <v>1</v>
      </c>
      <c r="CS112" s="32">
        <f t="shared" ref="CS112:DX112" si="243">IF(O112="","",O112*$CR112)</f>
        <v>39192284</v>
      </c>
      <c r="CT112" s="32">
        <f t="shared" si="243"/>
        <v>0</v>
      </c>
      <c r="CU112" s="32">
        <f t="shared" si="243"/>
        <v>0</v>
      </c>
      <c r="CV112" s="32">
        <f t="shared" si="243"/>
        <v>0</v>
      </c>
      <c r="CW112" s="32">
        <f t="shared" si="243"/>
        <v>0</v>
      </c>
      <c r="CX112" s="32">
        <f t="shared" si="243"/>
        <v>0</v>
      </c>
      <c r="CY112" s="32">
        <f t="shared" si="243"/>
        <v>0</v>
      </c>
      <c r="CZ112" s="32">
        <f t="shared" si="243"/>
        <v>0</v>
      </c>
      <c r="DA112" s="32">
        <f t="shared" si="243"/>
        <v>0</v>
      </c>
      <c r="DB112" s="32">
        <f t="shared" si="243"/>
        <v>0</v>
      </c>
      <c r="DC112" s="32">
        <f t="shared" si="243"/>
        <v>0</v>
      </c>
      <c r="DD112" s="32">
        <f t="shared" si="243"/>
        <v>0</v>
      </c>
      <c r="DE112" s="32">
        <f t="shared" si="243"/>
        <v>0</v>
      </c>
      <c r="DF112" s="32">
        <f t="shared" si="243"/>
        <v>0</v>
      </c>
      <c r="DG112" s="32">
        <f t="shared" si="243"/>
        <v>0</v>
      </c>
      <c r="DH112" s="32">
        <f t="shared" si="243"/>
        <v>0</v>
      </c>
      <c r="DI112" s="32">
        <f t="shared" si="243"/>
        <v>0</v>
      </c>
      <c r="DJ112" s="32">
        <f t="shared" si="243"/>
        <v>0</v>
      </c>
      <c r="DK112" s="32">
        <f t="shared" si="243"/>
        <v>0</v>
      </c>
      <c r="DL112" s="32">
        <f t="shared" si="243"/>
        <v>0</v>
      </c>
      <c r="DM112" s="32">
        <f t="shared" si="243"/>
        <v>0</v>
      </c>
      <c r="DN112" s="32">
        <f t="shared" si="243"/>
        <v>0</v>
      </c>
      <c r="DO112" s="32">
        <f t="shared" si="243"/>
        <v>0</v>
      </c>
      <c r="DP112" s="32">
        <f t="shared" si="243"/>
        <v>0</v>
      </c>
      <c r="DQ112" s="32">
        <f t="shared" si="243"/>
        <v>0</v>
      </c>
      <c r="DR112" s="32">
        <f t="shared" si="243"/>
        <v>0</v>
      </c>
      <c r="DS112" s="32">
        <f t="shared" si="243"/>
        <v>0</v>
      </c>
      <c r="DT112" s="32">
        <f t="shared" si="243"/>
        <v>0</v>
      </c>
      <c r="DU112" s="32">
        <f t="shared" si="243"/>
        <v>0</v>
      </c>
      <c r="DV112" s="32">
        <f t="shared" si="243"/>
        <v>0</v>
      </c>
      <c r="DW112" s="32">
        <f t="shared" si="243"/>
        <v>0</v>
      </c>
      <c r="DX112" s="32">
        <f t="shared" si="243"/>
        <v>0</v>
      </c>
      <c r="DY112" s="32">
        <f t="shared" ref="DY112:EZ112" si="244">IF(AU112="","",AU112*$CR112)</f>
        <v>0</v>
      </c>
      <c r="DZ112" s="32">
        <f t="shared" si="244"/>
        <v>0</v>
      </c>
      <c r="EA112" s="32">
        <f t="shared" si="244"/>
        <v>0</v>
      </c>
      <c r="EB112" s="32">
        <f t="shared" si="244"/>
        <v>0</v>
      </c>
      <c r="EC112" s="32">
        <f t="shared" si="244"/>
        <v>0</v>
      </c>
      <c r="ED112" s="32">
        <f t="shared" si="244"/>
        <v>0</v>
      </c>
      <c r="EE112" s="32">
        <f t="shared" si="244"/>
        <v>0</v>
      </c>
      <c r="EF112" s="32">
        <f t="shared" si="244"/>
        <v>0</v>
      </c>
      <c r="EG112" s="32">
        <f t="shared" si="244"/>
        <v>0</v>
      </c>
      <c r="EH112" s="32">
        <f t="shared" si="244"/>
        <v>0</v>
      </c>
      <c r="EI112" s="32">
        <f t="shared" si="244"/>
        <v>0</v>
      </c>
      <c r="EJ112" s="32">
        <f t="shared" si="244"/>
        <v>0</v>
      </c>
      <c r="EK112" s="32">
        <f t="shared" si="244"/>
        <v>0</v>
      </c>
      <c r="EL112" s="32">
        <f t="shared" si="244"/>
        <v>0</v>
      </c>
      <c r="EM112" s="32">
        <f t="shared" si="244"/>
        <v>0</v>
      </c>
      <c r="EN112" s="32">
        <f t="shared" si="244"/>
        <v>0</v>
      </c>
      <c r="EO112" s="32">
        <f t="shared" si="244"/>
        <v>0</v>
      </c>
      <c r="EP112" s="32">
        <f t="shared" si="244"/>
        <v>0</v>
      </c>
      <c r="EQ112" s="32">
        <f t="shared" si="244"/>
        <v>0</v>
      </c>
      <c r="ER112" s="32">
        <f t="shared" si="244"/>
        <v>0</v>
      </c>
      <c r="ES112" s="32">
        <f t="shared" si="244"/>
        <v>0</v>
      </c>
      <c r="ET112" s="32">
        <f t="shared" si="244"/>
        <v>0</v>
      </c>
      <c r="EU112" s="32">
        <f t="shared" si="244"/>
        <v>0</v>
      </c>
      <c r="EV112" s="32">
        <f t="shared" si="244"/>
        <v>0</v>
      </c>
      <c r="EW112" s="32">
        <f t="shared" si="244"/>
        <v>0</v>
      </c>
      <c r="EX112" s="32">
        <f t="shared" si="244"/>
        <v>0</v>
      </c>
      <c r="EY112" s="32">
        <f t="shared" si="244"/>
        <v>0</v>
      </c>
      <c r="EZ112" s="32">
        <f t="shared" si="244"/>
        <v>0</v>
      </c>
      <c r="FB112" s="3"/>
      <c r="FC112" s="15" t="s">
        <v>0</v>
      </c>
      <c r="FD112" s="14" t="s">
        <v>0</v>
      </c>
      <c r="FE112" s="14" t="s">
        <v>0</v>
      </c>
      <c r="FF112" s="14" t="s">
        <v>0</v>
      </c>
      <c r="FG112" s="14" t="s">
        <v>0</v>
      </c>
      <c r="FH112" s="14" t="s">
        <v>0</v>
      </c>
      <c r="FI112" s="14" t="s">
        <v>0</v>
      </c>
      <c r="FJ112" s="14" t="s">
        <v>0</v>
      </c>
      <c r="FK112" s="14" t="s">
        <v>0</v>
      </c>
      <c r="FL112" s="14" t="s">
        <v>0</v>
      </c>
      <c r="FM112" s="14" t="s">
        <v>0</v>
      </c>
      <c r="FN112" s="14" t="s">
        <v>0</v>
      </c>
      <c r="FO112" s="14" t="s">
        <v>0</v>
      </c>
      <c r="FP112" s="14" t="s">
        <v>0</v>
      </c>
      <c r="FQ112" s="14" t="s">
        <v>0</v>
      </c>
      <c r="FR112" s="13" t="s">
        <v>0</v>
      </c>
      <c r="FT112" s="31"/>
      <c r="FU112" s="30"/>
      <c r="FV112" s="29"/>
      <c r="FW112" s="28"/>
      <c r="FX112" s="28"/>
      <c r="FY112" s="28"/>
      <c r="GA112" s="28"/>
      <c r="GC112" s="31"/>
      <c r="GD112" s="30"/>
      <c r="GE112" s="29"/>
      <c r="GF112" s="28"/>
      <c r="GG112" s="28"/>
      <c r="GH112" s="28"/>
      <c r="GJ112" s="28"/>
      <c r="GL112" s="31"/>
      <c r="GM112" s="30"/>
      <c r="GN112" s="29"/>
      <c r="GO112" s="28"/>
      <c r="GP112" s="28"/>
      <c r="GQ112" s="28"/>
      <c r="GS112" s="28"/>
      <c r="GU112" s="31"/>
      <c r="GV112" s="30"/>
      <c r="GW112" s="29"/>
      <c r="GX112" s="28"/>
      <c r="GY112" s="28"/>
      <c r="GZ112" s="28"/>
      <c r="HB112" s="28"/>
    </row>
    <row r="113" spans="1:211" s="2" customFormat="1" ht="13.9" customHeight="1" x14ac:dyDescent="0.3">
      <c r="A113" s="12" t="str">
        <f>IFERROR(IF(HLOOKUP($C$4,$FC$11:$FR$211,ROW()-#REF!,FALSE)="N",FALSE,TRUE),"")</f>
        <v/>
      </c>
      <c r="B113" s="7"/>
      <c r="C113" s="98" t="str">
        <f t="shared" si="219"/>
        <v/>
      </c>
      <c r="D113" s="98" t="str">
        <f t="shared" si="219"/>
        <v/>
      </c>
      <c r="E113" s="7"/>
      <c r="F113" s="7"/>
      <c r="G113" s="7"/>
      <c r="H113" s="7">
        <v>110</v>
      </c>
      <c r="I113" s="7"/>
      <c r="J113" s="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6"/>
      <c r="CH113" s="1"/>
      <c r="CI113" s="1"/>
      <c r="CK113" s="5"/>
      <c r="CL113" s="5"/>
      <c r="CM113" s="5"/>
      <c r="CO113" s="5"/>
      <c r="CP113" s="4" t="str">
        <f t="shared" si="240"/>
        <v/>
      </c>
      <c r="CR113" s="4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B113" s="3"/>
      <c r="FC113" s="15" t="s">
        <v>0</v>
      </c>
      <c r="FD113" s="14" t="s">
        <v>0</v>
      </c>
      <c r="FE113" s="14" t="s">
        <v>0</v>
      </c>
      <c r="FF113" s="14" t="s">
        <v>0</v>
      </c>
      <c r="FG113" s="14" t="s">
        <v>0</v>
      </c>
      <c r="FH113" s="14" t="s">
        <v>0</v>
      </c>
      <c r="FI113" s="14" t="s">
        <v>0</v>
      </c>
      <c r="FJ113" s="14" t="s">
        <v>0</v>
      </c>
      <c r="FK113" s="14" t="s">
        <v>0</v>
      </c>
      <c r="FL113" s="14" t="s">
        <v>0</v>
      </c>
      <c r="FM113" s="14" t="s">
        <v>0</v>
      </c>
      <c r="FN113" s="14" t="s">
        <v>0</v>
      </c>
      <c r="FO113" s="14" t="s">
        <v>0</v>
      </c>
      <c r="FP113" s="14" t="s">
        <v>0</v>
      </c>
      <c r="FQ113" s="14" t="s">
        <v>0</v>
      </c>
      <c r="FR113" s="13" t="s">
        <v>0</v>
      </c>
    </row>
    <row r="114" spans="1:211" ht="13.9" hidden="1" customHeight="1" x14ac:dyDescent="0.3">
      <c r="A114" s="138" t="str">
        <f>IFERROR(IF($C$7="G",FALSE,IF(HLOOKUP($C$4,$FC$11:$FR$211,ROW()-#REF!,FALSE)="N",FALSE,TRUE)),"")</f>
        <v/>
      </c>
      <c r="B114" s="108" t="s">
        <v>156</v>
      </c>
      <c r="C114" s="93" t="s">
        <v>148</v>
      </c>
      <c r="D114" s="98" t="str">
        <f>IF($M114="","",$M114)</f>
        <v/>
      </c>
      <c r="H114" s="7">
        <v>111</v>
      </c>
      <c r="K114" s="140" t="str">
        <f t="shared" ref="K114:K119" si="245">IF($C$5="RJ",FT114,IF($C$5="RE",GC114,IF($C$5="MJ",GL114,GU114)))&amp;""</f>
        <v>Please enter the number of employees and temporary staff while referring to the PR instruction.</v>
      </c>
      <c r="O114" s="139" t="str">
        <f>IF($C$5="RJ",FY114,IF($C$5="RE",GH114,IF($C$5="MJ",GQ114,GZ114)))&amp;""</f>
        <v>Please enter the number of employees.</v>
      </c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  <c r="BQ114" s="139"/>
      <c r="BR114" s="139"/>
      <c r="BS114" s="139"/>
      <c r="BT114" s="139"/>
      <c r="BU114" s="139"/>
      <c r="BV114" s="139"/>
      <c r="CK114" s="5"/>
      <c r="CL114" s="5"/>
      <c r="CM114" s="5"/>
      <c r="CO114" s="88" t="s">
        <v>183</v>
      </c>
      <c r="CP114" s="4" t="str">
        <f t="shared" si="240"/>
        <v/>
      </c>
      <c r="CQ114" s="87"/>
      <c r="FC114" s="105" t="s">
        <v>11</v>
      </c>
      <c r="FD114" s="104" t="s">
        <v>11</v>
      </c>
      <c r="FE114" s="104" t="s">
        <v>11</v>
      </c>
      <c r="FF114" s="104" t="s">
        <v>11</v>
      </c>
      <c r="FG114" s="104" t="s">
        <v>11</v>
      </c>
      <c r="FH114" s="104" t="s">
        <v>11</v>
      </c>
      <c r="FI114" s="104" t="s">
        <v>11</v>
      </c>
      <c r="FJ114" s="104" t="s">
        <v>11</v>
      </c>
      <c r="FK114" s="14" t="s">
        <v>0</v>
      </c>
      <c r="FL114" s="14" t="s">
        <v>0</v>
      </c>
      <c r="FM114" s="14" t="s">
        <v>0</v>
      </c>
      <c r="FN114" s="14" t="s">
        <v>11</v>
      </c>
      <c r="FO114" s="14" t="s">
        <v>0</v>
      </c>
      <c r="FP114" s="14" t="s">
        <v>0</v>
      </c>
      <c r="FQ114" s="14" t="s">
        <v>0</v>
      </c>
      <c r="FR114" s="13" t="s">
        <v>11</v>
      </c>
      <c r="FT114" s="2" t="s">
        <v>182</v>
      </c>
      <c r="FY114" s="2" t="s">
        <v>181</v>
      </c>
      <c r="GC114" s="2" t="s">
        <v>180</v>
      </c>
      <c r="GH114" s="2" t="s">
        <v>177</v>
      </c>
      <c r="GL114" s="2" t="s">
        <v>178</v>
      </c>
      <c r="GQ114" s="2" t="s">
        <v>179</v>
      </c>
      <c r="GU114" s="2" t="s">
        <v>178</v>
      </c>
      <c r="GZ114" s="2" t="s">
        <v>177</v>
      </c>
    </row>
    <row r="115" spans="1:211" ht="27" hidden="1" customHeight="1" x14ac:dyDescent="0.3">
      <c r="A115" s="138" t="str">
        <f>IFERROR(IF($C$7="G",FALSE,IF(HLOOKUP($C$4,$FC$11:$FR$211,ROW()-#REF!,FALSE)="N",FALSE,TRUE)),"")</f>
        <v/>
      </c>
      <c r="B115" s="108" t="s">
        <v>156</v>
      </c>
      <c r="C115" s="98" t="str">
        <f>IF(M115="","",M115)</f>
        <v>M02101</v>
      </c>
      <c r="D115" s="7" t="str">
        <f>C115</f>
        <v>M02101</v>
      </c>
      <c r="H115" s="7">
        <v>112</v>
      </c>
      <c r="K115" s="169" t="str">
        <f t="shared" si="245"/>
        <v>Number of full-time employees having a permanent contract at the end of current period</v>
      </c>
      <c r="L115" s="170" t="str">
        <f>IF($C$5="RJ",FU115,IF($C$5="RE",GD115,IF($C$5="MJ",GM115,GV115)))&amp;""</f>
        <v/>
      </c>
      <c r="M115" s="128" t="s">
        <v>176</v>
      </c>
      <c r="N115" s="39">
        <f>SUM(O115:BV115)</f>
        <v>0</v>
      </c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125"/>
      <c r="CK115" s="36">
        <v>1</v>
      </c>
      <c r="CL115" s="35">
        <f>IF(N115="","",N115*CK115)</f>
        <v>0</v>
      </c>
      <c r="CM115" s="34"/>
      <c r="CN115" s="110"/>
      <c r="CO115" s="137" t="s">
        <v>175</v>
      </c>
      <c r="CP115" s="134" t="str">
        <f t="shared" si="240"/>
        <v>M02101</v>
      </c>
      <c r="CQ115" s="110"/>
      <c r="CR115" s="121" t="s">
        <v>170</v>
      </c>
      <c r="CS115" s="133" t="str">
        <f t="shared" ref="CS115:DB116" si="246">IF(O115="","",O115)</f>
        <v/>
      </c>
      <c r="CT115" s="133" t="str">
        <f t="shared" si="246"/>
        <v/>
      </c>
      <c r="CU115" s="133" t="str">
        <f t="shared" si="246"/>
        <v/>
      </c>
      <c r="CV115" s="133" t="str">
        <f t="shared" si="246"/>
        <v/>
      </c>
      <c r="CW115" s="133" t="str">
        <f t="shared" si="246"/>
        <v/>
      </c>
      <c r="CX115" s="133" t="str">
        <f t="shared" si="246"/>
        <v/>
      </c>
      <c r="CY115" s="133" t="str">
        <f t="shared" si="246"/>
        <v/>
      </c>
      <c r="CZ115" s="133" t="str">
        <f t="shared" si="246"/>
        <v/>
      </c>
      <c r="DA115" s="133" t="str">
        <f t="shared" si="246"/>
        <v/>
      </c>
      <c r="DB115" s="133" t="str">
        <f t="shared" si="246"/>
        <v/>
      </c>
      <c r="DC115" s="133" t="str">
        <f t="shared" ref="DC115:DL116" si="247">IF(Y115="","",Y115)</f>
        <v/>
      </c>
      <c r="DD115" s="133" t="str">
        <f t="shared" si="247"/>
        <v/>
      </c>
      <c r="DE115" s="133" t="str">
        <f t="shared" si="247"/>
        <v/>
      </c>
      <c r="DF115" s="133" t="str">
        <f t="shared" si="247"/>
        <v/>
      </c>
      <c r="DG115" s="133" t="str">
        <f t="shared" si="247"/>
        <v/>
      </c>
      <c r="DH115" s="133" t="str">
        <f t="shared" si="247"/>
        <v/>
      </c>
      <c r="DI115" s="133" t="str">
        <f t="shared" si="247"/>
        <v/>
      </c>
      <c r="DJ115" s="133" t="str">
        <f t="shared" si="247"/>
        <v/>
      </c>
      <c r="DK115" s="133" t="str">
        <f t="shared" si="247"/>
        <v/>
      </c>
      <c r="DL115" s="133" t="str">
        <f t="shared" si="247"/>
        <v/>
      </c>
      <c r="DM115" s="133" t="str">
        <f t="shared" ref="DM115:DV116" si="248">IF(AI115="","",AI115)</f>
        <v/>
      </c>
      <c r="DN115" s="133" t="str">
        <f t="shared" si="248"/>
        <v/>
      </c>
      <c r="DO115" s="133" t="str">
        <f t="shared" si="248"/>
        <v/>
      </c>
      <c r="DP115" s="133" t="str">
        <f t="shared" si="248"/>
        <v/>
      </c>
      <c r="DQ115" s="133" t="str">
        <f t="shared" si="248"/>
        <v/>
      </c>
      <c r="DR115" s="133" t="str">
        <f t="shared" si="248"/>
        <v/>
      </c>
      <c r="DS115" s="133" t="str">
        <f t="shared" si="248"/>
        <v/>
      </c>
      <c r="DT115" s="133" t="str">
        <f t="shared" si="248"/>
        <v/>
      </c>
      <c r="DU115" s="133" t="str">
        <f t="shared" si="248"/>
        <v/>
      </c>
      <c r="DV115" s="133" t="str">
        <f t="shared" si="248"/>
        <v/>
      </c>
      <c r="DW115" s="133" t="str">
        <f t="shared" ref="DW115:EF116" si="249">IF(AS115="","",AS115)</f>
        <v/>
      </c>
      <c r="DX115" s="133" t="str">
        <f t="shared" si="249"/>
        <v/>
      </c>
      <c r="DY115" s="133" t="str">
        <f t="shared" si="249"/>
        <v/>
      </c>
      <c r="DZ115" s="133" t="str">
        <f t="shared" si="249"/>
        <v/>
      </c>
      <c r="EA115" s="133" t="str">
        <f t="shared" si="249"/>
        <v/>
      </c>
      <c r="EB115" s="133" t="str">
        <f t="shared" si="249"/>
        <v/>
      </c>
      <c r="EC115" s="133" t="str">
        <f t="shared" si="249"/>
        <v/>
      </c>
      <c r="ED115" s="133" t="str">
        <f t="shared" si="249"/>
        <v/>
      </c>
      <c r="EE115" s="133" t="str">
        <f t="shared" si="249"/>
        <v/>
      </c>
      <c r="EF115" s="133" t="str">
        <f t="shared" si="249"/>
        <v/>
      </c>
      <c r="EG115" s="133" t="str">
        <f t="shared" ref="EG115:EP116" si="250">IF(BC115="","",BC115)</f>
        <v/>
      </c>
      <c r="EH115" s="133" t="str">
        <f t="shared" si="250"/>
        <v/>
      </c>
      <c r="EI115" s="133" t="str">
        <f t="shared" si="250"/>
        <v/>
      </c>
      <c r="EJ115" s="133" t="str">
        <f t="shared" si="250"/>
        <v/>
      </c>
      <c r="EK115" s="133" t="str">
        <f t="shared" si="250"/>
        <v/>
      </c>
      <c r="EL115" s="133" t="str">
        <f t="shared" si="250"/>
        <v/>
      </c>
      <c r="EM115" s="133" t="str">
        <f t="shared" si="250"/>
        <v/>
      </c>
      <c r="EN115" s="133" t="str">
        <f t="shared" si="250"/>
        <v/>
      </c>
      <c r="EO115" s="133" t="str">
        <f t="shared" si="250"/>
        <v/>
      </c>
      <c r="EP115" s="133" t="str">
        <f t="shared" si="250"/>
        <v/>
      </c>
      <c r="EQ115" s="133" t="str">
        <f t="shared" ref="EQ115:EZ116" si="251">IF(BM115="","",BM115)</f>
        <v/>
      </c>
      <c r="ER115" s="133" t="str">
        <f t="shared" si="251"/>
        <v/>
      </c>
      <c r="ES115" s="133" t="str">
        <f t="shared" si="251"/>
        <v/>
      </c>
      <c r="ET115" s="133" t="str">
        <f t="shared" si="251"/>
        <v/>
      </c>
      <c r="EU115" s="133" t="str">
        <f t="shared" si="251"/>
        <v/>
      </c>
      <c r="EV115" s="133" t="str">
        <f t="shared" si="251"/>
        <v/>
      </c>
      <c r="EW115" s="133" t="str">
        <f t="shared" si="251"/>
        <v/>
      </c>
      <c r="EX115" s="133" t="str">
        <f t="shared" si="251"/>
        <v/>
      </c>
      <c r="EY115" s="133" t="str">
        <f t="shared" si="251"/>
        <v/>
      </c>
      <c r="EZ115" s="133" t="str">
        <f t="shared" si="251"/>
        <v/>
      </c>
      <c r="FA115" s="110"/>
      <c r="FB115" s="110"/>
      <c r="FC115" s="119" t="s">
        <v>11</v>
      </c>
      <c r="FD115" s="118" t="s">
        <v>11</v>
      </c>
      <c r="FE115" s="118" t="s">
        <v>11</v>
      </c>
      <c r="FF115" s="118" t="s">
        <v>11</v>
      </c>
      <c r="FG115" s="118" t="s">
        <v>11</v>
      </c>
      <c r="FH115" s="118" t="s">
        <v>11</v>
      </c>
      <c r="FI115" s="118" t="s">
        <v>11</v>
      </c>
      <c r="FJ115" s="118" t="s">
        <v>11</v>
      </c>
      <c r="FK115" s="117" t="s">
        <v>0</v>
      </c>
      <c r="FL115" s="117" t="s">
        <v>0</v>
      </c>
      <c r="FM115" s="117" t="s">
        <v>0</v>
      </c>
      <c r="FN115" s="117" t="s">
        <v>11</v>
      </c>
      <c r="FO115" s="117" t="s">
        <v>0</v>
      </c>
      <c r="FP115" s="117" t="s">
        <v>0</v>
      </c>
      <c r="FQ115" s="117" t="s">
        <v>0</v>
      </c>
      <c r="FR115" s="116" t="s">
        <v>11</v>
      </c>
      <c r="FS115" s="110"/>
      <c r="FT115" s="115" t="s">
        <v>174</v>
      </c>
      <c r="FU115" s="114"/>
      <c r="FV115" s="113"/>
      <c r="FW115" s="132"/>
      <c r="FX115" s="132"/>
      <c r="FY115" s="132"/>
      <c r="FZ115" s="110"/>
      <c r="GA115" s="131"/>
      <c r="GB115" s="110"/>
      <c r="GC115" s="115" t="s">
        <v>172</v>
      </c>
      <c r="GD115" s="114"/>
      <c r="GE115" s="113"/>
      <c r="GF115" s="132"/>
      <c r="GG115" s="132"/>
      <c r="GH115" s="132"/>
      <c r="GI115" s="110"/>
      <c r="GJ115" s="131"/>
      <c r="GK115" s="110"/>
      <c r="GL115" s="115" t="s">
        <v>173</v>
      </c>
      <c r="GM115" s="114"/>
      <c r="GN115" s="113"/>
      <c r="GO115" s="132"/>
      <c r="GP115" s="132"/>
      <c r="GQ115" s="132"/>
      <c r="GR115" s="110"/>
      <c r="GS115" s="131"/>
      <c r="GT115" s="110"/>
      <c r="GU115" s="115" t="s">
        <v>172</v>
      </c>
      <c r="GV115" s="114"/>
      <c r="GW115" s="113"/>
      <c r="GX115" s="132"/>
      <c r="GY115" s="132"/>
      <c r="GZ115" s="132"/>
      <c r="HA115" s="110"/>
      <c r="HB115" s="131"/>
      <c r="HC115" s="110"/>
    </row>
    <row r="116" spans="1:211" ht="27" hidden="1" customHeight="1" x14ac:dyDescent="0.3">
      <c r="A116" s="109" t="str">
        <f>IFERROR(IF($C$7="G",FALSE,IF(HLOOKUP($C$4,$FC$11:$FR$211,ROW()-#REF!,FALSE)="N",FALSE,TRUE)),"")</f>
        <v/>
      </c>
      <c r="B116" s="108" t="s">
        <v>156</v>
      </c>
      <c r="C116" s="98" t="str">
        <f>IF(M116="","",M116)</f>
        <v>M02102</v>
      </c>
      <c r="D116" s="7" t="str">
        <f>C116</f>
        <v>M02102</v>
      </c>
      <c r="H116" s="7">
        <v>113</v>
      </c>
      <c r="K116" s="169" t="str">
        <f t="shared" si="245"/>
        <v>Number of temporary staff directly contracted with your company for a period of six months or more</v>
      </c>
      <c r="L116" s="170" t="str">
        <f>IF($C$5="RJ",FU116,IF($C$5="RE",GD116,IF($C$5="MJ",GM116,GV116)))&amp;""</f>
        <v/>
      </c>
      <c r="M116" s="136" t="s">
        <v>171</v>
      </c>
      <c r="N116" s="135">
        <f>SUM(O116:BV116)</f>
        <v>0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125"/>
      <c r="CK116" s="36">
        <v>1</v>
      </c>
      <c r="CL116" s="35">
        <f>IF(N116="","",N116*CK116)</f>
        <v>0</v>
      </c>
      <c r="CM116" s="34"/>
      <c r="CN116" s="110"/>
      <c r="CO116" s="123"/>
      <c r="CP116" s="134" t="str">
        <f t="shared" si="240"/>
        <v>M02102</v>
      </c>
      <c r="CQ116" s="110"/>
      <c r="CR116" s="121" t="s">
        <v>170</v>
      </c>
      <c r="CS116" s="133" t="str">
        <f t="shared" si="246"/>
        <v/>
      </c>
      <c r="CT116" s="133" t="str">
        <f t="shared" si="246"/>
        <v/>
      </c>
      <c r="CU116" s="133" t="str">
        <f t="shared" si="246"/>
        <v/>
      </c>
      <c r="CV116" s="133" t="str">
        <f t="shared" si="246"/>
        <v/>
      </c>
      <c r="CW116" s="133" t="str">
        <f t="shared" si="246"/>
        <v/>
      </c>
      <c r="CX116" s="133" t="str">
        <f t="shared" si="246"/>
        <v/>
      </c>
      <c r="CY116" s="133" t="str">
        <f t="shared" si="246"/>
        <v/>
      </c>
      <c r="CZ116" s="133" t="str">
        <f t="shared" si="246"/>
        <v/>
      </c>
      <c r="DA116" s="133" t="str">
        <f t="shared" si="246"/>
        <v/>
      </c>
      <c r="DB116" s="133" t="str">
        <f t="shared" si="246"/>
        <v/>
      </c>
      <c r="DC116" s="133" t="str">
        <f t="shared" si="247"/>
        <v/>
      </c>
      <c r="DD116" s="133" t="str">
        <f t="shared" si="247"/>
        <v/>
      </c>
      <c r="DE116" s="133" t="str">
        <f t="shared" si="247"/>
        <v/>
      </c>
      <c r="DF116" s="133" t="str">
        <f t="shared" si="247"/>
        <v/>
      </c>
      <c r="DG116" s="133" t="str">
        <f t="shared" si="247"/>
        <v/>
      </c>
      <c r="DH116" s="133" t="str">
        <f t="shared" si="247"/>
        <v/>
      </c>
      <c r="DI116" s="133" t="str">
        <f t="shared" si="247"/>
        <v/>
      </c>
      <c r="DJ116" s="133" t="str">
        <f t="shared" si="247"/>
        <v/>
      </c>
      <c r="DK116" s="133" t="str">
        <f t="shared" si="247"/>
        <v/>
      </c>
      <c r="DL116" s="133" t="str">
        <f t="shared" si="247"/>
        <v/>
      </c>
      <c r="DM116" s="133" t="str">
        <f t="shared" si="248"/>
        <v/>
      </c>
      <c r="DN116" s="133" t="str">
        <f t="shared" si="248"/>
        <v/>
      </c>
      <c r="DO116" s="133" t="str">
        <f t="shared" si="248"/>
        <v/>
      </c>
      <c r="DP116" s="133" t="str">
        <f t="shared" si="248"/>
        <v/>
      </c>
      <c r="DQ116" s="133" t="str">
        <f t="shared" si="248"/>
        <v/>
      </c>
      <c r="DR116" s="133" t="str">
        <f t="shared" si="248"/>
        <v/>
      </c>
      <c r="DS116" s="133" t="str">
        <f t="shared" si="248"/>
        <v/>
      </c>
      <c r="DT116" s="133" t="str">
        <f t="shared" si="248"/>
        <v/>
      </c>
      <c r="DU116" s="133" t="str">
        <f t="shared" si="248"/>
        <v/>
      </c>
      <c r="DV116" s="133" t="str">
        <f t="shared" si="248"/>
        <v/>
      </c>
      <c r="DW116" s="133" t="str">
        <f t="shared" si="249"/>
        <v/>
      </c>
      <c r="DX116" s="133" t="str">
        <f t="shared" si="249"/>
        <v/>
      </c>
      <c r="DY116" s="133" t="str">
        <f t="shared" si="249"/>
        <v/>
      </c>
      <c r="DZ116" s="133" t="str">
        <f t="shared" si="249"/>
        <v/>
      </c>
      <c r="EA116" s="133" t="str">
        <f t="shared" si="249"/>
        <v/>
      </c>
      <c r="EB116" s="133" t="str">
        <f t="shared" si="249"/>
        <v/>
      </c>
      <c r="EC116" s="133" t="str">
        <f t="shared" si="249"/>
        <v/>
      </c>
      <c r="ED116" s="133" t="str">
        <f t="shared" si="249"/>
        <v/>
      </c>
      <c r="EE116" s="133" t="str">
        <f t="shared" si="249"/>
        <v/>
      </c>
      <c r="EF116" s="133" t="str">
        <f t="shared" si="249"/>
        <v/>
      </c>
      <c r="EG116" s="133" t="str">
        <f t="shared" si="250"/>
        <v/>
      </c>
      <c r="EH116" s="133" t="str">
        <f t="shared" si="250"/>
        <v/>
      </c>
      <c r="EI116" s="133" t="str">
        <f t="shared" si="250"/>
        <v/>
      </c>
      <c r="EJ116" s="133" t="str">
        <f t="shared" si="250"/>
        <v/>
      </c>
      <c r="EK116" s="133" t="str">
        <f t="shared" si="250"/>
        <v/>
      </c>
      <c r="EL116" s="133" t="str">
        <f t="shared" si="250"/>
        <v/>
      </c>
      <c r="EM116" s="133" t="str">
        <f t="shared" si="250"/>
        <v/>
      </c>
      <c r="EN116" s="133" t="str">
        <f t="shared" si="250"/>
        <v/>
      </c>
      <c r="EO116" s="133" t="str">
        <f t="shared" si="250"/>
        <v/>
      </c>
      <c r="EP116" s="133" t="str">
        <f t="shared" si="250"/>
        <v/>
      </c>
      <c r="EQ116" s="133" t="str">
        <f t="shared" si="251"/>
        <v/>
      </c>
      <c r="ER116" s="133" t="str">
        <f t="shared" si="251"/>
        <v/>
      </c>
      <c r="ES116" s="133" t="str">
        <f t="shared" si="251"/>
        <v/>
      </c>
      <c r="ET116" s="133" t="str">
        <f t="shared" si="251"/>
        <v/>
      </c>
      <c r="EU116" s="133" t="str">
        <f t="shared" si="251"/>
        <v/>
      </c>
      <c r="EV116" s="133" t="str">
        <f t="shared" si="251"/>
        <v/>
      </c>
      <c r="EW116" s="133" t="str">
        <f t="shared" si="251"/>
        <v/>
      </c>
      <c r="EX116" s="133" t="str">
        <f t="shared" si="251"/>
        <v/>
      </c>
      <c r="EY116" s="133" t="str">
        <f t="shared" si="251"/>
        <v/>
      </c>
      <c r="EZ116" s="133" t="str">
        <f t="shared" si="251"/>
        <v/>
      </c>
      <c r="FA116" s="110"/>
      <c r="FB116" s="110"/>
      <c r="FC116" s="119" t="s">
        <v>11</v>
      </c>
      <c r="FD116" s="118" t="s">
        <v>11</v>
      </c>
      <c r="FE116" s="118" t="s">
        <v>11</v>
      </c>
      <c r="FF116" s="118" t="s">
        <v>11</v>
      </c>
      <c r="FG116" s="118" t="s">
        <v>11</v>
      </c>
      <c r="FH116" s="118" t="s">
        <v>11</v>
      </c>
      <c r="FI116" s="118" t="s">
        <v>11</v>
      </c>
      <c r="FJ116" s="118" t="s">
        <v>11</v>
      </c>
      <c r="FK116" s="117" t="s">
        <v>0</v>
      </c>
      <c r="FL116" s="117" t="s">
        <v>0</v>
      </c>
      <c r="FM116" s="117" t="s">
        <v>0</v>
      </c>
      <c r="FN116" s="117" t="s">
        <v>11</v>
      </c>
      <c r="FO116" s="117" t="s">
        <v>0</v>
      </c>
      <c r="FP116" s="117" t="s">
        <v>0</v>
      </c>
      <c r="FQ116" s="117" t="s">
        <v>0</v>
      </c>
      <c r="FR116" s="116" t="s">
        <v>11</v>
      </c>
      <c r="FS116" s="110"/>
      <c r="FT116" s="115" t="s">
        <v>169</v>
      </c>
      <c r="FU116" s="114"/>
      <c r="FV116" s="113"/>
      <c r="FW116" s="132"/>
      <c r="FX116" s="132"/>
      <c r="FY116" s="132"/>
      <c r="FZ116" s="110"/>
      <c r="GA116" s="131"/>
      <c r="GB116" s="110"/>
      <c r="GC116" s="115" t="s">
        <v>167</v>
      </c>
      <c r="GD116" s="114"/>
      <c r="GE116" s="113"/>
      <c r="GF116" s="132"/>
      <c r="GG116" s="132"/>
      <c r="GH116" s="132"/>
      <c r="GI116" s="110"/>
      <c r="GJ116" s="131"/>
      <c r="GK116" s="110"/>
      <c r="GL116" s="115" t="s">
        <v>168</v>
      </c>
      <c r="GM116" s="114"/>
      <c r="GN116" s="113"/>
      <c r="GO116" s="132"/>
      <c r="GP116" s="132"/>
      <c r="GQ116" s="132"/>
      <c r="GR116" s="110"/>
      <c r="GS116" s="131"/>
      <c r="GT116" s="110"/>
      <c r="GU116" s="115" t="s">
        <v>167</v>
      </c>
      <c r="GV116" s="114"/>
      <c r="GW116" s="113"/>
      <c r="GX116" s="132"/>
      <c r="GY116" s="132"/>
      <c r="GZ116" s="132"/>
      <c r="HA116" s="110"/>
      <c r="HB116" s="131"/>
      <c r="HC116" s="110"/>
    </row>
    <row r="117" spans="1:211" ht="27" hidden="1" customHeight="1" x14ac:dyDescent="0.3">
      <c r="A117" s="109" t="str">
        <f>IFERROR(IF($C$7="G",FALSE,IF(HLOOKUP($C$4,$FC$11:$FR$211,ROW()-#REF!,FALSE)="N",FALSE,TRUE)),"")</f>
        <v/>
      </c>
      <c r="B117" s="108" t="s">
        <v>156</v>
      </c>
      <c r="C117" s="98" t="str">
        <f>IF(M117="","",M117)</f>
        <v>M02103</v>
      </c>
      <c r="D117" s="7" t="str">
        <f>C117</f>
        <v>M02103</v>
      </c>
      <c r="H117" s="7">
        <v>114</v>
      </c>
      <c r="K117" s="169" t="str">
        <f t="shared" si="245"/>
        <v xml:space="preserve">Average number of temporary staff directly contracted with your company for a period less than six months </v>
      </c>
      <c r="L117" s="171" t="str">
        <f>IF($C$5="RJ",FU117,IF($C$5="RE",GD117,IF($C$5="MJ",GM117,GV117)))&amp;""</f>
        <v/>
      </c>
      <c r="M117" s="130" t="s">
        <v>166</v>
      </c>
      <c r="N117" s="127">
        <f>SUM(O117:BV117)</f>
        <v>0</v>
      </c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5"/>
      <c r="CK117" s="36">
        <v>1</v>
      </c>
      <c r="CL117" s="124">
        <f>IF(N117="","",N117*CK117*100)</f>
        <v>0</v>
      </c>
      <c r="CM117" s="34"/>
      <c r="CN117" s="110"/>
      <c r="CO117" s="123"/>
      <c r="CP117" s="122" t="str">
        <f t="shared" si="240"/>
        <v>M02103</v>
      </c>
      <c r="CQ117" s="110"/>
      <c r="CR117" s="121" t="s">
        <v>159</v>
      </c>
      <c r="CS117" s="120" t="str">
        <f t="shared" ref="CS117:DB119" si="252">IF(O117="","",O117*100)</f>
        <v/>
      </c>
      <c r="CT117" s="120" t="str">
        <f t="shared" si="252"/>
        <v/>
      </c>
      <c r="CU117" s="120" t="str">
        <f t="shared" si="252"/>
        <v/>
      </c>
      <c r="CV117" s="120" t="str">
        <f t="shared" si="252"/>
        <v/>
      </c>
      <c r="CW117" s="120" t="str">
        <f t="shared" si="252"/>
        <v/>
      </c>
      <c r="CX117" s="120" t="str">
        <f t="shared" si="252"/>
        <v/>
      </c>
      <c r="CY117" s="120" t="str">
        <f t="shared" si="252"/>
        <v/>
      </c>
      <c r="CZ117" s="120" t="str">
        <f t="shared" si="252"/>
        <v/>
      </c>
      <c r="DA117" s="120" t="str">
        <f t="shared" si="252"/>
        <v/>
      </c>
      <c r="DB117" s="120" t="str">
        <f t="shared" si="252"/>
        <v/>
      </c>
      <c r="DC117" s="120" t="str">
        <f t="shared" ref="DC117:DL119" si="253">IF(Y117="","",Y117*100)</f>
        <v/>
      </c>
      <c r="DD117" s="120" t="str">
        <f t="shared" si="253"/>
        <v/>
      </c>
      <c r="DE117" s="120" t="str">
        <f t="shared" si="253"/>
        <v/>
      </c>
      <c r="DF117" s="120" t="str">
        <f t="shared" si="253"/>
        <v/>
      </c>
      <c r="DG117" s="120" t="str">
        <f t="shared" si="253"/>
        <v/>
      </c>
      <c r="DH117" s="120" t="str">
        <f t="shared" si="253"/>
        <v/>
      </c>
      <c r="DI117" s="120" t="str">
        <f t="shared" si="253"/>
        <v/>
      </c>
      <c r="DJ117" s="120" t="str">
        <f t="shared" si="253"/>
        <v/>
      </c>
      <c r="DK117" s="120" t="str">
        <f t="shared" si="253"/>
        <v/>
      </c>
      <c r="DL117" s="120" t="str">
        <f t="shared" si="253"/>
        <v/>
      </c>
      <c r="DM117" s="120" t="str">
        <f t="shared" ref="DM117:DV119" si="254">IF(AI117="","",AI117*100)</f>
        <v/>
      </c>
      <c r="DN117" s="120" t="str">
        <f t="shared" si="254"/>
        <v/>
      </c>
      <c r="DO117" s="120" t="str">
        <f t="shared" si="254"/>
        <v/>
      </c>
      <c r="DP117" s="120" t="str">
        <f t="shared" si="254"/>
        <v/>
      </c>
      <c r="DQ117" s="120" t="str">
        <f t="shared" si="254"/>
        <v/>
      </c>
      <c r="DR117" s="120" t="str">
        <f t="shared" si="254"/>
        <v/>
      </c>
      <c r="DS117" s="120" t="str">
        <f t="shared" si="254"/>
        <v/>
      </c>
      <c r="DT117" s="120" t="str">
        <f t="shared" si="254"/>
        <v/>
      </c>
      <c r="DU117" s="120" t="str">
        <f t="shared" si="254"/>
        <v/>
      </c>
      <c r="DV117" s="120" t="str">
        <f t="shared" si="254"/>
        <v/>
      </c>
      <c r="DW117" s="120" t="str">
        <f t="shared" ref="DW117:EF119" si="255">IF(AS117="","",AS117*100)</f>
        <v/>
      </c>
      <c r="DX117" s="120" t="str">
        <f t="shared" si="255"/>
        <v/>
      </c>
      <c r="DY117" s="120" t="str">
        <f t="shared" si="255"/>
        <v/>
      </c>
      <c r="DZ117" s="120" t="str">
        <f t="shared" si="255"/>
        <v/>
      </c>
      <c r="EA117" s="120" t="str">
        <f t="shared" si="255"/>
        <v/>
      </c>
      <c r="EB117" s="120" t="str">
        <f t="shared" si="255"/>
        <v/>
      </c>
      <c r="EC117" s="120" t="str">
        <f t="shared" si="255"/>
        <v/>
      </c>
      <c r="ED117" s="120" t="str">
        <f t="shared" si="255"/>
        <v/>
      </c>
      <c r="EE117" s="120" t="str">
        <f t="shared" si="255"/>
        <v/>
      </c>
      <c r="EF117" s="120" t="str">
        <f t="shared" si="255"/>
        <v/>
      </c>
      <c r="EG117" s="120" t="str">
        <f t="shared" ref="EG117:EP119" si="256">IF(BC117="","",BC117*100)</f>
        <v/>
      </c>
      <c r="EH117" s="120" t="str">
        <f t="shared" si="256"/>
        <v/>
      </c>
      <c r="EI117" s="120" t="str">
        <f t="shared" si="256"/>
        <v/>
      </c>
      <c r="EJ117" s="120" t="str">
        <f t="shared" si="256"/>
        <v/>
      </c>
      <c r="EK117" s="120" t="str">
        <f t="shared" si="256"/>
        <v/>
      </c>
      <c r="EL117" s="120" t="str">
        <f t="shared" si="256"/>
        <v/>
      </c>
      <c r="EM117" s="120" t="str">
        <f t="shared" si="256"/>
        <v/>
      </c>
      <c r="EN117" s="120" t="str">
        <f t="shared" si="256"/>
        <v/>
      </c>
      <c r="EO117" s="120" t="str">
        <f t="shared" si="256"/>
        <v/>
      </c>
      <c r="EP117" s="120" t="str">
        <f t="shared" si="256"/>
        <v/>
      </c>
      <c r="EQ117" s="120" t="str">
        <f t="shared" ref="EQ117:EZ119" si="257">IF(BM117="","",BM117*100)</f>
        <v/>
      </c>
      <c r="ER117" s="120" t="str">
        <f t="shared" si="257"/>
        <v/>
      </c>
      <c r="ES117" s="120" t="str">
        <f t="shared" si="257"/>
        <v/>
      </c>
      <c r="ET117" s="120" t="str">
        <f t="shared" si="257"/>
        <v/>
      </c>
      <c r="EU117" s="120" t="str">
        <f t="shared" si="257"/>
        <v/>
      </c>
      <c r="EV117" s="120" t="str">
        <f t="shared" si="257"/>
        <v/>
      </c>
      <c r="EW117" s="120" t="str">
        <f t="shared" si="257"/>
        <v/>
      </c>
      <c r="EX117" s="120" t="str">
        <f t="shared" si="257"/>
        <v/>
      </c>
      <c r="EY117" s="120" t="str">
        <f t="shared" si="257"/>
        <v/>
      </c>
      <c r="EZ117" s="120" t="str">
        <f t="shared" si="257"/>
        <v/>
      </c>
      <c r="FA117" s="110"/>
      <c r="FB117" s="110"/>
      <c r="FC117" s="119" t="s">
        <v>11</v>
      </c>
      <c r="FD117" s="118" t="s">
        <v>11</v>
      </c>
      <c r="FE117" s="118" t="s">
        <v>11</v>
      </c>
      <c r="FF117" s="118" t="s">
        <v>11</v>
      </c>
      <c r="FG117" s="118" t="s">
        <v>11</v>
      </c>
      <c r="FH117" s="118" t="s">
        <v>11</v>
      </c>
      <c r="FI117" s="118" t="s">
        <v>11</v>
      </c>
      <c r="FJ117" s="118" t="s">
        <v>11</v>
      </c>
      <c r="FK117" s="117" t="s">
        <v>11</v>
      </c>
      <c r="FL117" s="117" t="s">
        <v>11</v>
      </c>
      <c r="FM117" s="117" t="s">
        <v>11</v>
      </c>
      <c r="FN117" s="117" t="s">
        <v>11</v>
      </c>
      <c r="FO117" s="117" t="s">
        <v>11</v>
      </c>
      <c r="FP117" s="117" t="s">
        <v>11</v>
      </c>
      <c r="FQ117" s="117" t="s">
        <v>11</v>
      </c>
      <c r="FR117" s="116" t="s">
        <v>11</v>
      </c>
      <c r="FS117" s="110"/>
      <c r="FT117" s="115" t="s">
        <v>165</v>
      </c>
      <c r="FU117" s="114"/>
      <c r="FV117" s="113"/>
      <c r="FW117" s="112"/>
      <c r="FX117" s="112"/>
      <c r="FY117" s="112"/>
      <c r="FZ117" s="110"/>
      <c r="GA117" s="111"/>
      <c r="GB117" s="110"/>
      <c r="GC117" s="115" t="s">
        <v>164</v>
      </c>
      <c r="GD117" s="114"/>
      <c r="GE117" s="113"/>
      <c r="GF117" s="112"/>
      <c r="GG117" s="112"/>
      <c r="GH117" s="112"/>
      <c r="GI117" s="110"/>
      <c r="GJ117" s="111"/>
      <c r="GK117" s="110"/>
      <c r="GL117" s="115" t="s">
        <v>165</v>
      </c>
      <c r="GM117" s="114"/>
      <c r="GN117" s="113"/>
      <c r="GO117" s="112"/>
      <c r="GP117" s="112"/>
      <c r="GQ117" s="112"/>
      <c r="GR117" s="110"/>
      <c r="GS117" s="111"/>
      <c r="GT117" s="110"/>
      <c r="GU117" s="115" t="s">
        <v>164</v>
      </c>
      <c r="GV117" s="114"/>
      <c r="GW117" s="113"/>
      <c r="GX117" s="112"/>
      <c r="GY117" s="112"/>
      <c r="GZ117" s="112"/>
      <c r="HA117" s="110"/>
      <c r="HB117" s="111"/>
      <c r="HC117" s="110"/>
    </row>
    <row r="118" spans="1:211" ht="27" hidden="1" customHeight="1" x14ac:dyDescent="0.3">
      <c r="A118" s="109" t="str">
        <f>IFERROR(IF($C$7="G",FALSE,IF(HLOOKUP($C$4,$FC$11:$FR$211,ROW()-#REF!,FALSE)="N",FALSE,TRUE)),"")</f>
        <v/>
      </c>
      <c r="B118" s="108" t="s">
        <v>156</v>
      </c>
      <c r="C118" s="98" t="str">
        <f>IF(M118="","",M118)</f>
        <v>M02104</v>
      </c>
      <c r="D118" s="7" t="str">
        <f>C118</f>
        <v>M02104</v>
      </c>
      <c r="H118" s="7">
        <v>115</v>
      </c>
      <c r="K118" s="169" t="str">
        <f t="shared" si="245"/>
        <v xml:space="preserve">Average number of temporary staff contracted by an employment agency for a period of six months or more </v>
      </c>
      <c r="L118" s="170" t="str">
        <f>IF($C$5="RJ",FU118,IF($C$5="RE",GD118,IF($C$5="MJ",GM118,GV118)))&amp;""</f>
        <v/>
      </c>
      <c r="M118" s="128" t="s">
        <v>163</v>
      </c>
      <c r="N118" s="127">
        <f>SUM(O118:BV118)</f>
        <v>0</v>
      </c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5"/>
      <c r="CK118" s="36">
        <v>1</v>
      </c>
      <c r="CL118" s="124">
        <f>IF(N118="","",N118*CK118*100)</f>
        <v>0</v>
      </c>
      <c r="CM118" s="34"/>
      <c r="CN118" s="110"/>
      <c r="CO118" s="123"/>
      <c r="CP118" s="122" t="str">
        <f t="shared" si="240"/>
        <v>M02104</v>
      </c>
      <c r="CQ118" s="110"/>
      <c r="CR118" s="121" t="s">
        <v>159</v>
      </c>
      <c r="CS118" s="120" t="str">
        <f t="shared" si="252"/>
        <v/>
      </c>
      <c r="CT118" s="120" t="str">
        <f t="shared" si="252"/>
        <v/>
      </c>
      <c r="CU118" s="120" t="str">
        <f t="shared" si="252"/>
        <v/>
      </c>
      <c r="CV118" s="120" t="str">
        <f t="shared" si="252"/>
        <v/>
      </c>
      <c r="CW118" s="120" t="str">
        <f t="shared" si="252"/>
        <v/>
      </c>
      <c r="CX118" s="120" t="str">
        <f t="shared" si="252"/>
        <v/>
      </c>
      <c r="CY118" s="120" t="str">
        <f t="shared" si="252"/>
        <v/>
      </c>
      <c r="CZ118" s="120" t="str">
        <f t="shared" si="252"/>
        <v/>
      </c>
      <c r="DA118" s="120" t="str">
        <f t="shared" si="252"/>
        <v/>
      </c>
      <c r="DB118" s="120" t="str">
        <f t="shared" si="252"/>
        <v/>
      </c>
      <c r="DC118" s="120" t="str">
        <f t="shared" si="253"/>
        <v/>
      </c>
      <c r="DD118" s="120" t="str">
        <f t="shared" si="253"/>
        <v/>
      </c>
      <c r="DE118" s="120" t="str">
        <f t="shared" si="253"/>
        <v/>
      </c>
      <c r="DF118" s="120" t="str">
        <f t="shared" si="253"/>
        <v/>
      </c>
      <c r="DG118" s="120" t="str">
        <f t="shared" si="253"/>
        <v/>
      </c>
      <c r="DH118" s="120" t="str">
        <f t="shared" si="253"/>
        <v/>
      </c>
      <c r="DI118" s="120" t="str">
        <f t="shared" si="253"/>
        <v/>
      </c>
      <c r="DJ118" s="120" t="str">
        <f t="shared" si="253"/>
        <v/>
      </c>
      <c r="DK118" s="120" t="str">
        <f t="shared" si="253"/>
        <v/>
      </c>
      <c r="DL118" s="120" t="str">
        <f t="shared" si="253"/>
        <v/>
      </c>
      <c r="DM118" s="120" t="str">
        <f t="shared" si="254"/>
        <v/>
      </c>
      <c r="DN118" s="120" t="str">
        <f t="shared" si="254"/>
        <v/>
      </c>
      <c r="DO118" s="120" t="str">
        <f t="shared" si="254"/>
        <v/>
      </c>
      <c r="DP118" s="120" t="str">
        <f t="shared" si="254"/>
        <v/>
      </c>
      <c r="DQ118" s="120" t="str">
        <f t="shared" si="254"/>
        <v/>
      </c>
      <c r="DR118" s="120" t="str">
        <f t="shared" si="254"/>
        <v/>
      </c>
      <c r="DS118" s="120" t="str">
        <f t="shared" si="254"/>
        <v/>
      </c>
      <c r="DT118" s="120" t="str">
        <f t="shared" si="254"/>
        <v/>
      </c>
      <c r="DU118" s="120" t="str">
        <f t="shared" si="254"/>
        <v/>
      </c>
      <c r="DV118" s="120" t="str">
        <f t="shared" si="254"/>
        <v/>
      </c>
      <c r="DW118" s="120" t="str">
        <f t="shared" si="255"/>
        <v/>
      </c>
      <c r="DX118" s="120" t="str">
        <f t="shared" si="255"/>
        <v/>
      </c>
      <c r="DY118" s="120" t="str">
        <f t="shared" si="255"/>
        <v/>
      </c>
      <c r="DZ118" s="120" t="str">
        <f t="shared" si="255"/>
        <v/>
      </c>
      <c r="EA118" s="120" t="str">
        <f t="shared" si="255"/>
        <v/>
      </c>
      <c r="EB118" s="120" t="str">
        <f t="shared" si="255"/>
        <v/>
      </c>
      <c r="EC118" s="120" t="str">
        <f t="shared" si="255"/>
        <v/>
      </c>
      <c r="ED118" s="120" t="str">
        <f t="shared" si="255"/>
        <v/>
      </c>
      <c r="EE118" s="120" t="str">
        <f t="shared" si="255"/>
        <v/>
      </c>
      <c r="EF118" s="120" t="str">
        <f t="shared" si="255"/>
        <v/>
      </c>
      <c r="EG118" s="120" t="str">
        <f t="shared" si="256"/>
        <v/>
      </c>
      <c r="EH118" s="120" t="str">
        <f t="shared" si="256"/>
        <v/>
      </c>
      <c r="EI118" s="120" t="str">
        <f t="shared" si="256"/>
        <v/>
      </c>
      <c r="EJ118" s="120" t="str">
        <f t="shared" si="256"/>
        <v/>
      </c>
      <c r="EK118" s="120" t="str">
        <f t="shared" si="256"/>
        <v/>
      </c>
      <c r="EL118" s="120" t="str">
        <f t="shared" si="256"/>
        <v/>
      </c>
      <c r="EM118" s="120" t="str">
        <f t="shared" si="256"/>
        <v/>
      </c>
      <c r="EN118" s="120" t="str">
        <f t="shared" si="256"/>
        <v/>
      </c>
      <c r="EO118" s="120" t="str">
        <f t="shared" si="256"/>
        <v/>
      </c>
      <c r="EP118" s="120" t="str">
        <f t="shared" si="256"/>
        <v/>
      </c>
      <c r="EQ118" s="120" t="str">
        <f t="shared" si="257"/>
        <v/>
      </c>
      <c r="ER118" s="120" t="str">
        <f t="shared" si="257"/>
        <v/>
      </c>
      <c r="ES118" s="120" t="str">
        <f t="shared" si="257"/>
        <v/>
      </c>
      <c r="ET118" s="120" t="str">
        <f t="shared" si="257"/>
        <v/>
      </c>
      <c r="EU118" s="120" t="str">
        <f t="shared" si="257"/>
        <v/>
      </c>
      <c r="EV118" s="120" t="str">
        <f t="shared" si="257"/>
        <v/>
      </c>
      <c r="EW118" s="120" t="str">
        <f t="shared" si="257"/>
        <v/>
      </c>
      <c r="EX118" s="120" t="str">
        <f t="shared" si="257"/>
        <v/>
      </c>
      <c r="EY118" s="120" t="str">
        <f t="shared" si="257"/>
        <v/>
      </c>
      <c r="EZ118" s="120" t="str">
        <f t="shared" si="257"/>
        <v/>
      </c>
      <c r="FA118" s="110"/>
      <c r="FB118" s="110"/>
      <c r="FC118" s="119" t="s">
        <v>11</v>
      </c>
      <c r="FD118" s="118" t="s">
        <v>11</v>
      </c>
      <c r="FE118" s="118" t="s">
        <v>11</v>
      </c>
      <c r="FF118" s="118" t="s">
        <v>11</v>
      </c>
      <c r="FG118" s="118" t="s">
        <v>11</v>
      </c>
      <c r="FH118" s="118" t="s">
        <v>11</v>
      </c>
      <c r="FI118" s="118" t="s">
        <v>11</v>
      </c>
      <c r="FJ118" s="118" t="s">
        <v>11</v>
      </c>
      <c r="FK118" s="117" t="s">
        <v>11</v>
      </c>
      <c r="FL118" s="117" t="s">
        <v>11</v>
      </c>
      <c r="FM118" s="117" t="s">
        <v>11</v>
      </c>
      <c r="FN118" s="117" t="s">
        <v>11</v>
      </c>
      <c r="FO118" s="117" t="s">
        <v>11</v>
      </c>
      <c r="FP118" s="117" t="s">
        <v>11</v>
      </c>
      <c r="FQ118" s="117" t="s">
        <v>11</v>
      </c>
      <c r="FR118" s="116" t="s">
        <v>11</v>
      </c>
      <c r="FS118" s="110"/>
      <c r="FT118" s="115" t="s">
        <v>162</v>
      </c>
      <c r="FU118" s="114"/>
      <c r="FV118" s="113"/>
      <c r="FW118" s="112"/>
      <c r="FX118" s="112"/>
      <c r="FY118" s="112"/>
      <c r="FZ118" s="110"/>
      <c r="GA118" s="111"/>
      <c r="GB118" s="110"/>
      <c r="GC118" s="115" t="s">
        <v>161</v>
      </c>
      <c r="GD118" s="114"/>
      <c r="GE118" s="113"/>
      <c r="GF118" s="112"/>
      <c r="GG118" s="112"/>
      <c r="GH118" s="112"/>
      <c r="GI118" s="110"/>
      <c r="GJ118" s="111"/>
      <c r="GK118" s="110"/>
      <c r="GL118" s="115" t="s">
        <v>162</v>
      </c>
      <c r="GM118" s="114"/>
      <c r="GN118" s="113"/>
      <c r="GO118" s="112"/>
      <c r="GP118" s="112"/>
      <c r="GQ118" s="112"/>
      <c r="GR118" s="110"/>
      <c r="GS118" s="111"/>
      <c r="GT118" s="110"/>
      <c r="GU118" s="115" t="s">
        <v>161</v>
      </c>
      <c r="GV118" s="114"/>
      <c r="GW118" s="113"/>
      <c r="GX118" s="112"/>
      <c r="GY118" s="112"/>
      <c r="GZ118" s="112"/>
      <c r="HA118" s="110"/>
      <c r="HB118" s="111"/>
      <c r="HC118" s="110"/>
    </row>
    <row r="119" spans="1:211" ht="27" hidden="1" customHeight="1" x14ac:dyDescent="0.3">
      <c r="A119" s="109" t="str">
        <f>IFERROR(IF($C$7="G",FALSE,IF(HLOOKUP($C$4,$FC$11:$FR$211,ROW()-#REF!,FALSE)="N",FALSE,TRUE)),"")</f>
        <v/>
      </c>
      <c r="B119" s="108" t="s">
        <v>156</v>
      </c>
      <c r="C119" s="98" t="str">
        <f>IF(M119="","",M119)</f>
        <v>M02105</v>
      </c>
      <c r="D119" s="7" t="str">
        <f>C119</f>
        <v>M02105</v>
      </c>
      <c r="H119" s="7">
        <v>116</v>
      </c>
      <c r="K119" s="169" t="str">
        <f t="shared" si="245"/>
        <v xml:space="preserve">Average number of temporary staff contracted by an employment agency for a period less than six months </v>
      </c>
      <c r="L119" s="170" t="str">
        <f>IF($C$5="RJ",FU119,IF($C$5="RE",GD119,IF($C$5="MJ",GM119,GV119)))&amp;""</f>
        <v/>
      </c>
      <c r="M119" s="128" t="s">
        <v>160</v>
      </c>
      <c r="N119" s="127">
        <f>SUM(O119:BV119)</f>
        <v>0</v>
      </c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  <c r="BA119" s="126"/>
      <c r="BB119" s="126"/>
      <c r="BC119" s="126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5"/>
      <c r="CK119" s="36">
        <v>1</v>
      </c>
      <c r="CL119" s="124">
        <f>IF(N119="","",N119*CK119*100)</f>
        <v>0</v>
      </c>
      <c r="CM119" s="34"/>
      <c r="CN119" s="110"/>
      <c r="CO119" s="123"/>
      <c r="CP119" s="122" t="str">
        <f t="shared" si="240"/>
        <v>M02105</v>
      </c>
      <c r="CQ119" s="110"/>
      <c r="CR119" s="121" t="s">
        <v>159</v>
      </c>
      <c r="CS119" s="120" t="str">
        <f t="shared" si="252"/>
        <v/>
      </c>
      <c r="CT119" s="120" t="str">
        <f t="shared" si="252"/>
        <v/>
      </c>
      <c r="CU119" s="120" t="str">
        <f t="shared" si="252"/>
        <v/>
      </c>
      <c r="CV119" s="120" t="str">
        <f t="shared" si="252"/>
        <v/>
      </c>
      <c r="CW119" s="120" t="str">
        <f t="shared" si="252"/>
        <v/>
      </c>
      <c r="CX119" s="120" t="str">
        <f t="shared" si="252"/>
        <v/>
      </c>
      <c r="CY119" s="120" t="str">
        <f t="shared" si="252"/>
        <v/>
      </c>
      <c r="CZ119" s="120" t="str">
        <f t="shared" si="252"/>
        <v/>
      </c>
      <c r="DA119" s="120" t="str">
        <f t="shared" si="252"/>
        <v/>
      </c>
      <c r="DB119" s="120" t="str">
        <f t="shared" si="252"/>
        <v/>
      </c>
      <c r="DC119" s="120" t="str">
        <f t="shared" si="253"/>
        <v/>
      </c>
      <c r="DD119" s="120" t="str">
        <f t="shared" si="253"/>
        <v/>
      </c>
      <c r="DE119" s="120" t="str">
        <f t="shared" si="253"/>
        <v/>
      </c>
      <c r="DF119" s="120" t="str">
        <f t="shared" si="253"/>
        <v/>
      </c>
      <c r="DG119" s="120" t="str">
        <f t="shared" si="253"/>
        <v/>
      </c>
      <c r="DH119" s="120" t="str">
        <f t="shared" si="253"/>
        <v/>
      </c>
      <c r="DI119" s="120" t="str">
        <f t="shared" si="253"/>
        <v/>
      </c>
      <c r="DJ119" s="120" t="str">
        <f t="shared" si="253"/>
        <v/>
      </c>
      <c r="DK119" s="120" t="str">
        <f t="shared" si="253"/>
        <v/>
      </c>
      <c r="DL119" s="120" t="str">
        <f t="shared" si="253"/>
        <v/>
      </c>
      <c r="DM119" s="120" t="str">
        <f t="shared" si="254"/>
        <v/>
      </c>
      <c r="DN119" s="120" t="str">
        <f t="shared" si="254"/>
        <v/>
      </c>
      <c r="DO119" s="120" t="str">
        <f t="shared" si="254"/>
        <v/>
      </c>
      <c r="DP119" s="120" t="str">
        <f t="shared" si="254"/>
        <v/>
      </c>
      <c r="DQ119" s="120" t="str">
        <f t="shared" si="254"/>
        <v/>
      </c>
      <c r="DR119" s="120" t="str">
        <f t="shared" si="254"/>
        <v/>
      </c>
      <c r="DS119" s="120" t="str">
        <f t="shared" si="254"/>
        <v/>
      </c>
      <c r="DT119" s="120" t="str">
        <f t="shared" si="254"/>
        <v/>
      </c>
      <c r="DU119" s="120" t="str">
        <f t="shared" si="254"/>
        <v/>
      </c>
      <c r="DV119" s="120" t="str">
        <f t="shared" si="254"/>
        <v/>
      </c>
      <c r="DW119" s="120" t="str">
        <f t="shared" si="255"/>
        <v/>
      </c>
      <c r="DX119" s="120" t="str">
        <f t="shared" si="255"/>
        <v/>
      </c>
      <c r="DY119" s="120" t="str">
        <f t="shared" si="255"/>
        <v/>
      </c>
      <c r="DZ119" s="120" t="str">
        <f t="shared" si="255"/>
        <v/>
      </c>
      <c r="EA119" s="120" t="str">
        <f t="shared" si="255"/>
        <v/>
      </c>
      <c r="EB119" s="120" t="str">
        <f t="shared" si="255"/>
        <v/>
      </c>
      <c r="EC119" s="120" t="str">
        <f t="shared" si="255"/>
        <v/>
      </c>
      <c r="ED119" s="120" t="str">
        <f t="shared" si="255"/>
        <v/>
      </c>
      <c r="EE119" s="120" t="str">
        <f t="shared" si="255"/>
        <v/>
      </c>
      <c r="EF119" s="120" t="str">
        <f t="shared" si="255"/>
        <v/>
      </c>
      <c r="EG119" s="120" t="str">
        <f t="shared" si="256"/>
        <v/>
      </c>
      <c r="EH119" s="120" t="str">
        <f t="shared" si="256"/>
        <v/>
      </c>
      <c r="EI119" s="120" t="str">
        <f t="shared" si="256"/>
        <v/>
      </c>
      <c r="EJ119" s="120" t="str">
        <f t="shared" si="256"/>
        <v/>
      </c>
      <c r="EK119" s="120" t="str">
        <f t="shared" si="256"/>
        <v/>
      </c>
      <c r="EL119" s="120" t="str">
        <f t="shared" si="256"/>
        <v/>
      </c>
      <c r="EM119" s="120" t="str">
        <f t="shared" si="256"/>
        <v/>
      </c>
      <c r="EN119" s="120" t="str">
        <f t="shared" si="256"/>
        <v/>
      </c>
      <c r="EO119" s="120" t="str">
        <f t="shared" si="256"/>
        <v/>
      </c>
      <c r="EP119" s="120" t="str">
        <f t="shared" si="256"/>
        <v/>
      </c>
      <c r="EQ119" s="120" t="str">
        <f t="shared" si="257"/>
        <v/>
      </c>
      <c r="ER119" s="120" t="str">
        <f t="shared" si="257"/>
        <v/>
      </c>
      <c r="ES119" s="120" t="str">
        <f t="shared" si="257"/>
        <v/>
      </c>
      <c r="ET119" s="120" t="str">
        <f t="shared" si="257"/>
        <v/>
      </c>
      <c r="EU119" s="120" t="str">
        <f t="shared" si="257"/>
        <v/>
      </c>
      <c r="EV119" s="120" t="str">
        <f t="shared" si="257"/>
        <v/>
      </c>
      <c r="EW119" s="120" t="str">
        <f t="shared" si="257"/>
        <v/>
      </c>
      <c r="EX119" s="120" t="str">
        <f t="shared" si="257"/>
        <v/>
      </c>
      <c r="EY119" s="120" t="str">
        <f t="shared" si="257"/>
        <v/>
      </c>
      <c r="EZ119" s="120" t="str">
        <f t="shared" si="257"/>
        <v/>
      </c>
      <c r="FA119" s="110"/>
      <c r="FB119" s="110"/>
      <c r="FC119" s="119" t="s">
        <v>11</v>
      </c>
      <c r="FD119" s="118" t="s">
        <v>11</v>
      </c>
      <c r="FE119" s="118" t="s">
        <v>11</v>
      </c>
      <c r="FF119" s="118" t="s">
        <v>11</v>
      </c>
      <c r="FG119" s="118" t="s">
        <v>11</v>
      </c>
      <c r="FH119" s="118" t="s">
        <v>11</v>
      </c>
      <c r="FI119" s="118" t="s">
        <v>11</v>
      </c>
      <c r="FJ119" s="118" t="s">
        <v>11</v>
      </c>
      <c r="FK119" s="117" t="s">
        <v>11</v>
      </c>
      <c r="FL119" s="117" t="s">
        <v>11</v>
      </c>
      <c r="FM119" s="117" t="s">
        <v>11</v>
      </c>
      <c r="FN119" s="117" t="s">
        <v>11</v>
      </c>
      <c r="FO119" s="117" t="s">
        <v>11</v>
      </c>
      <c r="FP119" s="117" t="s">
        <v>11</v>
      </c>
      <c r="FQ119" s="117" t="s">
        <v>11</v>
      </c>
      <c r="FR119" s="116" t="s">
        <v>11</v>
      </c>
      <c r="FS119" s="110"/>
      <c r="FT119" s="115" t="s">
        <v>158</v>
      </c>
      <c r="FU119" s="114"/>
      <c r="FV119" s="113"/>
      <c r="FW119" s="112"/>
      <c r="FX119" s="112"/>
      <c r="FY119" s="112"/>
      <c r="FZ119" s="110"/>
      <c r="GA119" s="111"/>
      <c r="GB119" s="110"/>
      <c r="GC119" s="115" t="s">
        <v>157</v>
      </c>
      <c r="GD119" s="114"/>
      <c r="GE119" s="113"/>
      <c r="GF119" s="112"/>
      <c r="GG119" s="112"/>
      <c r="GH119" s="112"/>
      <c r="GI119" s="110"/>
      <c r="GJ119" s="111"/>
      <c r="GK119" s="110"/>
      <c r="GL119" s="115" t="s">
        <v>158</v>
      </c>
      <c r="GM119" s="114"/>
      <c r="GN119" s="113"/>
      <c r="GO119" s="112"/>
      <c r="GP119" s="112"/>
      <c r="GQ119" s="112"/>
      <c r="GR119" s="110"/>
      <c r="GS119" s="111"/>
      <c r="GT119" s="110"/>
      <c r="GU119" s="115" t="s">
        <v>157</v>
      </c>
      <c r="GV119" s="114"/>
      <c r="GW119" s="113"/>
      <c r="GX119" s="112"/>
      <c r="GY119" s="112"/>
      <c r="GZ119" s="112"/>
      <c r="HA119" s="110"/>
      <c r="HB119" s="111"/>
      <c r="HC119" s="110"/>
    </row>
    <row r="120" spans="1:211" ht="13.9" hidden="1" customHeight="1" x14ac:dyDescent="0.3">
      <c r="A120" s="109" t="str">
        <f>IFERROR(IF($C$7="G",FALSE,IF(HLOOKUP($C$4,$FC$11:$FR$211,ROW()-#REF!,FALSE)="N",FALSE,TRUE)),"")</f>
        <v/>
      </c>
      <c r="B120" s="108" t="s">
        <v>156</v>
      </c>
      <c r="C120" s="98"/>
      <c r="H120" s="7">
        <v>117</v>
      </c>
      <c r="K120" s="107"/>
      <c r="L120" s="107"/>
      <c r="M120" s="18"/>
      <c r="N120" s="18"/>
      <c r="O120" s="106" t="str">
        <f>IF($C$5="RJ",FY120,IF($C$5="RE",GH120,IF($C$5="MJ",GQ120,GZ120)))&amp;""</f>
        <v>Please enter the number of temporary staff.</v>
      </c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CK120" s="5"/>
      <c r="CL120" s="5"/>
      <c r="CM120" s="5"/>
      <c r="CP120" s="4" t="str">
        <f t="shared" si="240"/>
        <v/>
      </c>
      <c r="FC120" s="105" t="s">
        <v>11</v>
      </c>
      <c r="FD120" s="104" t="s">
        <v>11</v>
      </c>
      <c r="FE120" s="104" t="s">
        <v>11</v>
      </c>
      <c r="FF120" s="104" t="s">
        <v>11</v>
      </c>
      <c r="FG120" s="104" t="s">
        <v>11</v>
      </c>
      <c r="FH120" s="104" t="s">
        <v>11</v>
      </c>
      <c r="FI120" s="104" t="s">
        <v>11</v>
      </c>
      <c r="FJ120" s="104" t="s">
        <v>11</v>
      </c>
      <c r="FK120" s="14" t="s">
        <v>11</v>
      </c>
      <c r="FL120" s="14" t="s">
        <v>11</v>
      </c>
      <c r="FM120" s="14" t="s">
        <v>11</v>
      </c>
      <c r="FN120" s="14" t="s">
        <v>11</v>
      </c>
      <c r="FO120" s="14" t="s">
        <v>11</v>
      </c>
      <c r="FP120" s="14" t="s">
        <v>11</v>
      </c>
      <c r="FQ120" s="14" t="s">
        <v>11</v>
      </c>
      <c r="FR120" s="13" t="s">
        <v>11</v>
      </c>
      <c r="FV120" s="2" t="s">
        <v>0</v>
      </c>
      <c r="FY120" s="2" t="s">
        <v>155</v>
      </c>
      <c r="GE120" s="2" t="s">
        <v>0</v>
      </c>
      <c r="GH120" s="2" t="s">
        <v>153</v>
      </c>
      <c r="GQ120" s="2" t="s">
        <v>154</v>
      </c>
      <c r="GZ120" s="2" t="s">
        <v>153</v>
      </c>
    </row>
    <row r="121" spans="1:211" ht="13.9" customHeight="1" x14ac:dyDescent="0.3">
      <c r="A121" s="12" t="str">
        <f>IFERROR(IF(HLOOKUP($C$4,$FC$11:$FR$211,ROW()-#REF!,FALSE)="N",FALSE,TRUE),"")</f>
        <v/>
      </c>
      <c r="C121" s="98"/>
      <c r="D121" s="98"/>
      <c r="H121" s="7">
        <v>118</v>
      </c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CK121" s="5"/>
      <c r="CL121" s="5"/>
      <c r="CM121" s="5"/>
      <c r="CP121" s="4" t="str">
        <f t="shared" si="240"/>
        <v/>
      </c>
      <c r="FC121" s="15" t="s">
        <v>0</v>
      </c>
      <c r="FD121" s="14" t="s">
        <v>0</v>
      </c>
      <c r="FE121" s="14" t="s">
        <v>0</v>
      </c>
      <c r="FF121" s="14" t="s">
        <v>0</v>
      </c>
      <c r="FG121" s="14" t="s">
        <v>0</v>
      </c>
      <c r="FH121" s="14" t="s">
        <v>0</v>
      </c>
      <c r="FI121" s="14" t="s">
        <v>0</v>
      </c>
      <c r="FJ121" s="14" t="s">
        <v>0</v>
      </c>
      <c r="FK121" s="14" t="s">
        <v>0</v>
      </c>
      <c r="FL121" s="14" t="s">
        <v>0</v>
      </c>
      <c r="FM121" s="14" t="s">
        <v>0</v>
      </c>
      <c r="FN121" s="14" t="s">
        <v>0</v>
      </c>
      <c r="FO121" s="14" t="s">
        <v>0</v>
      </c>
      <c r="FP121" s="14" t="s">
        <v>0</v>
      </c>
      <c r="FQ121" s="14" t="s">
        <v>0</v>
      </c>
      <c r="FR121" s="13" t="s">
        <v>0</v>
      </c>
      <c r="FV121" s="2" t="s">
        <v>0</v>
      </c>
      <c r="GE121" s="2" t="s">
        <v>0</v>
      </c>
      <c r="GN121" s="2" t="s">
        <v>0</v>
      </c>
      <c r="GW121" s="2" t="s">
        <v>0</v>
      </c>
    </row>
    <row r="122" spans="1:211" ht="13.9" customHeight="1" x14ac:dyDescent="0.3">
      <c r="A122" s="12" t="str">
        <f>IFERROR(IF(HLOOKUP($C$4,$FC$11:$FR$211,ROW()-#REF!,FALSE)="N",FALSE,TRUE),"")</f>
        <v/>
      </c>
      <c r="C122" s="98"/>
      <c r="D122" s="98"/>
      <c r="H122" s="7">
        <v>119</v>
      </c>
      <c r="K122" s="47"/>
      <c r="L122" s="18"/>
      <c r="M122" s="47"/>
      <c r="N122" s="103" t="str">
        <f>IF($C$5="RJ",FW122,IF($C$5="RE",GF122,IF($C$5="MJ",GO122,GX122)))&amp;""</f>
        <v>The balance</v>
      </c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37"/>
      <c r="CK122" s="5"/>
      <c r="CL122" s="5"/>
      <c r="CM122" s="5"/>
      <c r="CP122" s="4" t="str">
        <f t="shared" si="240"/>
        <v/>
      </c>
      <c r="FC122" s="15" t="s">
        <v>0</v>
      </c>
      <c r="FD122" s="14" t="s">
        <v>0</v>
      </c>
      <c r="FE122" s="14" t="s">
        <v>0</v>
      </c>
      <c r="FF122" s="14" t="s">
        <v>0</v>
      </c>
      <c r="FG122" s="14" t="s">
        <v>0</v>
      </c>
      <c r="FH122" s="14" t="s">
        <v>0</v>
      </c>
      <c r="FI122" s="14" t="s">
        <v>0</v>
      </c>
      <c r="FJ122" s="14" t="s">
        <v>0</v>
      </c>
      <c r="FK122" s="14" t="s">
        <v>0</v>
      </c>
      <c r="FL122" s="14" t="s">
        <v>0</v>
      </c>
      <c r="FM122" s="14" t="s">
        <v>0</v>
      </c>
      <c r="FN122" s="14" t="s">
        <v>0</v>
      </c>
      <c r="FO122" s="14" t="s">
        <v>0</v>
      </c>
      <c r="FP122" s="14" t="s">
        <v>0</v>
      </c>
      <c r="FQ122" s="14" t="s">
        <v>0</v>
      </c>
      <c r="FR122" s="13" t="s">
        <v>0</v>
      </c>
      <c r="FT122" s="100"/>
      <c r="FU122" s="101"/>
      <c r="FV122" s="100"/>
      <c r="FW122" s="99" t="s">
        <v>152</v>
      </c>
      <c r="FX122" s="99"/>
      <c r="FY122" s="99"/>
      <c r="GC122" s="100"/>
      <c r="GD122" s="101"/>
      <c r="GE122" s="100"/>
      <c r="GF122" s="99" t="s">
        <v>151</v>
      </c>
      <c r="GG122" s="99"/>
      <c r="GH122" s="99"/>
      <c r="GL122" s="100"/>
      <c r="GM122" s="101"/>
      <c r="GN122" s="100" t="s">
        <v>0</v>
      </c>
      <c r="GO122" s="99" t="s">
        <v>152</v>
      </c>
      <c r="GP122" s="99"/>
      <c r="GQ122" s="99"/>
      <c r="GU122" s="100"/>
      <c r="GV122" s="101"/>
      <c r="GW122" s="100"/>
      <c r="GX122" s="99" t="s">
        <v>151</v>
      </c>
      <c r="GY122" s="99"/>
      <c r="GZ122" s="99"/>
    </row>
    <row r="123" spans="1:211" ht="13.9" customHeight="1" x14ac:dyDescent="0.3">
      <c r="A123" s="12" t="str">
        <f>IFERROR(IF(HLOOKUP($C$4,$FC$11:$FR$211,ROW()-#REF!,FALSE)="N",FALSE,TRUE),"")</f>
        <v/>
      </c>
      <c r="C123" s="98"/>
      <c r="D123" s="98"/>
      <c r="H123" s="7">
        <v>120</v>
      </c>
      <c r="K123" s="97" t="str">
        <f>IF($C$5="RJ",FT123,IF($C$5="RE",GC123,IF($C$5="MJ",GL123,GU123)))&amp;""</f>
        <v>Account title</v>
      </c>
      <c r="M123" s="19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37"/>
      <c r="CK123" s="5"/>
      <c r="CL123" s="5"/>
      <c r="CM123" s="5"/>
      <c r="CP123" s="4" t="str">
        <f t="shared" si="240"/>
        <v/>
      </c>
      <c r="FC123" s="15" t="s">
        <v>0</v>
      </c>
      <c r="FD123" s="14" t="s">
        <v>0</v>
      </c>
      <c r="FE123" s="14" t="s">
        <v>0</v>
      </c>
      <c r="FF123" s="14" t="s">
        <v>0</v>
      </c>
      <c r="FG123" s="14" t="s">
        <v>0</v>
      </c>
      <c r="FH123" s="14" t="s">
        <v>0</v>
      </c>
      <c r="FI123" s="14" t="s">
        <v>0</v>
      </c>
      <c r="FJ123" s="14" t="s">
        <v>0</v>
      </c>
      <c r="FK123" s="14" t="s">
        <v>0</v>
      </c>
      <c r="FL123" s="14" t="s">
        <v>0</v>
      </c>
      <c r="FM123" s="14" t="s">
        <v>0</v>
      </c>
      <c r="FN123" s="14" t="s">
        <v>0</v>
      </c>
      <c r="FO123" s="14" t="s">
        <v>0</v>
      </c>
      <c r="FP123" s="14" t="s">
        <v>0</v>
      </c>
      <c r="FQ123" s="14" t="s">
        <v>0</v>
      </c>
      <c r="FR123" s="13" t="s">
        <v>0</v>
      </c>
      <c r="FT123" s="95" t="s">
        <v>150</v>
      </c>
      <c r="FU123" s="94"/>
      <c r="FV123" s="86"/>
      <c r="FW123" s="85"/>
      <c r="FX123" s="85"/>
      <c r="FY123" s="85"/>
      <c r="GC123" s="95" t="s">
        <v>149</v>
      </c>
      <c r="GD123" s="94"/>
      <c r="GE123" s="86"/>
      <c r="GF123" s="85"/>
      <c r="GG123" s="85"/>
      <c r="GH123" s="85"/>
      <c r="GL123" s="95" t="s">
        <v>150</v>
      </c>
      <c r="GM123" s="94"/>
      <c r="GN123" s="86" t="s">
        <v>0</v>
      </c>
      <c r="GO123" s="85"/>
      <c r="GP123" s="85"/>
      <c r="GQ123" s="85"/>
      <c r="GU123" s="95" t="s">
        <v>149</v>
      </c>
      <c r="GV123" s="94"/>
      <c r="GW123" s="86"/>
      <c r="GX123" s="85"/>
      <c r="GY123" s="85"/>
      <c r="GZ123" s="85"/>
    </row>
    <row r="124" spans="1:211" ht="36.75" customHeight="1" thickBot="1" x14ac:dyDescent="0.35">
      <c r="A124" s="12" t="str">
        <f>IFERROR(IF(HLOOKUP($C$4,$FC$11:$FR$211,ROW()-#REF!,FALSE)="N",FALSE,TRUE),"")</f>
        <v/>
      </c>
      <c r="C124" s="93" t="s">
        <v>148</v>
      </c>
      <c r="D124" s="43"/>
      <c r="H124" s="7">
        <v>121</v>
      </c>
      <c r="K124" s="92"/>
      <c r="M124" s="91"/>
      <c r="N124" s="90" t="str">
        <f>IF($C$5="RJ",FW124,IF($C$5="RE",GF124,IF($C$5="MJ",GO124,GX124)))&amp;""</f>
        <v>Amount</v>
      </c>
      <c r="O124" s="89" t="str">
        <f t="shared" ref="O124:AT124" si="258">O14</f>
        <v>YLK</v>
      </c>
      <c r="P124" s="89" t="str">
        <f t="shared" si="258"/>
        <v/>
      </c>
      <c r="Q124" s="89" t="str">
        <f t="shared" si="258"/>
        <v/>
      </c>
      <c r="R124" s="89" t="str">
        <f t="shared" si="258"/>
        <v/>
      </c>
      <c r="S124" s="89" t="str">
        <f t="shared" si="258"/>
        <v/>
      </c>
      <c r="T124" s="89" t="str">
        <f t="shared" si="258"/>
        <v/>
      </c>
      <c r="U124" s="89" t="str">
        <f t="shared" si="258"/>
        <v/>
      </c>
      <c r="V124" s="89" t="str">
        <f t="shared" si="258"/>
        <v/>
      </c>
      <c r="W124" s="89" t="str">
        <f t="shared" si="258"/>
        <v/>
      </c>
      <c r="X124" s="89" t="str">
        <f t="shared" si="258"/>
        <v/>
      </c>
      <c r="Y124" s="89" t="str">
        <f t="shared" si="258"/>
        <v/>
      </c>
      <c r="Z124" s="89" t="str">
        <f t="shared" si="258"/>
        <v/>
      </c>
      <c r="AA124" s="89" t="str">
        <f t="shared" si="258"/>
        <v/>
      </c>
      <c r="AB124" s="89" t="str">
        <f t="shared" si="258"/>
        <v/>
      </c>
      <c r="AC124" s="89" t="str">
        <f t="shared" si="258"/>
        <v/>
      </c>
      <c r="AD124" s="89" t="str">
        <f t="shared" si="258"/>
        <v/>
      </c>
      <c r="AE124" s="89" t="str">
        <f t="shared" si="258"/>
        <v/>
      </c>
      <c r="AF124" s="89" t="str">
        <f t="shared" si="258"/>
        <v/>
      </c>
      <c r="AG124" s="89" t="str">
        <f t="shared" si="258"/>
        <v/>
      </c>
      <c r="AH124" s="89" t="str">
        <f t="shared" si="258"/>
        <v/>
      </c>
      <c r="AI124" s="89" t="str">
        <f t="shared" si="258"/>
        <v/>
      </c>
      <c r="AJ124" s="89" t="str">
        <f t="shared" si="258"/>
        <v/>
      </c>
      <c r="AK124" s="89" t="str">
        <f t="shared" si="258"/>
        <v/>
      </c>
      <c r="AL124" s="89" t="str">
        <f t="shared" si="258"/>
        <v/>
      </c>
      <c r="AM124" s="89" t="str">
        <f t="shared" si="258"/>
        <v/>
      </c>
      <c r="AN124" s="89" t="str">
        <f t="shared" si="258"/>
        <v/>
      </c>
      <c r="AO124" s="89" t="str">
        <f t="shared" si="258"/>
        <v/>
      </c>
      <c r="AP124" s="89" t="str">
        <f t="shared" si="258"/>
        <v/>
      </c>
      <c r="AQ124" s="89" t="str">
        <f t="shared" si="258"/>
        <v/>
      </c>
      <c r="AR124" s="89" t="str">
        <f t="shared" si="258"/>
        <v/>
      </c>
      <c r="AS124" s="89" t="str">
        <f t="shared" si="258"/>
        <v/>
      </c>
      <c r="AT124" s="89" t="str">
        <f t="shared" si="258"/>
        <v/>
      </c>
      <c r="AU124" s="89" t="str">
        <f t="shared" ref="AU124:BV124" si="259">AU14</f>
        <v/>
      </c>
      <c r="AV124" s="89" t="str">
        <f t="shared" si="259"/>
        <v/>
      </c>
      <c r="AW124" s="89" t="str">
        <f t="shared" si="259"/>
        <v/>
      </c>
      <c r="AX124" s="89" t="str">
        <f t="shared" si="259"/>
        <v/>
      </c>
      <c r="AY124" s="89" t="str">
        <f t="shared" si="259"/>
        <v/>
      </c>
      <c r="AZ124" s="89" t="str">
        <f t="shared" si="259"/>
        <v/>
      </c>
      <c r="BA124" s="89" t="str">
        <f t="shared" si="259"/>
        <v/>
      </c>
      <c r="BB124" s="89" t="str">
        <f t="shared" si="259"/>
        <v/>
      </c>
      <c r="BC124" s="89" t="str">
        <f t="shared" si="259"/>
        <v/>
      </c>
      <c r="BD124" s="89" t="str">
        <f t="shared" si="259"/>
        <v/>
      </c>
      <c r="BE124" s="89" t="str">
        <f t="shared" si="259"/>
        <v/>
      </c>
      <c r="BF124" s="89" t="str">
        <f t="shared" si="259"/>
        <v/>
      </c>
      <c r="BG124" s="89" t="str">
        <f t="shared" si="259"/>
        <v/>
      </c>
      <c r="BH124" s="89" t="str">
        <f t="shared" si="259"/>
        <v/>
      </c>
      <c r="BI124" s="89" t="str">
        <f t="shared" si="259"/>
        <v/>
      </c>
      <c r="BJ124" s="89" t="str">
        <f t="shared" si="259"/>
        <v/>
      </c>
      <c r="BK124" s="89" t="str">
        <f t="shared" si="259"/>
        <v/>
      </c>
      <c r="BL124" s="89" t="str">
        <f t="shared" si="259"/>
        <v/>
      </c>
      <c r="BM124" s="89" t="str">
        <f t="shared" si="259"/>
        <v/>
      </c>
      <c r="BN124" s="89" t="str">
        <f t="shared" si="259"/>
        <v/>
      </c>
      <c r="BO124" s="89" t="str">
        <f t="shared" si="259"/>
        <v/>
      </c>
      <c r="BP124" s="89" t="str">
        <f t="shared" si="259"/>
        <v/>
      </c>
      <c r="BQ124" s="89" t="str">
        <f t="shared" si="259"/>
        <v/>
      </c>
      <c r="BR124" s="89" t="str">
        <f t="shared" si="259"/>
        <v/>
      </c>
      <c r="BS124" s="89" t="str">
        <f t="shared" si="259"/>
        <v/>
      </c>
      <c r="BT124" s="89" t="str">
        <f t="shared" si="259"/>
        <v/>
      </c>
      <c r="BU124" s="89" t="str">
        <f t="shared" si="259"/>
        <v/>
      </c>
      <c r="BV124" s="89" t="str">
        <f t="shared" si="259"/>
        <v/>
      </c>
      <c r="BW124" s="19"/>
      <c r="CK124" s="5"/>
      <c r="CL124" s="5"/>
      <c r="CM124" s="5"/>
      <c r="CO124" s="88" t="s">
        <v>147</v>
      </c>
      <c r="CP124" s="4" t="str">
        <f t="shared" si="240"/>
        <v/>
      </c>
      <c r="CQ124" s="87"/>
      <c r="FC124" s="15" t="s">
        <v>0</v>
      </c>
      <c r="FD124" s="14" t="s">
        <v>0</v>
      </c>
      <c r="FE124" s="14" t="s">
        <v>0</v>
      </c>
      <c r="FF124" s="14" t="s">
        <v>0</v>
      </c>
      <c r="FG124" s="14" t="s">
        <v>0</v>
      </c>
      <c r="FH124" s="14" t="s">
        <v>0</v>
      </c>
      <c r="FI124" s="14" t="s">
        <v>0</v>
      </c>
      <c r="FJ124" s="14" t="s">
        <v>0</v>
      </c>
      <c r="FK124" s="14" t="s">
        <v>0</v>
      </c>
      <c r="FL124" s="14" t="s">
        <v>0</v>
      </c>
      <c r="FM124" s="14" t="s">
        <v>0</v>
      </c>
      <c r="FN124" s="14" t="s">
        <v>0</v>
      </c>
      <c r="FO124" s="14" t="s">
        <v>0</v>
      </c>
      <c r="FP124" s="14" t="s">
        <v>0</v>
      </c>
      <c r="FQ124" s="14" t="s">
        <v>0</v>
      </c>
      <c r="FR124" s="13" t="s">
        <v>0</v>
      </c>
      <c r="FT124" s="86"/>
      <c r="FU124" s="85"/>
      <c r="FW124" s="84" t="s">
        <v>146</v>
      </c>
      <c r="FX124" s="84"/>
      <c r="FY124" s="84"/>
      <c r="GA124" s="84" t="s">
        <v>145</v>
      </c>
      <c r="GC124" s="86"/>
      <c r="GD124" s="85"/>
      <c r="GF124" s="84" t="s">
        <v>144</v>
      </c>
      <c r="GG124" s="84"/>
      <c r="GH124" s="84"/>
      <c r="GJ124" s="84" t="s">
        <v>143</v>
      </c>
      <c r="GL124" s="86"/>
      <c r="GM124" s="85"/>
      <c r="GN124" s="2" t="s">
        <v>0</v>
      </c>
      <c r="GO124" s="84" t="s">
        <v>146</v>
      </c>
      <c r="GP124" s="84"/>
      <c r="GQ124" s="84"/>
      <c r="GS124" s="84" t="s">
        <v>145</v>
      </c>
      <c r="GU124" s="86"/>
      <c r="GV124" s="85"/>
      <c r="GX124" s="84" t="s">
        <v>144</v>
      </c>
      <c r="GY124" s="84"/>
      <c r="GZ124" s="84"/>
      <c r="HB124" s="84" t="s">
        <v>143</v>
      </c>
    </row>
    <row r="125" spans="1:211" ht="13.9" customHeight="1" thickTop="1" thickBot="1" x14ac:dyDescent="0.35">
      <c r="A125" s="12" t="str">
        <f>IFERROR(IF(HLOOKUP($C$4,$FC$11:$FR$211,ROW()-#REF!,FALSE)="N",FALSE,TRUE),"")</f>
        <v/>
      </c>
      <c r="C125" s="43" t="str">
        <f t="shared" ref="C125:C156" si="260">IF(M125="","",M125)</f>
        <v>300000</v>
      </c>
      <c r="D125" s="43" t="str">
        <f t="shared" ref="D125:D156" si="261">IF($M125="","",$M125)</f>
        <v>300000</v>
      </c>
      <c r="H125" s="7">
        <v>122</v>
      </c>
      <c r="K125" s="27" t="s">
        <v>142</v>
      </c>
      <c r="L125" s="18"/>
      <c r="M125" s="54" t="s">
        <v>141</v>
      </c>
      <c r="N125" s="53">
        <f t="shared" ref="N125:N152" si="262">SUM(O125:BV125)</f>
        <v>6789568</v>
      </c>
      <c r="O125" s="57">
        <v>6789568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1"/>
      <c r="CG125" s="61"/>
      <c r="CH125" s="83"/>
      <c r="CK125" s="36">
        <v>-1</v>
      </c>
      <c r="CL125" s="35">
        <f t="shared" ref="CL125:CL153" si="263">N125*CK125</f>
        <v>-6789568</v>
      </c>
      <c r="CM125" s="34">
        <v>-5500089</v>
      </c>
      <c r="CP125" s="33" t="str">
        <f t="shared" si="240"/>
        <v>300000</v>
      </c>
      <c r="CR125" s="11">
        <v>-1</v>
      </c>
      <c r="CS125" s="32">
        <f t="shared" ref="CS125:CS153" si="264">IF(O125="","",O125*$CR125)</f>
        <v>-6789568</v>
      </c>
      <c r="CT125" s="32" t="str">
        <f t="shared" ref="CT125:CT153" si="265">IF(P125="","",P125*$CR125)</f>
        <v/>
      </c>
      <c r="CU125" s="32" t="str">
        <f t="shared" ref="CU125:CU153" si="266">IF(Q125="","",Q125*$CR125)</f>
        <v/>
      </c>
      <c r="CV125" s="32" t="str">
        <f t="shared" ref="CV125:CV153" si="267">IF(R125="","",R125*$CR125)</f>
        <v/>
      </c>
      <c r="CW125" s="32" t="str">
        <f t="shared" ref="CW125:CW153" si="268">IF(S125="","",S125*$CR125)</f>
        <v/>
      </c>
      <c r="CX125" s="32" t="str">
        <f t="shared" ref="CX125:CX153" si="269">IF(T125="","",T125*$CR125)</f>
        <v/>
      </c>
      <c r="CY125" s="32" t="str">
        <f t="shared" ref="CY125:CY153" si="270">IF(U125="","",U125*$CR125)</f>
        <v/>
      </c>
      <c r="CZ125" s="32" t="str">
        <f t="shared" ref="CZ125:CZ153" si="271">IF(V125="","",V125*$CR125)</f>
        <v/>
      </c>
      <c r="DA125" s="32" t="str">
        <f t="shared" ref="DA125:DA153" si="272">IF(W125="","",W125*$CR125)</f>
        <v/>
      </c>
      <c r="DB125" s="32" t="str">
        <f t="shared" ref="DB125:DB153" si="273">IF(X125="","",X125*$CR125)</f>
        <v/>
      </c>
      <c r="DC125" s="32" t="str">
        <f t="shared" ref="DC125:DC153" si="274">IF(Y125="","",Y125*$CR125)</f>
        <v/>
      </c>
      <c r="DD125" s="32" t="str">
        <f t="shared" ref="DD125:DD153" si="275">IF(Z125="","",Z125*$CR125)</f>
        <v/>
      </c>
      <c r="DE125" s="32" t="str">
        <f t="shared" ref="DE125:DE153" si="276">IF(AA125="","",AA125*$CR125)</f>
        <v/>
      </c>
      <c r="DF125" s="32" t="str">
        <f t="shared" ref="DF125:DF153" si="277">IF(AB125="","",AB125*$CR125)</f>
        <v/>
      </c>
      <c r="DG125" s="32" t="str">
        <f t="shared" ref="DG125:DG153" si="278">IF(AC125="","",AC125*$CR125)</f>
        <v/>
      </c>
      <c r="DH125" s="32" t="str">
        <f t="shared" ref="DH125:DH153" si="279">IF(AD125="","",AD125*$CR125)</f>
        <v/>
      </c>
      <c r="DI125" s="32" t="str">
        <f t="shared" ref="DI125:DI153" si="280">IF(AE125="","",AE125*$CR125)</f>
        <v/>
      </c>
      <c r="DJ125" s="32" t="str">
        <f t="shared" ref="DJ125:DJ153" si="281">IF(AF125="","",AF125*$CR125)</f>
        <v/>
      </c>
      <c r="DK125" s="32" t="str">
        <f t="shared" ref="DK125:DK153" si="282">IF(AG125="","",AG125*$CR125)</f>
        <v/>
      </c>
      <c r="DL125" s="32" t="str">
        <f t="shared" ref="DL125:DL153" si="283">IF(AH125="","",AH125*$CR125)</f>
        <v/>
      </c>
      <c r="DM125" s="32" t="str">
        <f t="shared" ref="DM125:DM153" si="284">IF(AI125="","",AI125*$CR125)</f>
        <v/>
      </c>
      <c r="DN125" s="32" t="str">
        <f t="shared" ref="DN125:DN153" si="285">IF(AJ125="","",AJ125*$CR125)</f>
        <v/>
      </c>
      <c r="DO125" s="32" t="str">
        <f t="shared" ref="DO125:DO153" si="286">IF(AK125="","",AK125*$CR125)</f>
        <v/>
      </c>
      <c r="DP125" s="32" t="str">
        <f t="shared" ref="DP125:DP153" si="287">IF(AL125="","",AL125*$CR125)</f>
        <v/>
      </c>
      <c r="DQ125" s="32" t="str">
        <f t="shared" ref="DQ125:DQ153" si="288">IF(AM125="","",AM125*$CR125)</f>
        <v/>
      </c>
      <c r="DR125" s="32" t="str">
        <f t="shared" ref="DR125:DR153" si="289">IF(AN125="","",AN125*$CR125)</f>
        <v/>
      </c>
      <c r="DS125" s="32" t="str">
        <f t="shared" ref="DS125:DS153" si="290">IF(AO125="","",AO125*$CR125)</f>
        <v/>
      </c>
      <c r="DT125" s="32" t="str">
        <f t="shared" ref="DT125:DT153" si="291">IF(AP125="","",AP125*$CR125)</f>
        <v/>
      </c>
      <c r="DU125" s="32" t="str">
        <f t="shared" ref="DU125:DU153" si="292">IF(AQ125="","",AQ125*$CR125)</f>
        <v/>
      </c>
      <c r="DV125" s="32" t="str">
        <f t="shared" ref="DV125:DV153" si="293">IF(AR125="","",AR125*$CR125)</f>
        <v/>
      </c>
      <c r="DW125" s="32" t="str">
        <f t="shared" ref="DW125:DW153" si="294">IF(AS125="","",AS125*$CR125)</f>
        <v/>
      </c>
      <c r="DX125" s="32" t="str">
        <f t="shared" ref="DX125:DX153" si="295">IF(AT125="","",AT125*$CR125)</f>
        <v/>
      </c>
      <c r="DY125" s="32" t="str">
        <f t="shared" ref="DY125:DY153" si="296">IF(AU125="","",AU125*$CR125)</f>
        <v/>
      </c>
      <c r="DZ125" s="32" t="str">
        <f t="shared" ref="DZ125:DZ153" si="297">IF(AV125="","",AV125*$CR125)</f>
        <v/>
      </c>
      <c r="EA125" s="32" t="str">
        <f t="shared" ref="EA125:EA153" si="298">IF(AW125="","",AW125*$CR125)</f>
        <v/>
      </c>
      <c r="EB125" s="32" t="str">
        <f t="shared" ref="EB125:EB153" si="299">IF(AX125="","",AX125*$CR125)</f>
        <v/>
      </c>
      <c r="EC125" s="32" t="str">
        <f t="shared" ref="EC125:EC153" si="300">IF(AY125="","",AY125*$CR125)</f>
        <v/>
      </c>
      <c r="ED125" s="32" t="str">
        <f t="shared" ref="ED125:ED153" si="301">IF(AZ125="","",AZ125*$CR125)</f>
        <v/>
      </c>
      <c r="EE125" s="32" t="str">
        <f t="shared" ref="EE125:EE153" si="302">IF(BA125="","",BA125*$CR125)</f>
        <v/>
      </c>
      <c r="EF125" s="32" t="str">
        <f t="shared" ref="EF125:EF153" si="303">IF(BB125="","",BB125*$CR125)</f>
        <v/>
      </c>
      <c r="EG125" s="32" t="str">
        <f t="shared" ref="EG125:EG153" si="304">IF(BC125="","",BC125*$CR125)</f>
        <v/>
      </c>
      <c r="EH125" s="32" t="str">
        <f t="shared" ref="EH125:EH153" si="305">IF(BD125="","",BD125*$CR125)</f>
        <v/>
      </c>
      <c r="EI125" s="32" t="str">
        <f t="shared" ref="EI125:EI153" si="306">IF(BE125="","",BE125*$CR125)</f>
        <v/>
      </c>
      <c r="EJ125" s="32" t="str">
        <f t="shared" ref="EJ125:EJ153" si="307">IF(BF125="","",BF125*$CR125)</f>
        <v/>
      </c>
      <c r="EK125" s="32" t="str">
        <f t="shared" ref="EK125:EK153" si="308">IF(BG125="","",BG125*$CR125)</f>
        <v/>
      </c>
      <c r="EL125" s="32" t="str">
        <f t="shared" ref="EL125:EL153" si="309">IF(BH125="","",BH125*$CR125)</f>
        <v/>
      </c>
      <c r="EM125" s="32" t="str">
        <f t="shared" ref="EM125:EM153" si="310">IF(BI125="","",BI125*$CR125)</f>
        <v/>
      </c>
      <c r="EN125" s="32" t="str">
        <f t="shared" ref="EN125:EN153" si="311">IF(BJ125="","",BJ125*$CR125)</f>
        <v/>
      </c>
      <c r="EO125" s="32" t="str">
        <f t="shared" ref="EO125:EO153" si="312">IF(BK125="","",BK125*$CR125)</f>
        <v/>
      </c>
      <c r="EP125" s="32" t="str">
        <f t="shared" ref="EP125:EP153" si="313">IF(BL125="","",BL125*$CR125)</f>
        <v/>
      </c>
      <c r="EQ125" s="32" t="str">
        <f t="shared" ref="EQ125:EQ153" si="314">IF(BM125="","",BM125*$CR125)</f>
        <v/>
      </c>
      <c r="ER125" s="32" t="str">
        <f t="shared" ref="ER125:ER153" si="315">IF(BN125="","",BN125*$CR125)</f>
        <v/>
      </c>
      <c r="ES125" s="32" t="str">
        <f t="shared" ref="ES125:ES153" si="316">IF(BO125="","",BO125*$CR125)</f>
        <v/>
      </c>
      <c r="ET125" s="32" t="str">
        <f t="shared" ref="ET125:ET153" si="317">IF(BP125="","",BP125*$CR125)</f>
        <v/>
      </c>
      <c r="EU125" s="32" t="str">
        <f t="shared" ref="EU125:EU153" si="318">IF(BQ125="","",BQ125*$CR125)</f>
        <v/>
      </c>
      <c r="EV125" s="32" t="str">
        <f t="shared" ref="EV125:EV153" si="319">IF(BR125="","",BR125*$CR125)</f>
        <v/>
      </c>
      <c r="EW125" s="32" t="str">
        <f t="shared" ref="EW125:EW153" si="320">IF(BS125="","",BS125*$CR125)</f>
        <v/>
      </c>
      <c r="EX125" s="32" t="str">
        <f t="shared" ref="EX125:EX153" si="321">IF(BT125="","",BT125*$CR125)</f>
        <v/>
      </c>
      <c r="EY125" s="32" t="str">
        <f t="shared" ref="EY125:EY153" si="322">IF(BU125="","",BU125*$CR125)</f>
        <v/>
      </c>
      <c r="EZ125" s="32" t="str">
        <f t="shared" ref="EZ125:EZ153" si="323">IF(BV125="","",BV125*$CR125)</f>
        <v/>
      </c>
      <c r="FC125" s="15" t="s">
        <v>0</v>
      </c>
      <c r="FD125" s="14" t="s">
        <v>0</v>
      </c>
      <c r="FE125" s="14" t="s">
        <v>0</v>
      </c>
      <c r="FF125" s="14" t="s">
        <v>0</v>
      </c>
      <c r="FG125" s="14" t="s">
        <v>0</v>
      </c>
      <c r="FH125" s="14" t="s">
        <v>0</v>
      </c>
      <c r="FI125" s="14" t="s">
        <v>0</v>
      </c>
      <c r="FJ125" s="14" t="s">
        <v>0</v>
      </c>
      <c r="FK125" s="14"/>
      <c r="FL125" s="14"/>
      <c r="FM125" s="14"/>
      <c r="FN125" s="14"/>
      <c r="FO125" s="14"/>
      <c r="FP125" s="14"/>
      <c r="FQ125" s="14"/>
      <c r="FR125" s="13"/>
      <c r="FT125" s="31"/>
      <c r="FU125" s="30"/>
      <c r="FV125" s="29"/>
      <c r="FW125" s="50"/>
      <c r="FX125" s="50"/>
      <c r="FY125" s="28"/>
      <c r="GA125" s="28"/>
      <c r="GC125" s="31"/>
      <c r="GD125" s="30"/>
      <c r="GE125" s="29"/>
      <c r="GF125" s="50"/>
      <c r="GG125" s="50"/>
      <c r="GH125" s="28"/>
      <c r="GJ125" s="28"/>
      <c r="GL125" s="31"/>
      <c r="GM125" s="30"/>
      <c r="GN125" s="29"/>
      <c r="GO125" s="50"/>
      <c r="GP125" s="50"/>
      <c r="GQ125" s="28"/>
      <c r="GS125" s="28"/>
      <c r="GU125" s="31"/>
      <c r="GV125" s="30"/>
      <c r="GW125" s="29"/>
      <c r="GX125" s="50"/>
      <c r="GY125" s="50"/>
      <c r="GZ125" s="28"/>
      <c r="HB125" s="28"/>
    </row>
    <row r="126" spans="1:211" ht="13.9" customHeight="1" thickTop="1" thickBot="1" x14ac:dyDescent="0.35">
      <c r="A126" s="12" t="str">
        <f>IFERROR(IF(HLOOKUP($C$4,$FC$11:$FR$211,ROW()-#REF!,FALSE)="N",FALSE,TRUE),"")</f>
        <v/>
      </c>
      <c r="C126" s="43" t="str">
        <f t="shared" si="260"/>
        <v>302000</v>
      </c>
      <c r="D126" s="43" t="str">
        <f t="shared" si="261"/>
        <v>302000</v>
      </c>
      <c r="H126" s="7">
        <v>123</v>
      </c>
      <c r="K126" s="27" t="s">
        <v>140</v>
      </c>
      <c r="L126" s="18"/>
      <c r="M126" s="54" t="s">
        <v>139</v>
      </c>
      <c r="N126" s="53">
        <f t="shared" si="262"/>
        <v>0</v>
      </c>
      <c r="O126" s="49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1"/>
      <c r="CK126" s="36">
        <v>-1</v>
      </c>
      <c r="CL126" s="35">
        <f t="shared" si="263"/>
        <v>0</v>
      </c>
      <c r="CM126" s="34"/>
      <c r="CP126" s="33" t="str">
        <f t="shared" si="240"/>
        <v>302000</v>
      </c>
      <c r="CR126" s="11">
        <v>-1</v>
      </c>
      <c r="CS126" s="32">
        <f t="shared" si="264"/>
        <v>0</v>
      </c>
      <c r="CT126" s="32" t="str">
        <f t="shared" si="265"/>
        <v/>
      </c>
      <c r="CU126" s="32" t="str">
        <f t="shared" si="266"/>
        <v/>
      </c>
      <c r="CV126" s="32" t="str">
        <f t="shared" si="267"/>
        <v/>
      </c>
      <c r="CW126" s="32" t="str">
        <f t="shared" si="268"/>
        <v/>
      </c>
      <c r="CX126" s="32" t="str">
        <f t="shared" si="269"/>
        <v/>
      </c>
      <c r="CY126" s="32" t="str">
        <f t="shared" si="270"/>
        <v/>
      </c>
      <c r="CZ126" s="32" t="str">
        <f t="shared" si="271"/>
        <v/>
      </c>
      <c r="DA126" s="32" t="str">
        <f t="shared" si="272"/>
        <v/>
      </c>
      <c r="DB126" s="32" t="str">
        <f t="shared" si="273"/>
        <v/>
      </c>
      <c r="DC126" s="32" t="str">
        <f t="shared" si="274"/>
        <v/>
      </c>
      <c r="DD126" s="32" t="str">
        <f t="shared" si="275"/>
        <v/>
      </c>
      <c r="DE126" s="32" t="str">
        <f t="shared" si="276"/>
        <v/>
      </c>
      <c r="DF126" s="32" t="str">
        <f t="shared" si="277"/>
        <v/>
      </c>
      <c r="DG126" s="32" t="str">
        <f t="shared" si="278"/>
        <v/>
      </c>
      <c r="DH126" s="32" t="str">
        <f t="shared" si="279"/>
        <v/>
      </c>
      <c r="DI126" s="32" t="str">
        <f t="shared" si="280"/>
        <v/>
      </c>
      <c r="DJ126" s="32" t="str">
        <f t="shared" si="281"/>
        <v/>
      </c>
      <c r="DK126" s="32" t="str">
        <f t="shared" si="282"/>
        <v/>
      </c>
      <c r="DL126" s="32" t="str">
        <f t="shared" si="283"/>
        <v/>
      </c>
      <c r="DM126" s="32" t="str">
        <f t="shared" si="284"/>
        <v/>
      </c>
      <c r="DN126" s="32" t="str">
        <f t="shared" si="285"/>
        <v/>
      </c>
      <c r="DO126" s="32" t="str">
        <f t="shared" si="286"/>
        <v/>
      </c>
      <c r="DP126" s="32" t="str">
        <f t="shared" si="287"/>
        <v/>
      </c>
      <c r="DQ126" s="32" t="str">
        <f t="shared" si="288"/>
        <v/>
      </c>
      <c r="DR126" s="32" t="str">
        <f t="shared" si="289"/>
        <v/>
      </c>
      <c r="DS126" s="32" t="str">
        <f t="shared" si="290"/>
        <v/>
      </c>
      <c r="DT126" s="32" t="str">
        <f t="shared" si="291"/>
        <v/>
      </c>
      <c r="DU126" s="32" t="str">
        <f t="shared" si="292"/>
        <v/>
      </c>
      <c r="DV126" s="32" t="str">
        <f t="shared" si="293"/>
        <v/>
      </c>
      <c r="DW126" s="32" t="str">
        <f t="shared" si="294"/>
        <v/>
      </c>
      <c r="DX126" s="32" t="str">
        <f t="shared" si="295"/>
        <v/>
      </c>
      <c r="DY126" s="32" t="str">
        <f t="shared" si="296"/>
        <v/>
      </c>
      <c r="DZ126" s="32" t="str">
        <f t="shared" si="297"/>
        <v/>
      </c>
      <c r="EA126" s="32" t="str">
        <f t="shared" si="298"/>
        <v/>
      </c>
      <c r="EB126" s="32" t="str">
        <f t="shared" si="299"/>
        <v/>
      </c>
      <c r="EC126" s="32" t="str">
        <f t="shared" si="300"/>
        <v/>
      </c>
      <c r="ED126" s="32" t="str">
        <f t="shared" si="301"/>
        <v/>
      </c>
      <c r="EE126" s="32" t="str">
        <f t="shared" si="302"/>
        <v/>
      </c>
      <c r="EF126" s="32" t="str">
        <f t="shared" si="303"/>
        <v/>
      </c>
      <c r="EG126" s="32" t="str">
        <f t="shared" si="304"/>
        <v/>
      </c>
      <c r="EH126" s="32" t="str">
        <f t="shared" si="305"/>
        <v/>
      </c>
      <c r="EI126" s="32" t="str">
        <f t="shared" si="306"/>
        <v/>
      </c>
      <c r="EJ126" s="32" t="str">
        <f t="shared" si="307"/>
        <v/>
      </c>
      <c r="EK126" s="32" t="str">
        <f t="shared" si="308"/>
        <v/>
      </c>
      <c r="EL126" s="32" t="str">
        <f t="shared" si="309"/>
        <v/>
      </c>
      <c r="EM126" s="32" t="str">
        <f t="shared" si="310"/>
        <v/>
      </c>
      <c r="EN126" s="32" t="str">
        <f t="shared" si="311"/>
        <v/>
      </c>
      <c r="EO126" s="32" t="str">
        <f t="shared" si="312"/>
        <v/>
      </c>
      <c r="EP126" s="32" t="str">
        <f t="shared" si="313"/>
        <v/>
      </c>
      <c r="EQ126" s="32" t="str">
        <f t="shared" si="314"/>
        <v/>
      </c>
      <c r="ER126" s="32" t="str">
        <f t="shared" si="315"/>
        <v/>
      </c>
      <c r="ES126" s="32" t="str">
        <f t="shared" si="316"/>
        <v/>
      </c>
      <c r="ET126" s="32" t="str">
        <f t="shared" si="317"/>
        <v/>
      </c>
      <c r="EU126" s="32" t="str">
        <f t="shared" si="318"/>
        <v/>
      </c>
      <c r="EV126" s="32" t="str">
        <f t="shared" si="319"/>
        <v/>
      </c>
      <c r="EW126" s="32" t="str">
        <f t="shared" si="320"/>
        <v/>
      </c>
      <c r="EX126" s="32" t="str">
        <f t="shared" si="321"/>
        <v/>
      </c>
      <c r="EY126" s="32" t="str">
        <f t="shared" si="322"/>
        <v/>
      </c>
      <c r="EZ126" s="32" t="str">
        <f t="shared" si="323"/>
        <v/>
      </c>
      <c r="FC126" s="15" t="s">
        <v>0</v>
      </c>
      <c r="FD126" s="14" t="s">
        <v>0</v>
      </c>
      <c r="FE126" s="14" t="s">
        <v>0</v>
      </c>
      <c r="FF126" s="14" t="s">
        <v>0</v>
      </c>
      <c r="FG126" s="14" t="s">
        <v>0</v>
      </c>
      <c r="FH126" s="14" t="s">
        <v>0</v>
      </c>
      <c r="FI126" s="14" t="s">
        <v>0</v>
      </c>
      <c r="FJ126" s="14" t="s">
        <v>0</v>
      </c>
      <c r="FK126" s="14" t="s">
        <v>11</v>
      </c>
      <c r="FL126" s="14" t="s">
        <v>11</v>
      </c>
      <c r="FM126" s="14" t="s">
        <v>11</v>
      </c>
      <c r="FN126" s="14" t="s">
        <v>11</v>
      </c>
      <c r="FO126" s="14" t="s">
        <v>11</v>
      </c>
      <c r="FP126" s="14" t="s">
        <v>11</v>
      </c>
      <c r="FQ126" s="14" t="s">
        <v>11</v>
      </c>
      <c r="FR126" s="13" t="s">
        <v>11</v>
      </c>
      <c r="FT126" s="31"/>
      <c r="FU126" s="30"/>
      <c r="FV126" s="29"/>
      <c r="FW126" s="50"/>
      <c r="FX126" s="50"/>
      <c r="FY126" s="28"/>
      <c r="GA126" s="28"/>
      <c r="GC126" s="31"/>
      <c r="GD126" s="30"/>
      <c r="GE126" s="29"/>
      <c r="GF126" s="50"/>
      <c r="GG126" s="50"/>
      <c r="GH126" s="28"/>
      <c r="GJ126" s="28"/>
      <c r="GL126" s="31"/>
      <c r="GM126" s="30"/>
      <c r="GN126" s="29"/>
      <c r="GO126" s="50"/>
      <c r="GP126" s="50"/>
      <c r="GQ126" s="28"/>
      <c r="GS126" s="28"/>
      <c r="GU126" s="31"/>
      <c r="GV126" s="30"/>
      <c r="GW126" s="29"/>
      <c r="GX126" s="50"/>
      <c r="GY126" s="50"/>
      <c r="GZ126" s="28"/>
      <c r="HB126" s="28"/>
    </row>
    <row r="127" spans="1:211" ht="13.9" customHeight="1" thickTop="1" thickBot="1" x14ac:dyDescent="0.35">
      <c r="A127" s="12" t="str">
        <f>IFERROR(IF(HLOOKUP($C$4,$FC$11:$FR$211,ROW()-#REF!,FALSE)="N",FALSE,TRUE),"")</f>
        <v/>
      </c>
      <c r="C127" s="43" t="str">
        <f t="shared" si="260"/>
        <v>303000</v>
      </c>
      <c r="D127" s="43" t="str">
        <f t="shared" si="261"/>
        <v>303000</v>
      </c>
      <c r="H127" s="7">
        <v>124</v>
      </c>
      <c r="K127" s="27" t="s">
        <v>138</v>
      </c>
      <c r="L127" s="18"/>
      <c r="M127" s="54" t="s">
        <v>137</v>
      </c>
      <c r="N127" s="53">
        <f t="shared" si="262"/>
        <v>0</v>
      </c>
      <c r="O127" s="49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1"/>
      <c r="CK127" s="36">
        <v>-1</v>
      </c>
      <c r="CL127" s="35">
        <f t="shared" si="263"/>
        <v>0</v>
      </c>
      <c r="CM127" s="34"/>
      <c r="CP127" s="33" t="str">
        <f t="shared" si="240"/>
        <v>303000</v>
      </c>
      <c r="CR127" s="11">
        <v>-1</v>
      </c>
      <c r="CS127" s="32">
        <f t="shared" si="264"/>
        <v>0</v>
      </c>
      <c r="CT127" s="32" t="str">
        <f t="shared" si="265"/>
        <v/>
      </c>
      <c r="CU127" s="32" t="str">
        <f t="shared" si="266"/>
        <v/>
      </c>
      <c r="CV127" s="32" t="str">
        <f t="shared" si="267"/>
        <v/>
      </c>
      <c r="CW127" s="32" t="str">
        <f t="shared" si="268"/>
        <v/>
      </c>
      <c r="CX127" s="32" t="str">
        <f t="shared" si="269"/>
        <v/>
      </c>
      <c r="CY127" s="32" t="str">
        <f t="shared" si="270"/>
        <v/>
      </c>
      <c r="CZ127" s="32" t="str">
        <f t="shared" si="271"/>
        <v/>
      </c>
      <c r="DA127" s="32" t="str">
        <f t="shared" si="272"/>
        <v/>
      </c>
      <c r="DB127" s="32" t="str">
        <f t="shared" si="273"/>
        <v/>
      </c>
      <c r="DC127" s="32" t="str">
        <f t="shared" si="274"/>
        <v/>
      </c>
      <c r="DD127" s="32" t="str">
        <f t="shared" si="275"/>
        <v/>
      </c>
      <c r="DE127" s="32" t="str">
        <f t="shared" si="276"/>
        <v/>
      </c>
      <c r="DF127" s="32" t="str">
        <f t="shared" si="277"/>
        <v/>
      </c>
      <c r="DG127" s="32" t="str">
        <f t="shared" si="278"/>
        <v/>
      </c>
      <c r="DH127" s="32" t="str">
        <f t="shared" si="279"/>
        <v/>
      </c>
      <c r="DI127" s="32" t="str">
        <f t="shared" si="280"/>
        <v/>
      </c>
      <c r="DJ127" s="32" t="str">
        <f t="shared" si="281"/>
        <v/>
      </c>
      <c r="DK127" s="32" t="str">
        <f t="shared" si="282"/>
        <v/>
      </c>
      <c r="DL127" s="32" t="str">
        <f t="shared" si="283"/>
        <v/>
      </c>
      <c r="DM127" s="32" t="str">
        <f t="shared" si="284"/>
        <v/>
      </c>
      <c r="DN127" s="32" t="str">
        <f t="shared" si="285"/>
        <v/>
      </c>
      <c r="DO127" s="32" t="str">
        <f t="shared" si="286"/>
        <v/>
      </c>
      <c r="DP127" s="32" t="str">
        <f t="shared" si="287"/>
        <v/>
      </c>
      <c r="DQ127" s="32" t="str">
        <f t="shared" si="288"/>
        <v/>
      </c>
      <c r="DR127" s="32" t="str">
        <f t="shared" si="289"/>
        <v/>
      </c>
      <c r="DS127" s="32" t="str">
        <f t="shared" si="290"/>
        <v/>
      </c>
      <c r="DT127" s="32" t="str">
        <f t="shared" si="291"/>
        <v/>
      </c>
      <c r="DU127" s="32" t="str">
        <f t="shared" si="292"/>
        <v/>
      </c>
      <c r="DV127" s="32" t="str">
        <f t="shared" si="293"/>
        <v/>
      </c>
      <c r="DW127" s="32" t="str">
        <f t="shared" si="294"/>
        <v/>
      </c>
      <c r="DX127" s="32" t="str">
        <f t="shared" si="295"/>
        <v/>
      </c>
      <c r="DY127" s="32" t="str">
        <f t="shared" si="296"/>
        <v/>
      </c>
      <c r="DZ127" s="32" t="str">
        <f t="shared" si="297"/>
        <v/>
      </c>
      <c r="EA127" s="32" t="str">
        <f t="shared" si="298"/>
        <v/>
      </c>
      <c r="EB127" s="32" t="str">
        <f t="shared" si="299"/>
        <v/>
      </c>
      <c r="EC127" s="32" t="str">
        <f t="shared" si="300"/>
        <v/>
      </c>
      <c r="ED127" s="32" t="str">
        <f t="shared" si="301"/>
        <v/>
      </c>
      <c r="EE127" s="32" t="str">
        <f t="shared" si="302"/>
        <v/>
      </c>
      <c r="EF127" s="32" t="str">
        <f t="shared" si="303"/>
        <v/>
      </c>
      <c r="EG127" s="32" t="str">
        <f t="shared" si="304"/>
        <v/>
      </c>
      <c r="EH127" s="32" t="str">
        <f t="shared" si="305"/>
        <v/>
      </c>
      <c r="EI127" s="32" t="str">
        <f t="shared" si="306"/>
        <v/>
      </c>
      <c r="EJ127" s="32" t="str">
        <f t="shared" si="307"/>
        <v/>
      </c>
      <c r="EK127" s="32" t="str">
        <f t="shared" si="308"/>
        <v/>
      </c>
      <c r="EL127" s="32" t="str">
        <f t="shared" si="309"/>
        <v/>
      </c>
      <c r="EM127" s="32" t="str">
        <f t="shared" si="310"/>
        <v/>
      </c>
      <c r="EN127" s="32" t="str">
        <f t="shared" si="311"/>
        <v/>
      </c>
      <c r="EO127" s="32" t="str">
        <f t="shared" si="312"/>
        <v/>
      </c>
      <c r="EP127" s="32" t="str">
        <f t="shared" si="313"/>
        <v/>
      </c>
      <c r="EQ127" s="32" t="str">
        <f t="shared" si="314"/>
        <v/>
      </c>
      <c r="ER127" s="32" t="str">
        <f t="shared" si="315"/>
        <v/>
      </c>
      <c r="ES127" s="32" t="str">
        <f t="shared" si="316"/>
        <v/>
      </c>
      <c r="ET127" s="32" t="str">
        <f t="shared" si="317"/>
        <v/>
      </c>
      <c r="EU127" s="32" t="str">
        <f t="shared" si="318"/>
        <v/>
      </c>
      <c r="EV127" s="32" t="str">
        <f t="shared" si="319"/>
        <v/>
      </c>
      <c r="EW127" s="32" t="str">
        <f t="shared" si="320"/>
        <v/>
      </c>
      <c r="EX127" s="32" t="str">
        <f t="shared" si="321"/>
        <v/>
      </c>
      <c r="EY127" s="32" t="str">
        <f t="shared" si="322"/>
        <v/>
      </c>
      <c r="EZ127" s="32" t="str">
        <f t="shared" si="323"/>
        <v/>
      </c>
      <c r="FC127" s="15" t="s">
        <v>0</v>
      </c>
      <c r="FD127" s="14" t="s">
        <v>0</v>
      </c>
      <c r="FE127" s="14" t="s">
        <v>0</v>
      </c>
      <c r="FF127" s="14" t="s">
        <v>0</v>
      </c>
      <c r="FG127" s="14" t="s">
        <v>0</v>
      </c>
      <c r="FH127" s="14" t="s">
        <v>0</v>
      </c>
      <c r="FI127" s="14" t="s">
        <v>0</v>
      </c>
      <c r="FJ127" s="14" t="s">
        <v>0</v>
      </c>
      <c r="FK127" s="14" t="s">
        <v>11</v>
      </c>
      <c r="FL127" s="14" t="s">
        <v>11</v>
      </c>
      <c r="FM127" s="14" t="s">
        <v>11</v>
      </c>
      <c r="FN127" s="14" t="s">
        <v>11</v>
      </c>
      <c r="FO127" s="14" t="s">
        <v>11</v>
      </c>
      <c r="FP127" s="14" t="s">
        <v>11</v>
      </c>
      <c r="FQ127" s="14" t="s">
        <v>11</v>
      </c>
      <c r="FR127" s="13" t="s">
        <v>11</v>
      </c>
      <c r="FT127" s="31"/>
      <c r="FU127" s="30"/>
      <c r="FV127" s="29"/>
      <c r="FW127" s="50"/>
      <c r="FX127" s="50"/>
      <c r="FY127" s="28"/>
      <c r="GA127" s="28"/>
      <c r="GC127" s="31"/>
      <c r="GD127" s="30"/>
      <c r="GE127" s="29"/>
      <c r="GF127" s="50"/>
      <c r="GG127" s="50"/>
      <c r="GH127" s="28"/>
      <c r="GJ127" s="28"/>
      <c r="GL127" s="31"/>
      <c r="GM127" s="30"/>
      <c r="GN127" s="29"/>
      <c r="GO127" s="50"/>
      <c r="GP127" s="50"/>
      <c r="GQ127" s="28"/>
      <c r="GS127" s="28"/>
      <c r="GU127" s="31"/>
      <c r="GV127" s="30"/>
      <c r="GW127" s="29"/>
      <c r="GX127" s="50"/>
      <c r="GY127" s="50"/>
      <c r="GZ127" s="28"/>
      <c r="HB127" s="28"/>
    </row>
    <row r="128" spans="1:211" ht="13.9" customHeight="1" thickTop="1" thickBot="1" x14ac:dyDescent="0.35">
      <c r="A128" s="12" t="str">
        <f>IFERROR(IF(HLOOKUP($C$4,$FC$11:$FR$211,ROW()-#REF!,FALSE)="N",FALSE,TRUE),"")</f>
        <v/>
      </c>
      <c r="C128" s="43" t="str">
        <f t="shared" si="260"/>
        <v>304000</v>
      </c>
      <c r="D128" s="43" t="str">
        <f t="shared" si="261"/>
        <v>304000</v>
      </c>
      <c r="H128" s="7">
        <v>125</v>
      </c>
      <c r="K128" s="27" t="s">
        <v>136</v>
      </c>
      <c r="L128" s="18"/>
      <c r="M128" s="54" t="s">
        <v>135</v>
      </c>
      <c r="N128" s="53">
        <f t="shared" si="262"/>
        <v>0</v>
      </c>
      <c r="O128" s="49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1"/>
      <c r="CK128" s="36">
        <v>-1</v>
      </c>
      <c r="CL128" s="35">
        <f t="shared" si="263"/>
        <v>0</v>
      </c>
      <c r="CM128" s="34"/>
      <c r="CP128" s="33" t="str">
        <f t="shared" si="240"/>
        <v>304000</v>
      </c>
      <c r="CR128" s="11">
        <v>-1</v>
      </c>
      <c r="CS128" s="32">
        <f t="shared" si="264"/>
        <v>0</v>
      </c>
      <c r="CT128" s="32" t="str">
        <f t="shared" si="265"/>
        <v/>
      </c>
      <c r="CU128" s="32" t="str">
        <f t="shared" si="266"/>
        <v/>
      </c>
      <c r="CV128" s="32" t="str">
        <f t="shared" si="267"/>
        <v/>
      </c>
      <c r="CW128" s="32" t="str">
        <f t="shared" si="268"/>
        <v/>
      </c>
      <c r="CX128" s="32" t="str">
        <f t="shared" si="269"/>
        <v/>
      </c>
      <c r="CY128" s="32" t="str">
        <f t="shared" si="270"/>
        <v/>
      </c>
      <c r="CZ128" s="32" t="str">
        <f t="shared" si="271"/>
        <v/>
      </c>
      <c r="DA128" s="32" t="str">
        <f t="shared" si="272"/>
        <v/>
      </c>
      <c r="DB128" s="32" t="str">
        <f t="shared" si="273"/>
        <v/>
      </c>
      <c r="DC128" s="32" t="str">
        <f t="shared" si="274"/>
        <v/>
      </c>
      <c r="DD128" s="32" t="str">
        <f t="shared" si="275"/>
        <v/>
      </c>
      <c r="DE128" s="32" t="str">
        <f t="shared" si="276"/>
        <v/>
      </c>
      <c r="DF128" s="32" t="str">
        <f t="shared" si="277"/>
        <v/>
      </c>
      <c r="DG128" s="32" t="str">
        <f t="shared" si="278"/>
        <v/>
      </c>
      <c r="DH128" s="32" t="str">
        <f t="shared" si="279"/>
        <v/>
      </c>
      <c r="DI128" s="32" t="str">
        <f t="shared" si="280"/>
        <v/>
      </c>
      <c r="DJ128" s="32" t="str">
        <f t="shared" si="281"/>
        <v/>
      </c>
      <c r="DK128" s="32" t="str">
        <f t="shared" si="282"/>
        <v/>
      </c>
      <c r="DL128" s="32" t="str">
        <f t="shared" si="283"/>
        <v/>
      </c>
      <c r="DM128" s="32" t="str">
        <f t="shared" si="284"/>
        <v/>
      </c>
      <c r="DN128" s="32" t="str">
        <f t="shared" si="285"/>
        <v/>
      </c>
      <c r="DO128" s="32" t="str">
        <f t="shared" si="286"/>
        <v/>
      </c>
      <c r="DP128" s="32" t="str">
        <f t="shared" si="287"/>
        <v/>
      </c>
      <c r="DQ128" s="32" t="str">
        <f t="shared" si="288"/>
        <v/>
      </c>
      <c r="DR128" s="32" t="str">
        <f t="shared" si="289"/>
        <v/>
      </c>
      <c r="DS128" s="32" t="str">
        <f t="shared" si="290"/>
        <v/>
      </c>
      <c r="DT128" s="32" t="str">
        <f t="shared" si="291"/>
        <v/>
      </c>
      <c r="DU128" s="32" t="str">
        <f t="shared" si="292"/>
        <v/>
      </c>
      <c r="DV128" s="32" t="str">
        <f t="shared" si="293"/>
        <v/>
      </c>
      <c r="DW128" s="32" t="str">
        <f t="shared" si="294"/>
        <v/>
      </c>
      <c r="DX128" s="32" t="str">
        <f t="shared" si="295"/>
        <v/>
      </c>
      <c r="DY128" s="32" t="str">
        <f t="shared" si="296"/>
        <v/>
      </c>
      <c r="DZ128" s="32" t="str">
        <f t="shared" si="297"/>
        <v/>
      </c>
      <c r="EA128" s="32" t="str">
        <f t="shared" si="298"/>
        <v/>
      </c>
      <c r="EB128" s="32" t="str">
        <f t="shared" si="299"/>
        <v/>
      </c>
      <c r="EC128" s="32" t="str">
        <f t="shared" si="300"/>
        <v/>
      </c>
      <c r="ED128" s="32" t="str">
        <f t="shared" si="301"/>
        <v/>
      </c>
      <c r="EE128" s="32" t="str">
        <f t="shared" si="302"/>
        <v/>
      </c>
      <c r="EF128" s="32" t="str">
        <f t="shared" si="303"/>
        <v/>
      </c>
      <c r="EG128" s="32" t="str">
        <f t="shared" si="304"/>
        <v/>
      </c>
      <c r="EH128" s="32" t="str">
        <f t="shared" si="305"/>
        <v/>
      </c>
      <c r="EI128" s="32" t="str">
        <f t="shared" si="306"/>
        <v/>
      </c>
      <c r="EJ128" s="32" t="str">
        <f t="shared" si="307"/>
        <v/>
      </c>
      <c r="EK128" s="32" t="str">
        <f t="shared" si="308"/>
        <v/>
      </c>
      <c r="EL128" s="32" t="str">
        <f t="shared" si="309"/>
        <v/>
      </c>
      <c r="EM128" s="32" t="str">
        <f t="shared" si="310"/>
        <v/>
      </c>
      <c r="EN128" s="32" t="str">
        <f t="shared" si="311"/>
        <v/>
      </c>
      <c r="EO128" s="32" t="str">
        <f t="shared" si="312"/>
        <v/>
      </c>
      <c r="EP128" s="32" t="str">
        <f t="shared" si="313"/>
        <v/>
      </c>
      <c r="EQ128" s="32" t="str">
        <f t="shared" si="314"/>
        <v/>
      </c>
      <c r="ER128" s="32" t="str">
        <f t="shared" si="315"/>
        <v/>
      </c>
      <c r="ES128" s="32" t="str">
        <f t="shared" si="316"/>
        <v/>
      </c>
      <c r="ET128" s="32" t="str">
        <f t="shared" si="317"/>
        <v/>
      </c>
      <c r="EU128" s="32" t="str">
        <f t="shared" si="318"/>
        <v/>
      </c>
      <c r="EV128" s="32" t="str">
        <f t="shared" si="319"/>
        <v/>
      </c>
      <c r="EW128" s="32" t="str">
        <f t="shared" si="320"/>
        <v/>
      </c>
      <c r="EX128" s="32" t="str">
        <f t="shared" si="321"/>
        <v/>
      </c>
      <c r="EY128" s="32" t="str">
        <f t="shared" si="322"/>
        <v/>
      </c>
      <c r="EZ128" s="32" t="str">
        <f t="shared" si="323"/>
        <v/>
      </c>
      <c r="FC128" s="15" t="s">
        <v>0</v>
      </c>
      <c r="FD128" s="14" t="s">
        <v>0</v>
      </c>
      <c r="FE128" s="14" t="s">
        <v>0</v>
      </c>
      <c r="FF128" s="14" t="s">
        <v>0</v>
      </c>
      <c r="FG128" s="14" t="s">
        <v>0</v>
      </c>
      <c r="FH128" s="14" t="s">
        <v>0</v>
      </c>
      <c r="FI128" s="14" t="s">
        <v>0</v>
      </c>
      <c r="FJ128" s="14" t="s">
        <v>0</v>
      </c>
      <c r="FK128" s="14"/>
      <c r="FL128" s="14"/>
      <c r="FM128" s="14"/>
      <c r="FN128" s="14"/>
      <c r="FO128" s="14"/>
      <c r="FP128" s="14"/>
      <c r="FQ128" s="14"/>
      <c r="FR128" s="13"/>
      <c r="FT128" s="31"/>
      <c r="FU128" s="30"/>
      <c r="FV128" s="29"/>
      <c r="FW128" s="50"/>
      <c r="FX128" s="50"/>
      <c r="FY128" s="28"/>
      <c r="GA128" s="28"/>
      <c r="GC128" s="31"/>
      <c r="GD128" s="30"/>
      <c r="GE128" s="29"/>
      <c r="GF128" s="50"/>
      <c r="GG128" s="50"/>
      <c r="GH128" s="28"/>
      <c r="GJ128" s="28"/>
      <c r="GL128" s="31"/>
      <c r="GM128" s="30"/>
      <c r="GN128" s="29"/>
      <c r="GO128" s="50"/>
      <c r="GP128" s="50"/>
      <c r="GQ128" s="28"/>
      <c r="GS128" s="28"/>
      <c r="GU128" s="31"/>
      <c r="GV128" s="30"/>
      <c r="GW128" s="29"/>
      <c r="GX128" s="50"/>
      <c r="GY128" s="50"/>
      <c r="GZ128" s="28"/>
      <c r="HB128" s="28"/>
    </row>
    <row r="129" spans="1:210" ht="13.9" customHeight="1" thickTop="1" thickBot="1" x14ac:dyDescent="0.35">
      <c r="A129" s="12" t="str">
        <f>IFERROR(IF(HLOOKUP($C$4,$FC$11:$FR$211,ROW()-#REF!,FALSE)="N",FALSE,TRUE),"")</f>
        <v/>
      </c>
      <c r="C129" s="43" t="str">
        <f t="shared" si="260"/>
        <v>304500</v>
      </c>
      <c r="D129" s="43" t="str">
        <f t="shared" si="261"/>
        <v>304500</v>
      </c>
      <c r="H129" s="7">
        <v>126</v>
      </c>
      <c r="K129" s="27" t="s">
        <v>134</v>
      </c>
      <c r="L129" s="18"/>
      <c r="M129" s="54" t="s">
        <v>133</v>
      </c>
      <c r="N129" s="53">
        <f t="shared" si="262"/>
        <v>0</v>
      </c>
      <c r="O129" s="49">
        <v>0</v>
      </c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51"/>
      <c r="CK129" s="36">
        <v>-1</v>
      </c>
      <c r="CL129" s="35">
        <f t="shared" si="263"/>
        <v>0</v>
      </c>
      <c r="CM129" s="34"/>
      <c r="CP129" s="33" t="str">
        <f t="shared" si="240"/>
        <v>304500</v>
      </c>
      <c r="CR129" s="11">
        <v>-1</v>
      </c>
      <c r="CS129" s="32">
        <f t="shared" si="264"/>
        <v>0</v>
      </c>
      <c r="CT129" s="32" t="str">
        <f t="shared" si="265"/>
        <v/>
      </c>
      <c r="CU129" s="32" t="str">
        <f t="shared" si="266"/>
        <v/>
      </c>
      <c r="CV129" s="32" t="str">
        <f t="shared" si="267"/>
        <v/>
      </c>
      <c r="CW129" s="32" t="str">
        <f t="shared" si="268"/>
        <v/>
      </c>
      <c r="CX129" s="32" t="str">
        <f t="shared" si="269"/>
        <v/>
      </c>
      <c r="CY129" s="32" t="str">
        <f t="shared" si="270"/>
        <v/>
      </c>
      <c r="CZ129" s="32" t="str">
        <f t="shared" si="271"/>
        <v/>
      </c>
      <c r="DA129" s="32" t="str">
        <f t="shared" si="272"/>
        <v/>
      </c>
      <c r="DB129" s="32" t="str">
        <f t="shared" si="273"/>
        <v/>
      </c>
      <c r="DC129" s="32" t="str">
        <f t="shared" si="274"/>
        <v/>
      </c>
      <c r="DD129" s="32" t="str">
        <f t="shared" si="275"/>
        <v/>
      </c>
      <c r="DE129" s="32" t="str">
        <f t="shared" si="276"/>
        <v/>
      </c>
      <c r="DF129" s="32" t="str">
        <f t="shared" si="277"/>
        <v/>
      </c>
      <c r="DG129" s="32" t="str">
        <f t="shared" si="278"/>
        <v/>
      </c>
      <c r="DH129" s="32" t="str">
        <f t="shared" si="279"/>
        <v/>
      </c>
      <c r="DI129" s="32" t="str">
        <f t="shared" si="280"/>
        <v/>
      </c>
      <c r="DJ129" s="32" t="str">
        <f t="shared" si="281"/>
        <v/>
      </c>
      <c r="DK129" s="32" t="str">
        <f t="shared" si="282"/>
        <v/>
      </c>
      <c r="DL129" s="32" t="str">
        <f t="shared" si="283"/>
        <v/>
      </c>
      <c r="DM129" s="32" t="str">
        <f t="shared" si="284"/>
        <v/>
      </c>
      <c r="DN129" s="32" t="str">
        <f t="shared" si="285"/>
        <v/>
      </c>
      <c r="DO129" s="32" t="str">
        <f t="shared" si="286"/>
        <v/>
      </c>
      <c r="DP129" s="32" t="str">
        <f t="shared" si="287"/>
        <v/>
      </c>
      <c r="DQ129" s="32" t="str">
        <f t="shared" si="288"/>
        <v/>
      </c>
      <c r="DR129" s="32" t="str">
        <f t="shared" si="289"/>
        <v/>
      </c>
      <c r="DS129" s="32" t="str">
        <f t="shared" si="290"/>
        <v/>
      </c>
      <c r="DT129" s="32" t="str">
        <f t="shared" si="291"/>
        <v/>
      </c>
      <c r="DU129" s="32" t="str">
        <f t="shared" si="292"/>
        <v/>
      </c>
      <c r="DV129" s="32" t="str">
        <f t="shared" si="293"/>
        <v/>
      </c>
      <c r="DW129" s="32" t="str">
        <f t="shared" si="294"/>
        <v/>
      </c>
      <c r="DX129" s="32" t="str">
        <f t="shared" si="295"/>
        <v/>
      </c>
      <c r="DY129" s="32" t="str">
        <f t="shared" si="296"/>
        <v/>
      </c>
      <c r="DZ129" s="32" t="str">
        <f t="shared" si="297"/>
        <v/>
      </c>
      <c r="EA129" s="32" t="str">
        <f t="shared" si="298"/>
        <v/>
      </c>
      <c r="EB129" s="32" t="str">
        <f t="shared" si="299"/>
        <v/>
      </c>
      <c r="EC129" s="32" t="str">
        <f t="shared" si="300"/>
        <v/>
      </c>
      <c r="ED129" s="32" t="str">
        <f t="shared" si="301"/>
        <v/>
      </c>
      <c r="EE129" s="32" t="str">
        <f t="shared" si="302"/>
        <v/>
      </c>
      <c r="EF129" s="32" t="str">
        <f t="shared" si="303"/>
        <v/>
      </c>
      <c r="EG129" s="32" t="str">
        <f t="shared" si="304"/>
        <v/>
      </c>
      <c r="EH129" s="32" t="str">
        <f t="shared" si="305"/>
        <v/>
      </c>
      <c r="EI129" s="32" t="str">
        <f t="shared" si="306"/>
        <v/>
      </c>
      <c r="EJ129" s="32" t="str">
        <f t="shared" si="307"/>
        <v/>
      </c>
      <c r="EK129" s="32" t="str">
        <f t="shared" si="308"/>
        <v/>
      </c>
      <c r="EL129" s="32" t="str">
        <f t="shared" si="309"/>
        <v/>
      </c>
      <c r="EM129" s="32" t="str">
        <f t="shared" si="310"/>
        <v/>
      </c>
      <c r="EN129" s="32" t="str">
        <f t="shared" si="311"/>
        <v/>
      </c>
      <c r="EO129" s="32" t="str">
        <f t="shared" si="312"/>
        <v/>
      </c>
      <c r="EP129" s="32" t="str">
        <f t="shared" si="313"/>
        <v/>
      </c>
      <c r="EQ129" s="32" t="str">
        <f t="shared" si="314"/>
        <v/>
      </c>
      <c r="ER129" s="32" t="str">
        <f t="shared" si="315"/>
        <v/>
      </c>
      <c r="ES129" s="32" t="str">
        <f t="shared" si="316"/>
        <v/>
      </c>
      <c r="ET129" s="32" t="str">
        <f t="shared" si="317"/>
        <v/>
      </c>
      <c r="EU129" s="32" t="str">
        <f t="shared" si="318"/>
        <v/>
      </c>
      <c r="EV129" s="32" t="str">
        <f t="shared" si="319"/>
        <v/>
      </c>
      <c r="EW129" s="32" t="str">
        <f t="shared" si="320"/>
        <v/>
      </c>
      <c r="EX129" s="32" t="str">
        <f t="shared" si="321"/>
        <v/>
      </c>
      <c r="EY129" s="32" t="str">
        <f t="shared" si="322"/>
        <v/>
      </c>
      <c r="EZ129" s="32" t="str">
        <f t="shared" si="323"/>
        <v/>
      </c>
      <c r="FC129" s="15" t="s">
        <v>0</v>
      </c>
      <c r="FD129" s="14" t="s">
        <v>0</v>
      </c>
      <c r="FE129" s="14" t="s">
        <v>0</v>
      </c>
      <c r="FF129" s="14" t="s">
        <v>0</v>
      </c>
      <c r="FG129" s="14" t="s">
        <v>0</v>
      </c>
      <c r="FH129" s="14" t="s">
        <v>0</v>
      </c>
      <c r="FI129" s="14" t="s">
        <v>0</v>
      </c>
      <c r="FJ129" s="14" t="s">
        <v>0</v>
      </c>
      <c r="FK129" s="14" t="s">
        <v>11</v>
      </c>
      <c r="FL129" s="14" t="s">
        <v>11</v>
      </c>
      <c r="FM129" s="14" t="s">
        <v>11</v>
      </c>
      <c r="FN129" s="14" t="s">
        <v>11</v>
      </c>
      <c r="FO129" s="14" t="s">
        <v>11</v>
      </c>
      <c r="FP129" s="14" t="s">
        <v>11</v>
      </c>
      <c r="FQ129" s="14" t="s">
        <v>11</v>
      </c>
      <c r="FR129" s="13" t="s">
        <v>11</v>
      </c>
      <c r="FT129" s="31"/>
      <c r="FU129" s="30"/>
      <c r="FV129" s="29"/>
      <c r="FW129" s="50"/>
      <c r="FX129" s="50"/>
      <c r="FY129" s="28"/>
      <c r="GA129" s="28"/>
      <c r="GC129" s="31"/>
      <c r="GD129" s="30"/>
      <c r="GE129" s="29"/>
      <c r="GF129" s="50"/>
      <c r="GG129" s="50"/>
      <c r="GH129" s="28"/>
      <c r="GJ129" s="28"/>
      <c r="GL129" s="31"/>
      <c r="GM129" s="30"/>
      <c r="GN129" s="29"/>
      <c r="GO129" s="50"/>
      <c r="GP129" s="50"/>
      <c r="GQ129" s="28"/>
      <c r="GS129" s="28"/>
      <c r="GU129" s="31"/>
      <c r="GV129" s="30"/>
      <c r="GW129" s="29"/>
      <c r="GX129" s="50"/>
      <c r="GY129" s="50"/>
      <c r="GZ129" s="28"/>
      <c r="HB129" s="28"/>
    </row>
    <row r="130" spans="1:210" s="2" customFormat="1" ht="13.9" customHeight="1" thickTop="1" thickBot="1" x14ac:dyDescent="0.35">
      <c r="A130" s="12" t="str">
        <f>IFERROR(IF(HLOOKUP($C$4,$FC$11:$FR$211,ROW()-#REF!,FALSE)="N",FALSE,TRUE),"")</f>
        <v/>
      </c>
      <c r="B130" s="7"/>
      <c r="C130" s="43" t="str">
        <f t="shared" si="260"/>
        <v>305000</v>
      </c>
      <c r="D130" s="43" t="str">
        <f t="shared" si="261"/>
        <v>305000</v>
      </c>
      <c r="E130" s="7"/>
      <c r="F130" s="7"/>
      <c r="G130" s="7"/>
      <c r="H130" s="7">
        <v>127</v>
      </c>
      <c r="I130" s="7"/>
      <c r="J130" s="7"/>
      <c r="K130" s="27" t="s">
        <v>132</v>
      </c>
      <c r="L130" s="18"/>
      <c r="M130" s="54" t="s">
        <v>131</v>
      </c>
      <c r="N130" s="53">
        <f t="shared" si="262"/>
        <v>0</v>
      </c>
      <c r="O130" s="49">
        <v>0</v>
      </c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51"/>
      <c r="BX130" s="1"/>
      <c r="BY130" s="1"/>
      <c r="BZ130" s="1"/>
      <c r="CA130" s="1"/>
      <c r="CB130" s="1"/>
      <c r="CC130" s="1"/>
      <c r="CD130" s="1"/>
      <c r="CE130" s="1"/>
      <c r="CF130" s="1"/>
      <c r="CG130" s="6"/>
      <c r="CH130" s="1"/>
      <c r="CI130" s="1"/>
      <c r="CK130" s="36">
        <v>-1</v>
      </c>
      <c r="CL130" s="35">
        <f t="shared" si="263"/>
        <v>0</v>
      </c>
      <c r="CM130" s="34"/>
      <c r="CO130" s="5"/>
      <c r="CP130" s="33" t="str">
        <f t="shared" si="240"/>
        <v>305000</v>
      </c>
      <c r="CR130" s="11">
        <v>-1</v>
      </c>
      <c r="CS130" s="32">
        <f t="shared" si="264"/>
        <v>0</v>
      </c>
      <c r="CT130" s="32" t="str">
        <f t="shared" si="265"/>
        <v/>
      </c>
      <c r="CU130" s="32" t="str">
        <f t="shared" si="266"/>
        <v/>
      </c>
      <c r="CV130" s="32" t="str">
        <f t="shared" si="267"/>
        <v/>
      </c>
      <c r="CW130" s="32" t="str">
        <f t="shared" si="268"/>
        <v/>
      </c>
      <c r="CX130" s="32" t="str">
        <f t="shared" si="269"/>
        <v/>
      </c>
      <c r="CY130" s="32" t="str">
        <f t="shared" si="270"/>
        <v/>
      </c>
      <c r="CZ130" s="32" t="str">
        <f t="shared" si="271"/>
        <v/>
      </c>
      <c r="DA130" s="32" t="str">
        <f t="shared" si="272"/>
        <v/>
      </c>
      <c r="DB130" s="32" t="str">
        <f t="shared" si="273"/>
        <v/>
      </c>
      <c r="DC130" s="32" t="str">
        <f t="shared" si="274"/>
        <v/>
      </c>
      <c r="DD130" s="32" t="str">
        <f t="shared" si="275"/>
        <v/>
      </c>
      <c r="DE130" s="32" t="str">
        <f t="shared" si="276"/>
        <v/>
      </c>
      <c r="DF130" s="32" t="str">
        <f t="shared" si="277"/>
        <v/>
      </c>
      <c r="DG130" s="32" t="str">
        <f t="shared" si="278"/>
        <v/>
      </c>
      <c r="DH130" s="32" t="str">
        <f t="shared" si="279"/>
        <v/>
      </c>
      <c r="DI130" s="32" t="str">
        <f t="shared" si="280"/>
        <v/>
      </c>
      <c r="DJ130" s="32" t="str">
        <f t="shared" si="281"/>
        <v/>
      </c>
      <c r="DK130" s="32" t="str">
        <f t="shared" si="282"/>
        <v/>
      </c>
      <c r="DL130" s="32" t="str">
        <f t="shared" si="283"/>
        <v/>
      </c>
      <c r="DM130" s="32" t="str">
        <f t="shared" si="284"/>
        <v/>
      </c>
      <c r="DN130" s="32" t="str">
        <f t="shared" si="285"/>
        <v/>
      </c>
      <c r="DO130" s="32" t="str">
        <f t="shared" si="286"/>
        <v/>
      </c>
      <c r="DP130" s="32" t="str">
        <f t="shared" si="287"/>
        <v/>
      </c>
      <c r="DQ130" s="32" t="str">
        <f t="shared" si="288"/>
        <v/>
      </c>
      <c r="DR130" s="32" t="str">
        <f t="shared" si="289"/>
        <v/>
      </c>
      <c r="DS130" s="32" t="str">
        <f t="shared" si="290"/>
        <v/>
      </c>
      <c r="DT130" s="32" t="str">
        <f t="shared" si="291"/>
        <v/>
      </c>
      <c r="DU130" s="32" t="str">
        <f t="shared" si="292"/>
        <v/>
      </c>
      <c r="DV130" s="32" t="str">
        <f t="shared" si="293"/>
        <v/>
      </c>
      <c r="DW130" s="32" t="str">
        <f t="shared" si="294"/>
        <v/>
      </c>
      <c r="DX130" s="32" t="str">
        <f t="shared" si="295"/>
        <v/>
      </c>
      <c r="DY130" s="32" t="str">
        <f t="shared" si="296"/>
        <v/>
      </c>
      <c r="DZ130" s="32" t="str">
        <f t="shared" si="297"/>
        <v/>
      </c>
      <c r="EA130" s="32" t="str">
        <f t="shared" si="298"/>
        <v/>
      </c>
      <c r="EB130" s="32" t="str">
        <f t="shared" si="299"/>
        <v/>
      </c>
      <c r="EC130" s="32" t="str">
        <f t="shared" si="300"/>
        <v/>
      </c>
      <c r="ED130" s="32" t="str">
        <f t="shared" si="301"/>
        <v/>
      </c>
      <c r="EE130" s="32" t="str">
        <f t="shared" si="302"/>
        <v/>
      </c>
      <c r="EF130" s="32" t="str">
        <f t="shared" si="303"/>
        <v/>
      </c>
      <c r="EG130" s="32" t="str">
        <f t="shared" si="304"/>
        <v/>
      </c>
      <c r="EH130" s="32" t="str">
        <f t="shared" si="305"/>
        <v/>
      </c>
      <c r="EI130" s="32" t="str">
        <f t="shared" si="306"/>
        <v/>
      </c>
      <c r="EJ130" s="32" t="str">
        <f t="shared" si="307"/>
        <v/>
      </c>
      <c r="EK130" s="32" t="str">
        <f t="shared" si="308"/>
        <v/>
      </c>
      <c r="EL130" s="32" t="str">
        <f t="shared" si="309"/>
        <v/>
      </c>
      <c r="EM130" s="32" t="str">
        <f t="shared" si="310"/>
        <v/>
      </c>
      <c r="EN130" s="32" t="str">
        <f t="shared" si="311"/>
        <v/>
      </c>
      <c r="EO130" s="32" t="str">
        <f t="shared" si="312"/>
        <v/>
      </c>
      <c r="EP130" s="32" t="str">
        <f t="shared" si="313"/>
        <v/>
      </c>
      <c r="EQ130" s="32" t="str">
        <f t="shared" si="314"/>
        <v/>
      </c>
      <c r="ER130" s="32" t="str">
        <f t="shared" si="315"/>
        <v/>
      </c>
      <c r="ES130" s="32" t="str">
        <f t="shared" si="316"/>
        <v/>
      </c>
      <c r="ET130" s="32" t="str">
        <f t="shared" si="317"/>
        <v/>
      </c>
      <c r="EU130" s="32" t="str">
        <f t="shared" si="318"/>
        <v/>
      </c>
      <c r="EV130" s="32" t="str">
        <f t="shared" si="319"/>
        <v/>
      </c>
      <c r="EW130" s="32" t="str">
        <f t="shared" si="320"/>
        <v/>
      </c>
      <c r="EX130" s="32" t="str">
        <f t="shared" si="321"/>
        <v/>
      </c>
      <c r="EY130" s="32" t="str">
        <f t="shared" si="322"/>
        <v/>
      </c>
      <c r="EZ130" s="32" t="str">
        <f t="shared" si="323"/>
        <v/>
      </c>
      <c r="FB130" s="3"/>
      <c r="FC130" s="15" t="s">
        <v>0</v>
      </c>
      <c r="FD130" s="14" t="s">
        <v>0</v>
      </c>
      <c r="FE130" s="14" t="s">
        <v>0</v>
      </c>
      <c r="FF130" s="14" t="s">
        <v>0</v>
      </c>
      <c r="FG130" s="14" t="s">
        <v>0</v>
      </c>
      <c r="FH130" s="14" t="s">
        <v>0</v>
      </c>
      <c r="FI130" s="14" t="s">
        <v>0</v>
      </c>
      <c r="FJ130" s="14" t="s">
        <v>0</v>
      </c>
      <c r="FK130" s="14"/>
      <c r="FL130" s="14"/>
      <c r="FM130" s="14"/>
      <c r="FN130" s="14"/>
      <c r="FO130" s="14"/>
      <c r="FP130" s="14"/>
      <c r="FQ130" s="14"/>
      <c r="FR130" s="13"/>
      <c r="FT130" s="31"/>
      <c r="FU130" s="30"/>
      <c r="FV130" s="29"/>
      <c r="FW130" s="50"/>
      <c r="FX130" s="50"/>
      <c r="FY130" s="28"/>
      <c r="GA130" s="28"/>
      <c r="GC130" s="31"/>
      <c r="GD130" s="30"/>
      <c r="GE130" s="29"/>
      <c r="GF130" s="50"/>
      <c r="GG130" s="50"/>
      <c r="GH130" s="28"/>
      <c r="GJ130" s="28"/>
      <c r="GL130" s="31"/>
      <c r="GM130" s="30"/>
      <c r="GN130" s="29"/>
      <c r="GO130" s="50"/>
      <c r="GP130" s="50"/>
      <c r="GQ130" s="28"/>
      <c r="GS130" s="28"/>
      <c r="GU130" s="31"/>
      <c r="GV130" s="30"/>
      <c r="GW130" s="29"/>
      <c r="GX130" s="50"/>
      <c r="GY130" s="50"/>
      <c r="GZ130" s="28"/>
      <c r="HB130" s="28"/>
    </row>
    <row r="131" spans="1:210" s="2" customFormat="1" ht="13.9" customHeight="1" thickTop="1" thickBot="1" x14ac:dyDescent="0.35">
      <c r="A131" s="12" t="str">
        <f>IFERROR(IF(HLOOKUP($C$4,$FC$11:$FR$211,ROW()-#REF!,FALSE)="N",FALSE,TRUE),"")</f>
        <v/>
      </c>
      <c r="B131" s="7"/>
      <c r="C131" s="43" t="str">
        <f t="shared" si="260"/>
        <v>307000</v>
      </c>
      <c r="D131" s="43" t="str">
        <f t="shared" si="261"/>
        <v>307000</v>
      </c>
      <c r="E131" s="7"/>
      <c r="F131" s="7"/>
      <c r="G131" s="7"/>
      <c r="H131" s="7">
        <v>128</v>
      </c>
      <c r="I131" s="7"/>
      <c r="J131" s="7"/>
      <c r="K131" s="27" t="s">
        <v>130</v>
      </c>
      <c r="L131" s="18"/>
      <c r="M131" s="54" t="s">
        <v>129</v>
      </c>
      <c r="N131" s="53">
        <f t="shared" si="262"/>
        <v>254296</v>
      </c>
      <c r="O131" s="57">
        <v>254296</v>
      </c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51"/>
      <c r="BX131" s="1"/>
      <c r="BY131" s="1"/>
      <c r="BZ131" s="1"/>
      <c r="CA131" s="1"/>
      <c r="CB131" s="1"/>
      <c r="CC131" s="1"/>
      <c r="CD131" s="1"/>
      <c r="CE131" s="1"/>
      <c r="CF131" s="1"/>
      <c r="CG131" s="61"/>
      <c r="CH131" s="1"/>
      <c r="CI131" s="1"/>
      <c r="CK131" s="36">
        <v>-1</v>
      </c>
      <c r="CL131" s="35">
        <f t="shared" si="263"/>
        <v>-254296</v>
      </c>
      <c r="CM131" s="34">
        <v>-257097</v>
      </c>
      <c r="CO131" s="5"/>
      <c r="CP131" s="33" t="str">
        <f t="shared" si="240"/>
        <v>307000</v>
      </c>
      <c r="CR131" s="11">
        <v>-1</v>
      </c>
      <c r="CS131" s="32">
        <f t="shared" si="264"/>
        <v>-254296</v>
      </c>
      <c r="CT131" s="32" t="str">
        <f t="shared" si="265"/>
        <v/>
      </c>
      <c r="CU131" s="32" t="str">
        <f t="shared" si="266"/>
        <v/>
      </c>
      <c r="CV131" s="32" t="str">
        <f t="shared" si="267"/>
        <v/>
      </c>
      <c r="CW131" s="32" t="str">
        <f t="shared" si="268"/>
        <v/>
      </c>
      <c r="CX131" s="32" t="str">
        <f t="shared" si="269"/>
        <v/>
      </c>
      <c r="CY131" s="32" t="str">
        <f t="shared" si="270"/>
        <v/>
      </c>
      <c r="CZ131" s="32" t="str">
        <f t="shared" si="271"/>
        <v/>
      </c>
      <c r="DA131" s="32" t="str">
        <f t="shared" si="272"/>
        <v/>
      </c>
      <c r="DB131" s="32" t="str">
        <f t="shared" si="273"/>
        <v/>
      </c>
      <c r="DC131" s="32" t="str">
        <f t="shared" si="274"/>
        <v/>
      </c>
      <c r="DD131" s="32" t="str">
        <f t="shared" si="275"/>
        <v/>
      </c>
      <c r="DE131" s="32" t="str">
        <f t="shared" si="276"/>
        <v/>
      </c>
      <c r="DF131" s="32" t="str">
        <f t="shared" si="277"/>
        <v/>
      </c>
      <c r="DG131" s="32" t="str">
        <f t="shared" si="278"/>
        <v/>
      </c>
      <c r="DH131" s="32" t="str">
        <f t="shared" si="279"/>
        <v/>
      </c>
      <c r="DI131" s="32" t="str">
        <f t="shared" si="280"/>
        <v/>
      </c>
      <c r="DJ131" s="32" t="str">
        <f t="shared" si="281"/>
        <v/>
      </c>
      <c r="DK131" s="32" t="str">
        <f t="shared" si="282"/>
        <v/>
      </c>
      <c r="DL131" s="32" t="str">
        <f t="shared" si="283"/>
        <v/>
      </c>
      <c r="DM131" s="32" t="str">
        <f t="shared" si="284"/>
        <v/>
      </c>
      <c r="DN131" s="32" t="str">
        <f t="shared" si="285"/>
        <v/>
      </c>
      <c r="DO131" s="32" t="str">
        <f t="shared" si="286"/>
        <v/>
      </c>
      <c r="DP131" s="32" t="str">
        <f t="shared" si="287"/>
        <v/>
      </c>
      <c r="DQ131" s="32" t="str">
        <f t="shared" si="288"/>
        <v/>
      </c>
      <c r="DR131" s="32" t="str">
        <f t="shared" si="289"/>
        <v/>
      </c>
      <c r="DS131" s="32" t="str">
        <f t="shared" si="290"/>
        <v/>
      </c>
      <c r="DT131" s="32" t="str">
        <f t="shared" si="291"/>
        <v/>
      </c>
      <c r="DU131" s="32" t="str">
        <f t="shared" si="292"/>
        <v/>
      </c>
      <c r="DV131" s="32" t="str">
        <f t="shared" si="293"/>
        <v/>
      </c>
      <c r="DW131" s="32" t="str">
        <f t="shared" si="294"/>
        <v/>
      </c>
      <c r="DX131" s="32" t="str">
        <f t="shared" si="295"/>
        <v/>
      </c>
      <c r="DY131" s="32" t="str">
        <f t="shared" si="296"/>
        <v/>
      </c>
      <c r="DZ131" s="32" t="str">
        <f t="shared" si="297"/>
        <v/>
      </c>
      <c r="EA131" s="32" t="str">
        <f t="shared" si="298"/>
        <v/>
      </c>
      <c r="EB131" s="32" t="str">
        <f t="shared" si="299"/>
        <v/>
      </c>
      <c r="EC131" s="32" t="str">
        <f t="shared" si="300"/>
        <v/>
      </c>
      <c r="ED131" s="32" t="str">
        <f t="shared" si="301"/>
        <v/>
      </c>
      <c r="EE131" s="32" t="str">
        <f t="shared" si="302"/>
        <v/>
      </c>
      <c r="EF131" s="32" t="str">
        <f t="shared" si="303"/>
        <v/>
      </c>
      <c r="EG131" s="32" t="str">
        <f t="shared" si="304"/>
        <v/>
      </c>
      <c r="EH131" s="32" t="str">
        <f t="shared" si="305"/>
        <v/>
      </c>
      <c r="EI131" s="32" t="str">
        <f t="shared" si="306"/>
        <v/>
      </c>
      <c r="EJ131" s="32" t="str">
        <f t="shared" si="307"/>
        <v/>
      </c>
      <c r="EK131" s="32" t="str">
        <f t="shared" si="308"/>
        <v/>
      </c>
      <c r="EL131" s="32" t="str">
        <f t="shared" si="309"/>
        <v/>
      </c>
      <c r="EM131" s="32" t="str">
        <f t="shared" si="310"/>
        <v/>
      </c>
      <c r="EN131" s="32" t="str">
        <f t="shared" si="311"/>
        <v/>
      </c>
      <c r="EO131" s="32" t="str">
        <f t="shared" si="312"/>
        <v/>
      </c>
      <c r="EP131" s="32" t="str">
        <f t="shared" si="313"/>
        <v/>
      </c>
      <c r="EQ131" s="32" t="str">
        <f t="shared" si="314"/>
        <v/>
      </c>
      <c r="ER131" s="32" t="str">
        <f t="shared" si="315"/>
        <v/>
      </c>
      <c r="ES131" s="32" t="str">
        <f t="shared" si="316"/>
        <v/>
      </c>
      <c r="ET131" s="32" t="str">
        <f t="shared" si="317"/>
        <v/>
      </c>
      <c r="EU131" s="32" t="str">
        <f t="shared" si="318"/>
        <v/>
      </c>
      <c r="EV131" s="32" t="str">
        <f t="shared" si="319"/>
        <v/>
      </c>
      <c r="EW131" s="32" t="str">
        <f t="shared" si="320"/>
        <v/>
      </c>
      <c r="EX131" s="32" t="str">
        <f t="shared" si="321"/>
        <v/>
      </c>
      <c r="EY131" s="32" t="str">
        <f t="shared" si="322"/>
        <v/>
      </c>
      <c r="EZ131" s="32" t="str">
        <f t="shared" si="323"/>
        <v/>
      </c>
      <c r="FB131" s="3"/>
      <c r="FC131" s="15" t="s">
        <v>0</v>
      </c>
      <c r="FD131" s="14" t="s">
        <v>0</v>
      </c>
      <c r="FE131" s="14" t="s">
        <v>0</v>
      </c>
      <c r="FF131" s="14" t="s">
        <v>0</v>
      </c>
      <c r="FG131" s="14" t="s">
        <v>0</v>
      </c>
      <c r="FH131" s="14" t="s">
        <v>0</v>
      </c>
      <c r="FI131" s="14" t="s">
        <v>0</v>
      </c>
      <c r="FJ131" s="14" t="s">
        <v>0</v>
      </c>
      <c r="FK131" s="14"/>
      <c r="FL131" s="14"/>
      <c r="FM131" s="14"/>
      <c r="FN131" s="14"/>
      <c r="FO131" s="14"/>
      <c r="FP131" s="14"/>
      <c r="FQ131" s="14"/>
      <c r="FR131" s="13"/>
      <c r="FT131" s="31"/>
      <c r="FU131" s="30"/>
      <c r="FV131" s="29"/>
      <c r="FW131" s="50"/>
      <c r="FX131" s="50"/>
      <c r="FY131" s="28"/>
      <c r="GA131" s="28"/>
      <c r="GC131" s="31"/>
      <c r="GD131" s="30"/>
      <c r="GE131" s="29"/>
      <c r="GF131" s="50"/>
      <c r="GG131" s="50"/>
      <c r="GH131" s="28"/>
      <c r="GJ131" s="28"/>
      <c r="GL131" s="31"/>
      <c r="GM131" s="30"/>
      <c r="GN131" s="29"/>
      <c r="GO131" s="50"/>
      <c r="GP131" s="50"/>
      <c r="GQ131" s="28"/>
      <c r="GS131" s="28"/>
      <c r="GU131" s="31"/>
      <c r="GV131" s="30"/>
      <c r="GW131" s="29"/>
      <c r="GX131" s="50"/>
      <c r="GY131" s="50"/>
      <c r="GZ131" s="28"/>
      <c r="HB131" s="28"/>
    </row>
    <row r="132" spans="1:210" s="2" customFormat="1" ht="13.9" customHeight="1" thickTop="1" thickBot="1" x14ac:dyDescent="0.35">
      <c r="A132" s="12" t="str">
        <f>IFERROR(IF(HLOOKUP($C$4,$FC$11:$FR$211,ROW()-#REF!,FALSE)="N",FALSE,TRUE),"")</f>
        <v/>
      </c>
      <c r="B132" s="7"/>
      <c r="C132" s="43" t="str">
        <f t="shared" si="260"/>
        <v>306000</v>
      </c>
      <c r="D132" s="43" t="str">
        <f t="shared" si="261"/>
        <v>306000</v>
      </c>
      <c r="E132" s="7"/>
      <c r="F132" s="7"/>
      <c r="G132" s="7"/>
      <c r="H132" s="7">
        <v>129</v>
      </c>
      <c r="I132" s="7"/>
      <c r="J132" s="7"/>
      <c r="K132" s="27" t="s">
        <v>128</v>
      </c>
      <c r="L132" s="18"/>
      <c r="M132" s="54" t="s">
        <v>127</v>
      </c>
      <c r="N132" s="53">
        <f t="shared" si="262"/>
        <v>170963</v>
      </c>
      <c r="O132" s="57">
        <v>170963</v>
      </c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51"/>
      <c r="BX132" s="1"/>
      <c r="BY132" s="1"/>
      <c r="BZ132" s="1"/>
      <c r="CA132" s="1"/>
      <c r="CB132" s="1"/>
      <c r="CC132" s="1"/>
      <c r="CD132" s="1"/>
      <c r="CE132" s="1"/>
      <c r="CF132" s="1"/>
      <c r="CG132" s="61"/>
      <c r="CH132" s="1"/>
      <c r="CI132" s="1"/>
      <c r="CK132" s="36">
        <v>-1</v>
      </c>
      <c r="CL132" s="35">
        <f t="shared" si="263"/>
        <v>-170963</v>
      </c>
      <c r="CM132" s="34">
        <v>-178851</v>
      </c>
      <c r="CO132" s="5"/>
      <c r="CP132" s="33" t="str">
        <f t="shared" si="240"/>
        <v>306000</v>
      </c>
      <c r="CR132" s="11">
        <v>-1</v>
      </c>
      <c r="CS132" s="32">
        <f t="shared" si="264"/>
        <v>-170963</v>
      </c>
      <c r="CT132" s="32" t="str">
        <f t="shared" si="265"/>
        <v/>
      </c>
      <c r="CU132" s="32" t="str">
        <f t="shared" si="266"/>
        <v/>
      </c>
      <c r="CV132" s="32" t="str">
        <f t="shared" si="267"/>
        <v/>
      </c>
      <c r="CW132" s="32" t="str">
        <f t="shared" si="268"/>
        <v/>
      </c>
      <c r="CX132" s="32" t="str">
        <f t="shared" si="269"/>
        <v/>
      </c>
      <c r="CY132" s="32" t="str">
        <f t="shared" si="270"/>
        <v/>
      </c>
      <c r="CZ132" s="32" t="str">
        <f t="shared" si="271"/>
        <v/>
      </c>
      <c r="DA132" s="32" t="str">
        <f t="shared" si="272"/>
        <v/>
      </c>
      <c r="DB132" s="32" t="str">
        <f t="shared" si="273"/>
        <v/>
      </c>
      <c r="DC132" s="32" t="str">
        <f t="shared" si="274"/>
        <v/>
      </c>
      <c r="DD132" s="32" t="str">
        <f t="shared" si="275"/>
        <v/>
      </c>
      <c r="DE132" s="32" t="str">
        <f t="shared" si="276"/>
        <v/>
      </c>
      <c r="DF132" s="32" t="str">
        <f t="shared" si="277"/>
        <v/>
      </c>
      <c r="DG132" s="32" t="str">
        <f t="shared" si="278"/>
        <v/>
      </c>
      <c r="DH132" s="32" t="str">
        <f t="shared" si="279"/>
        <v/>
      </c>
      <c r="DI132" s="32" t="str">
        <f t="shared" si="280"/>
        <v/>
      </c>
      <c r="DJ132" s="32" t="str">
        <f t="shared" si="281"/>
        <v/>
      </c>
      <c r="DK132" s="32" t="str">
        <f t="shared" si="282"/>
        <v/>
      </c>
      <c r="DL132" s="32" t="str">
        <f t="shared" si="283"/>
        <v/>
      </c>
      <c r="DM132" s="32" t="str">
        <f t="shared" si="284"/>
        <v/>
      </c>
      <c r="DN132" s="32" t="str">
        <f t="shared" si="285"/>
        <v/>
      </c>
      <c r="DO132" s="32" t="str">
        <f t="shared" si="286"/>
        <v/>
      </c>
      <c r="DP132" s="32" t="str">
        <f t="shared" si="287"/>
        <v/>
      </c>
      <c r="DQ132" s="32" t="str">
        <f t="shared" si="288"/>
        <v/>
      </c>
      <c r="DR132" s="32" t="str">
        <f t="shared" si="289"/>
        <v/>
      </c>
      <c r="DS132" s="32" t="str">
        <f t="shared" si="290"/>
        <v/>
      </c>
      <c r="DT132" s="32" t="str">
        <f t="shared" si="291"/>
        <v/>
      </c>
      <c r="DU132" s="32" t="str">
        <f t="shared" si="292"/>
        <v/>
      </c>
      <c r="DV132" s="32" t="str">
        <f t="shared" si="293"/>
        <v/>
      </c>
      <c r="DW132" s="32" t="str">
        <f t="shared" si="294"/>
        <v/>
      </c>
      <c r="DX132" s="32" t="str">
        <f t="shared" si="295"/>
        <v/>
      </c>
      <c r="DY132" s="32" t="str">
        <f t="shared" si="296"/>
        <v/>
      </c>
      <c r="DZ132" s="32" t="str">
        <f t="shared" si="297"/>
        <v/>
      </c>
      <c r="EA132" s="32" t="str">
        <f t="shared" si="298"/>
        <v/>
      </c>
      <c r="EB132" s="32" t="str">
        <f t="shared" si="299"/>
        <v/>
      </c>
      <c r="EC132" s="32" t="str">
        <f t="shared" si="300"/>
        <v/>
      </c>
      <c r="ED132" s="32" t="str">
        <f t="shared" si="301"/>
        <v/>
      </c>
      <c r="EE132" s="32" t="str">
        <f t="shared" si="302"/>
        <v/>
      </c>
      <c r="EF132" s="32" t="str">
        <f t="shared" si="303"/>
        <v/>
      </c>
      <c r="EG132" s="32" t="str">
        <f t="shared" si="304"/>
        <v/>
      </c>
      <c r="EH132" s="32" t="str">
        <f t="shared" si="305"/>
        <v/>
      </c>
      <c r="EI132" s="32" t="str">
        <f t="shared" si="306"/>
        <v/>
      </c>
      <c r="EJ132" s="32" t="str">
        <f t="shared" si="307"/>
        <v/>
      </c>
      <c r="EK132" s="32" t="str">
        <f t="shared" si="308"/>
        <v/>
      </c>
      <c r="EL132" s="32" t="str">
        <f t="shared" si="309"/>
        <v/>
      </c>
      <c r="EM132" s="32" t="str">
        <f t="shared" si="310"/>
        <v/>
      </c>
      <c r="EN132" s="32" t="str">
        <f t="shared" si="311"/>
        <v/>
      </c>
      <c r="EO132" s="32" t="str">
        <f t="shared" si="312"/>
        <v/>
      </c>
      <c r="EP132" s="32" t="str">
        <f t="shared" si="313"/>
        <v/>
      </c>
      <c r="EQ132" s="32" t="str">
        <f t="shared" si="314"/>
        <v/>
      </c>
      <c r="ER132" s="32" t="str">
        <f t="shared" si="315"/>
        <v/>
      </c>
      <c r="ES132" s="32" t="str">
        <f t="shared" si="316"/>
        <v/>
      </c>
      <c r="ET132" s="32" t="str">
        <f t="shared" si="317"/>
        <v/>
      </c>
      <c r="EU132" s="32" t="str">
        <f t="shared" si="318"/>
        <v/>
      </c>
      <c r="EV132" s="32" t="str">
        <f t="shared" si="319"/>
        <v/>
      </c>
      <c r="EW132" s="32" t="str">
        <f t="shared" si="320"/>
        <v/>
      </c>
      <c r="EX132" s="32" t="str">
        <f t="shared" si="321"/>
        <v/>
      </c>
      <c r="EY132" s="32" t="str">
        <f t="shared" si="322"/>
        <v/>
      </c>
      <c r="EZ132" s="32" t="str">
        <f t="shared" si="323"/>
        <v/>
      </c>
      <c r="FB132" s="3"/>
      <c r="FC132" s="15" t="s">
        <v>0</v>
      </c>
      <c r="FD132" s="14" t="s">
        <v>0</v>
      </c>
      <c r="FE132" s="14" t="s">
        <v>0</v>
      </c>
      <c r="FF132" s="14" t="s">
        <v>0</v>
      </c>
      <c r="FG132" s="14" t="s">
        <v>0</v>
      </c>
      <c r="FH132" s="14" t="s">
        <v>0</v>
      </c>
      <c r="FI132" s="14" t="s">
        <v>0</v>
      </c>
      <c r="FJ132" s="14" t="s">
        <v>0</v>
      </c>
      <c r="FK132" s="14" t="s">
        <v>11</v>
      </c>
      <c r="FL132" s="14" t="s">
        <v>11</v>
      </c>
      <c r="FM132" s="14" t="s">
        <v>11</v>
      </c>
      <c r="FN132" s="14" t="s">
        <v>11</v>
      </c>
      <c r="FO132" s="14" t="s">
        <v>11</v>
      </c>
      <c r="FP132" s="14" t="s">
        <v>11</v>
      </c>
      <c r="FQ132" s="14" t="s">
        <v>11</v>
      </c>
      <c r="FR132" s="13" t="s">
        <v>11</v>
      </c>
      <c r="FT132" s="31"/>
      <c r="FU132" s="30"/>
      <c r="FV132" s="29"/>
      <c r="FW132" s="50"/>
      <c r="FX132" s="50"/>
      <c r="FY132" s="28"/>
      <c r="GA132" s="28"/>
      <c r="GC132" s="31"/>
      <c r="GD132" s="30"/>
      <c r="GE132" s="29"/>
      <c r="GF132" s="50"/>
      <c r="GG132" s="50"/>
      <c r="GH132" s="28"/>
      <c r="GJ132" s="28"/>
      <c r="GL132" s="31"/>
      <c r="GM132" s="30"/>
      <c r="GN132" s="29"/>
      <c r="GO132" s="50"/>
      <c r="GP132" s="50"/>
      <c r="GQ132" s="28"/>
      <c r="GS132" s="28"/>
      <c r="GU132" s="31"/>
      <c r="GV132" s="30"/>
      <c r="GW132" s="29"/>
      <c r="GX132" s="50"/>
      <c r="GY132" s="50"/>
      <c r="GZ132" s="28"/>
      <c r="HB132" s="28"/>
    </row>
    <row r="133" spans="1:210" s="2" customFormat="1" ht="13.9" customHeight="1" thickTop="1" thickBot="1" x14ac:dyDescent="0.35">
      <c r="A133" s="12" t="str">
        <f>IFERROR(IF(HLOOKUP($C$4,$FC$11:$FR$211,ROW()-#REF!,FALSE)="N",FALSE,TRUE),"")</f>
        <v/>
      </c>
      <c r="B133" s="7"/>
      <c r="C133" s="43" t="str">
        <f t="shared" si="260"/>
        <v>308000</v>
      </c>
      <c r="D133" s="43" t="str">
        <f t="shared" si="261"/>
        <v>308000</v>
      </c>
      <c r="E133" s="7"/>
      <c r="F133" s="7"/>
      <c r="G133" s="7"/>
      <c r="H133" s="7">
        <v>130</v>
      </c>
      <c r="I133" s="7"/>
      <c r="J133" s="7"/>
      <c r="K133" s="27" t="s">
        <v>17</v>
      </c>
      <c r="L133" s="18"/>
      <c r="M133" s="54" t="s">
        <v>126</v>
      </c>
      <c r="N133" s="53">
        <f t="shared" si="262"/>
        <v>0</v>
      </c>
      <c r="O133" s="49">
        <v>0</v>
      </c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51"/>
      <c r="BX133" s="1"/>
      <c r="BY133" s="1"/>
      <c r="BZ133" s="1"/>
      <c r="CA133" s="1"/>
      <c r="CB133" s="1"/>
      <c r="CC133" s="1"/>
      <c r="CD133" s="1"/>
      <c r="CE133" s="1"/>
      <c r="CF133" s="1"/>
      <c r="CG133" s="6"/>
      <c r="CH133" s="1"/>
      <c r="CI133" s="1"/>
      <c r="CK133" s="36">
        <v>-1</v>
      </c>
      <c r="CL133" s="35">
        <f t="shared" si="263"/>
        <v>0</v>
      </c>
      <c r="CM133" s="34"/>
      <c r="CO133" s="5"/>
      <c r="CP133" s="33" t="str">
        <f t="shared" si="240"/>
        <v>308000</v>
      </c>
      <c r="CR133" s="11">
        <v>-1</v>
      </c>
      <c r="CS133" s="32">
        <f t="shared" si="264"/>
        <v>0</v>
      </c>
      <c r="CT133" s="32" t="str">
        <f t="shared" si="265"/>
        <v/>
      </c>
      <c r="CU133" s="32" t="str">
        <f t="shared" si="266"/>
        <v/>
      </c>
      <c r="CV133" s="32" t="str">
        <f t="shared" si="267"/>
        <v/>
      </c>
      <c r="CW133" s="32" t="str">
        <f t="shared" si="268"/>
        <v/>
      </c>
      <c r="CX133" s="32" t="str">
        <f t="shared" si="269"/>
        <v/>
      </c>
      <c r="CY133" s="32" t="str">
        <f t="shared" si="270"/>
        <v/>
      </c>
      <c r="CZ133" s="32" t="str">
        <f t="shared" si="271"/>
        <v/>
      </c>
      <c r="DA133" s="32" t="str">
        <f t="shared" si="272"/>
        <v/>
      </c>
      <c r="DB133" s="32" t="str">
        <f t="shared" si="273"/>
        <v/>
      </c>
      <c r="DC133" s="32" t="str">
        <f t="shared" si="274"/>
        <v/>
      </c>
      <c r="DD133" s="32" t="str">
        <f t="shared" si="275"/>
        <v/>
      </c>
      <c r="DE133" s="32" t="str">
        <f t="shared" si="276"/>
        <v/>
      </c>
      <c r="DF133" s="32" t="str">
        <f t="shared" si="277"/>
        <v/>
      </c>
      <c r="DG133" s="32" t="str">
        <f t="shared" si="278"/>
        <v/>
      </c>
      <c r="DH133" s="32" t="str">
        <f t="shared" si="279"/>
        <v/>
      </c>
      <c r="DI133" s="32" t="str">
        <f t="shared" si="280"/>
        <v/>
      </c>
      <c r="DJ133" s="32" t="str">
        <f t="shared" si="281"/>
        <v/>
      </c>
      <c r="DK133" s="32" t="str">
        <f t="shared" si="282"/>
        <v/>
      </c>
      <c r="DL133" s="32" t="str">
        <f t="shared" si="283"/>
        <v/>
      </c>
      <c r="DM133" s="32" t="str">
        <f t="shared" si="284"/>
        <v/>
      </c>
      <c r="DN133" s="32" t="str">
        <f t="shared" si="285"/>
        <v/>
      </c>
      <c r="DO133" s="32" t="str">
        <f t="shared" si="286"/>
        <v/>
      </c>
      <c r="DP133" s="32" t="str">
        <f t="shared" si="287"/>
        <v/>
      </c>
      <c r="DQ133" s="32" t="str">
        <f t="shared" si="288"/>
        <v/>
      </c>
      <c r="DR133" s="32" t="str">
        <f t="shared" si="289"/>
        <v/>
      </c>
      <c r="DS133" s="32" t="str">
        <f t="shared" si="290"/>
        <v/>
      </c>
      <c r="DT133" s="32" t="str">
        <f t="shared" si="291"/>
        <v/>
      </c>
      <c r="DU133" s="32" t="str">
        <f t="shared" si="292"/>
        <v/>
      </c>
      <c r="DV133" s="32" t="str">
        <f t="shared" si="293"/>
        <v/>
      </c>
      <c r="DW133" s="32" t="str">
        <f t="shared" si="294"/>
        <v/>
      </c>
      <c r="DX133" s="32" t="str">
        <f t="shared" si="295"/>
        <v/>
      </c>
      <c r="DY133" s="32" t="str">
        <f t="shared" si="296"/>
        <v/>
      </c>
      <c r="DZ133" s="32" t="str">
        <f t="shared" si="297"/>
        <v/>
      </c>
      <c r="EA133" s="32" t="str">
        <f t="shared" si="298"/>
        <v/>
      </c>
      <c r="EB133" s="32" t="str">
        <f t="shared" si="299"/>
        <v/>
      </c>
      <c r="EC133" s="32" t="str">
        <f t="shared" si="300"/>
        <v/>
      </c>
      <c r="ED133" s="32" t="str">
        <f t="shared" si="301"/>
        <v/>
      </c>
      <c r="EE133" s="32" t="str">
        <f t="shared" si="302"/>
        <v/>
      </c>
      <c r="EF133" s="32" t="str">
        <f t="shared" si="303"/>
        <v/>
      </c>
      <c r="EG133" s="32" t="str">
        <f t="shared" si="304"/>
        <v/>
      </c>
      <c r="EH133" s="32" t="str">
        <f t="shared" si="305"/>
        <v/>
      </c>
      <c r="EI133" s="32" t="str">
        <f t="shared" si="306"/>
        <v/>
      </c>
      <c r="EJ133" s="32" t="str">
        <f t="shared" si="307"/>
        <v/>
      </c>
      <c r="EK133" s="32" t="str">
        <f t="shared" si="308"/>
        <v/>
      </c>
      <c r="EL133" s="32" t="str">
        <f t="shared" si="309"/>
        <v/>
      </c>
      <c r="EM133" s="32" t="str">
        <f t="shared" si="310"/>
        <v/>
      </c>
      <c r="EN133" s="32" t="str">
        <f t="shared" si="311"/>
        <v/>
      </c>
      <c r="EO133" s="32" t="str">
        <f t="shared" si="312"/>
        <v/>
      </c>
      <c r="EP133" s="32" t="str">
        <f t="shared" si="313"/>
        <v/>
      </c>
      <c r="EQ133" s="32" t="str">
        <f t="shared" si="314"/>
        <v/>
      </c>
      <c r="ER133" s="32" t="str">
        <f t="shared" si="315"/>
        <v/>
      </c>
      <c r="ES133" s="32" t="str">
        <f t="shared" si="316"/>
        <v/>
      </c>
      <c r="ET133" s="32" t="str">
        <f t="shared" si="317"/>
        <v/>
      </c>
      <c r="EU133" s="32" t="str">
        <f t="shared" si="318"/>
        <v/>
      </c>
      <c r="EV133" s="32" t="str">
        <f t="shared" si="319"/>
        <v/>
      </c>
      <c r="EW133" s="32" t="str">
        <f t="shared" si="320"/>
        <v/>
      </c>
      <c r="EX133" s="32" t="str">
        <f t="shared" si="321"/>
        <v/>
      </c>
      <c r="EY133" s="32" t="str">
        <f t="shared" si="322"/>
        <v/>
      </c>
      <c r="EZ133" s="32" t="str">
        <f t="shared" si="323"/>
        <v/>
      </c>
      <c r="FB133" s="3"/>
      <c r="FC133" s="15" t="s">
        <v>0</v>
      </c>
      <c r="FD133" s="14" t="s">
        <v>0</v>
      </c>
      <c r="FE133" s="14" t="s">
        <v>0</v>
      </c>
      <c r="FF133" s="14" t="s">
        <v>0</v>
      </c>
      <c r="FG133" s="14" t="s">
        <v>0</v>
      </c>
      <c r="FH133" s="14" t="s">
        <v>0</v>
      </c>
      <c r="FI133" s="14" t="s">
        <v>0</v>
      </c>
      <c r="FJ133" s="14" t="s">
        <v>0</v>
      </c>
      <c r="FK133" s="14" t="s">
        <v>11</v>
      </c>
      <c r="FL133" s="14" t="s">
        <v>11</v>
      </c>
      <c r="FM133" s="14" t="s">
        <v>11</v>
      </c>
      <c r="FN133" s="14" t="s">
        <v>11</v>
      </c>
      <c r="FO133" s="14" t="s">
        <v>11</v>
      </c>
      <c r="FP133" s="14" t="s">
        <v>11</v>
      </c>
      <c r="FQ133" s="14" t="s">
        <v>11</v>
      </c>
      <c r="FR133" s="13" t="s">
        <v>11</v>
      </c>
      <c r="FT133" s="31"/>
      <c r="FU133" s="30"/>
      <c r="FV133" s="29"/>
      <c r="FW133" s="50"/>
      <c r="FX133" s="50"/>
      <c r="FY133" s="28"/>
      <c r="GA133" s="28"/>
      <c r="GC133" s="31"/>
      <c r="GD133" s="30"/>
      <c r="GE133" s="29"/>
      <c r="GF133" s="50"/>
      <c r="GG133" s="50"/>
      <c r="GH133" s="28"/>
      <c r="GJ133" s="28"/>
      <c r="GL133" s="31"/>
      <c r="GM133" s="30"/>
      <c r="GN133" s="29"/>
      <c r="GO133" s="50"/>
      <c r="GP133" s="50"/>
      <c r="GQ133" s="28"/>
      <c r="GS133" s="28"/>
      <c r="GU133" s="31"/>
      <c r="GV133" s="30"/>
      <c r="GW133" s="29"/>
      <c r="GX133" s="50"/>
      <c r="GY133" s="50"/>
      <c r="GZ133" s="28"/>
      <c r="HB133" s="28"/>
    </row>
    <row r="134" spans="1:210" s="2" customFormat="1" ht="13.9" customHeight="1" thickTop="1" thickBot="1" x14ac:dyDescent="0.35">
      <c r="A134" s="12" t="str">
        <f>IFERROR(IF(HLOOKUP($C$4,$FC$11:$FR$211,ROW()-#REF!,FALSE)="N",FALSE,TRUE),"")</f>
        <v/>
      </c>
      <c r="B134" s="7"/>
      <c r="C134" s="43" t="str">
        <f t="shared" si="260"/>
        <v>310000</v>
      </c>
      <c r="D134" s="43" t="str">
        <f t="shared" si="261"/>
        <v>310000</v>
      </c>
      <c r="E134" s="7"/>
      <c r="F134" s="7"/>
      <c r="G134" s="7"/>
      <c r="H134" s="7">
        <v>131</v>
      </c>
      <c r="I134" s="7"/>
      <c r="J134" s="7"/>
      <c r="K134" s="27" t="s">
        <v>125</v>
      </c>
      <c r="L134" s="18"/>
      <c r="M134" s="54" t="s">
        <v>124</v>
      </c>
      <c r="N134" s="53">
        <f t="shared" si="262"/>
        <v>0</v>
      </c>
      <c r="O134" s="49">
        <v>0</v>
      </c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51"/>
      <c r="BX134" s="1"/>
      <c r="BY134" s="1"/>
      <c r="BZ134" s="1"/>
      <c r="CA134" s="1"/>
      <c r="CB134" s="1"/>
      <c r="CC134" s="1"/>
      <c r="CD134" s="1"/>
      <c r="CE134" s="1"/>
      <c r="CF134" s="1"/>
      <c r="CG134" s="6"/>
      <c r="CH134" s="1"/>
      <c r="CI134" s="1"/>
      <c r="CK134" s="36">
        <v>-1</v>
      </c>
      <c r="CL134" s="35">
        <f t="shared" si="263"/>
        <v>0</v>
      </c>
      <c r="CM134" s="34"/>
      <c r="CO134" s="5"/>
      <c r="CP134" s="33" t="str">
        <f t="shared" si="240"/>
        <v>310000</v>
      </c>
      <c r="CR134" s="11">
        <v>-1</v>
      </c>
      <c r="CS134" s="32">
        <f t="shared" si="264"/>
        <v>0</v>
      </c>
      <c r="CT134" s="32" t="str">
        <f t="shared" si="265"/>
        <v/>
      </c>
      <c r="CU134" s="32" t="str">
        <f t="shared" si="266"/>
        <v/>
      </c>
      <c r="CV134" s="32" t="str">
        <f t="shared" si="267"/>
        <v/>
      </c>
      <c r="CW134" s="32" t="str">
        <f t="shared" si="268"/>
        <v/>
      </c>
      <c r="CX134" s="32" t="str">
        <f t="shared" si="269"/>
        <v/>
      </c>
      <c r="CY134" s="32" t="str">
        <f t="shared" si="270"/>
        <v/>
      </c>
      <c r="CZ134" s="32" t="str">
        <f t="shared" si="271"/>
        <v/>
      </c>
      <c r="DA134" s="32" t="str">
        <f t="shared" si="272"/>
        <v/>
      </c>
      <c r="DB134" s="32" t="str">
        <f t="shared" si="273"/>
        <v/>
      </c>
      <c r="DC134" s="32" t="str">
        <f t="shared" si="274"/>
        <v/>
      </c>
      <c r="DD134" s="32" t="str">
        <f t="shared" si="275"/>
        <v/>
      </c>
      <c r="DE134" s="32" t="str">
        <f t="shared" si="276"/>
        <v/>
      </c>
      <c r="DF134" s="32" t="str">
        <f t="shared" si="277"/>
        <v/>
      </c>
      <c r="DG134" s="32" t="str">
        <f t="shared" si="278"/>
        <v/>
      </c>
      <c r="DH134" s="32" t="str">
        <f t="shared" si="279"/>
        <v/>
      </c>
      <c r="DI134" s="32" t="str">
        <f t="shared" si="280"/>
        <v/>
      </c>
      <c r="DJ134" s="32" t="str">
        <f t="shared" si="281"/>
        <v/>
      </c>
      <c r="DK134" s="32" t="str">
        <f t="shared" si="282"/>
        <v/>
      </c>
      <c r="DL134" s="32" t="str">
        <f t="shared" si="283"/>
        <v/>
      </c>
      <c r="DM134" s="32" t="str">
        <f t="shared" si="284"/>
        <v/>
      </c>
      <c r="DN134" s="32" t="str">
        <f t="shared" si="285"/>
        <v/>
      </c>
      <c r="DO134" s="32" t="str">
        <f t="shared" si="286"/>
        <v/>
      </c>
      <c r="DP134" s="32" t="str">
        <f t="shared" si="287"/>
        <v/>
      </c>
      <c r="DQ134" s="32" t="str">
        <f t="shared" si="288"/>
        <v/>
      </c>
      <c r="DR134" s="32" t="str">
        <f t="shared" si="289"/>
        <v/>
      </c>
      <c r="DS134" s="32" t="str">
        <f t="shared" si="290"/>
        <v/>
      </c>
      <c r="DT134" s="32" t="str">
        <f t="shared" si="291"/>
        <v/>
      </c>
      <c r="DU134" s="32" t="str">
        <f t="shared" si="292"/>
        <v/>
      </c>
      <c r="DV134" s="32" t="str">
        <f t="shared" si="293"/>
        <v/>
      </c>
      <c r="DW134" s="32" t="str">
        <f t="shared" si="294"/>
        <v/>
      </c>
      <c r="DX134" s="32" t="str">
        <f t="shared" si="295"/>
        <v/>
      </c>
      <c r="DY134" s="32" t="str">
        <f t="shared" si="296"/>
        <v/>
      </c>
      <c r="DZ134" s="32" t="str">
        <f t="shared" si="297"/>
        <v/>
      </c>
      <c r="EA134" s="32" t="str">
        <f t="shared" si="298"/>
        <v/>
      </c>
      <c r="EB134" s="32" t="str">
        <f t="shared" si="299"/>
        <v/>
      </c>
      <c r="EC134" s="32" t="str">
        <f t="shared" si="300"/>
        <v/>
      </c>
      <c r="ED134" s="32" t="str">
        <f t="shared" si="301"/>
        <v/>
      </c>
      <c r="EE134" s="32" t="str">
        <f t="shared" si="302"/>
        <v/>
      </c>
      <c r="EF134" s="32" t="str">
        <f t="shared" si="303"/>
        <v/>
      </c>
      <c r="EG134" s="32" t="str">
        <f t="shared" si="304"/>
        <v/>
      </c>
      <c r="EH134" s="32" t="str">
        <f t="shared" si="305"/>
        <v/>
      </c>
      <c r="EI134" s="32" t="str">
        <f t="shared" si="306"/>
        <v/>
      </c>
      <c r="EJ134" s="32" t="str">
        <f t="shared" si="307"/>
        <v/>
      </c>
      <c r="EK134" s="32" t="str">
        <f t="shared" si="308"/>
        <v/>
      </c>
      <c r="EL134" s="32" t="str">
        <f t="shared" si="309"/>
        <v/>
      </c>
      <c r="EM134" s="32" t="str">
        <f t="shared" si="310"/>
        <v/>
      </c>
      <c r="EN134" s="32" t="str">
        <f t="shared" si="311"/>
        <v/>
      </c>
      <c r="EO134" s="32" t="str">
        <f t="shared" si="312"/>
        <v/>
      </c>
      <c r="EP134" s="32" t="str">
        <f t="shared" si="313"/>
        <v/>
      </c>
      <c r="EQ134" s="32" t="str">
        <f t="shared" si="314"/>
        <v/>
      </c>
      <c r="ER134" s="32" t="str">
        <f t="shared" si="315"/>
        <v/>
      </c>
      <c r="ES134" s="32" t="str">
        <f t="shared" si="316"/>
        <v/>
      </c>
      <c r="ET134" s="32" t="str">
        <f t="shared" si="317"/>
        <v/>
      </c>
      <c r="EU134" s="32" t="str">
        <f t="shared" si="318"/>
        <v/>
      </c>
      <c r="EV134" s="32" t="str">
        <f t="shared" si="319"/>
        <v/>
      </c>
      <c r="EW134" s="32" t="str">
        <f t="shared" si="320"/>
        <v/>
      </c>
      <c r="EX134" s="32" t="str">
        <f t="shared" si="321"/>
        <v/>
      </c>
      <c r="EY134" s="32" t="str">
        <f t="shared" si="322"/>
        <v/>
      </c>
      <c r="EZ134" s="32" t="str">
        <f t="shared" si="323"/>
        <v/>
      </c>
      <c r="FB134" s="3"/>
      <c r="FC134" s="15" t="s">
        <v>0</v>
      </c>
      <c r="FD134" s="14" t="s">
        <v>0</v>
      </c>
      <c r="FE134" s="14" t="s">
        <v>0</v>
      </c>
      <c r="FF134" s="14" t="s">
        <v>0</v>
      </c>
      <c r="FG134" s="14" t="s">
        <v>0</v>
      </c>
      <c r="FH134" s="14" t="s">
        <v>0</v>
      </c>
      <c r="FI134" s="14" t="s">
        <v>0</v>
      </c>
      <c r="FJ134" s="14" t="s">
        <v>0</v>
      </c>
      <c r="FK134" s="14" t="s">
        <v>11</v>
      </c>
      <c r="FL134" s="14" t="s">
        <v>11</v>
      </c>
      <c r="FM134" s="14" t="s">
        <v>11</v>
      </c>
      <c r="FN134" s="14" t="s">
        <v>11</v>
      </c>
      <c r="FO134" s="14" t="s">
        <v>11</v>
      </c>
      <c r="FP134" s="14" t="s">
        <v>11</v>
      </c>
      <c r="FQ134" s="14" t="s">
        <v>11</v>
      </c>
      <c r="FR134" s="13" t="s">
        <v>11</v>
      </c>
      <c r="FT134" s="31"/>
      <c r="FU134" s="30"/>
      <c r="FV134" s="29"/>
      <c r="FW134" s="50"/>
      <c r="FX134" s="50"/>
      <c r="FY134" s="28"/>
      <c r="GA134" s="28"/>
      <c r="GC134" s="31"/>
      <c r="GD134" s="30"/>
      <c r="GE134" s="29"/>
      <c r="GF134" s="50"/>
      <c r="GG134" s="50"/>
      <c r="GH134" s="28"/>
      <c r="GJ134" s="28"/>
      <c r="GL134" s="31"/>
      <c r="GM134" s="30"/>
      <c r="GN134" s="29"/>
      <c r="GO134" s="50"/>
      <c r="GP134" s="50"/>
      <c r="GQ134" s="28"/>
      <c r="GS134" s="28"/>
      <c r="GU134" s="31"/>
      <c r="GV134" s="30"/>
      <c r="GW134" s="29"/>
      <c r="GX134" s="50"/>
      <c r="GY134" s="50"/>
      <c r="GZ134" s="28"/>
      <c r="HB134" s="28"/>
    </row>
    <row r="135" spans="1:210" s="2" customFormat="1" ht="13.9" customHeight="1" thickTop="1" thickBot="1" x14ac:dyDescent="0.35">
      <c r="A135" s="12" t="str">
        <f>IFERROR(IF(HLOOKUP($C$4,$FC$11:$FR$211,ROW()-#REF!,FALSE)="N",FALSE,TRUE),"")</f>
        <v/>
      </c>
      <c r="B135" s="7"/>
      <c r="C135" s="43" t="str">
        <f t="shared" si="260"/>
        <v>312000</v>
      </c>
      <c r="D135" s="43" t="str">
        <f t="shared" si="261"/>
        <v>312000</v>
      </c>
      <c r="E135" s="7"/>
      <c r="F135" s="7"/>
      <c r="G135" s="7"/>
      <c r="H135" s="7">
        <v>132</v>
      </c>
      <c r="I135" s="7"/>
      <c r="J135" s="7"/>
      <c r="K135" s="27" t="s">
        <v>123</v>
      </c>
      <c r="L135" s="18"/>
      <c r="M135" s="54" t="s">
        <v>122</v>
      </c>
      <c r="N135" s="53">
        <f t="shared" si="262"/>
        <v>406135</v>
      </c>
      <c r="O135" s="57">
        <v>406135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51"/>
      <c r="BX135" s="1"/>
      <c r="BY135" s="1"/>
      <c r="BZ135" s="1"/>
      <c r="CA135" s="1"/>
      <c r="CB135" s="1"/>
      <c r="CC135" s="1"/>
      <c r="CD135" s="1"/>
      <c r="CE135" s="1"/>
      <c r="CF135" s="1"/>
      <c r="CG135" s="61"/>
      <c r="CH135" s="1"/>
      <c r="CI135" s="1"/>
      <c r="CK135" s="36">
        <v>-1</v>
      </c>
      <c r="CL135" s="35">
        <f t="shared" si="263"/>
        <v>-406135</v>
      </c>
      <c r="CM135" s="34">
        <v>-433859</v>
      </c>
      <c r="CO135" s="5"/>
      <c r="CP135" s="33" t="str">
        <f t="shared" si="240"/>
        <v>312000</v>
      </c>
      <c r="CR135" s="11">
        <v>-1</v>
      </c>
      <c r="CS135" s="32">
        <f t="shared" si="264"/>
        <v>-406135</v>
      </c>
      <c r="CT135" s="32" t="str">
        <f t="shared" si="265"/>
        <v/>
      </c>
      <c r="CU135" s="32" t="str">
        <f t="shared" si="266"/>
        <v/>
      </c>
      <c r="CV135" s="32" t="str">
        <f t="shared" si="267"/>
        <v/>
      </c>
      <c r="CW135" s="32" t="str">
        <f t="shared" si="268"/>
        <v/>
      </c>
      <c r="CX135" s="32" t="str">
        <f t="shared" si="269"/>
        <v/>
      </c>
      <c r="CY135" s="32" t="str">
        <f t="shared" si="270"/>
        <v/>
      </c>
      <c r="CZ135" s="32" t="str">
        <f t="shared" si="271"/>
        <v/>
      </c>
      <c r="DA135" s="32" t="str">
        <f t="shared" si="272"/>
        <v/>
      </c>
      <c r="DB135" s="32" t="str">
        <f t="shared" si="273"/>
        <v/>
      </c>
      <c r="DC135" s="32" t="str">
        <f t="shared" si="274"/>
        <v/>
      </c>
      <c r="DD135" s="32" t="str">
        <f t="shared" si="275"/>
        <v/>
      </c>
      <c r="DE135" s="32" t="str">
        <f t="shared" si="276"/>
        <v/>
      </c>
      <c r="DF135" s="32" t="str">
        <f t="shared" si="277"/>
        <v/>
      </c>
      <c r="DG135" s="32" t="str">
        <f t="shared" si="278"/>
        <v/>
      </c>
      <c r="DH135" s="32" t="str">
        <f t="shared" si="279"/>
        <v/>
      </c>
      <c r="DI135" s="32" t="str">
        <f t="shared" si="280"/>
        <v/>
      </c>
      <c r="DJ135" s="32" t="str">
        <f t="shared" si="281"/>
        <v/>
      </c>
      <c r="DK135" s="32" t="str">
        <f t="shared" si="282"/>
        <v/>
      </c>
      <c r="DL135" s="32" t="str">
        <f t="shared" si="283"/>
        <v/>
      </c>
      <c r="DM135" s="32" t="str">
        <f t="shared" si="284"/>
        <v/>
      </c>
      <c r="DN135" s="32" t="str">
        <f t="shared" si="285"/>
        <v/>
      </c>
      <c r="DO135" s="32" t="str">
        <f t="shared" si="286"/>
        <v/>
      </c>
      <c r="DP135" s="32" t="str">
        <f t="shared" si="287"/>
        <v/>
      </c>
      <c r="DQ135" s="32" t="str">
        <f t="shared" si="288"/>
        <v/>
      </c>
      <c r="DR135" s="32" t="str">
        <f t="shared" si="289"/>
        <v/>
      </c>
      <c r="DS135" s="32" t="str">
        <f t="shared" si="290"/>
        <v/>
      </c>
      <c r="DT135" s="32" t="str">
        <f t="shared" si="291"/>
        <v/>
      </c>
      <c r="DU135" s="32" t="str">
        <f t="shared" si="292"/>
        <v/>
      </c>
      <c r="DV135" s="32" t="str">
        <f t="shared" si="293"/>
        <v/>
      </c>
      <c r="DW135" s="32" t="str">
        <f t="shared" si="294"/>
        <v/>
      </c>
      <c r="DX135" s="32" t="str">
        <f t="shared" si="295"/>
        <v/>
      </c>
      <c r="DY135" s="32" t="str">
        <f t="shared" si="296"/>
        <v/>
      </c>
      <c r="DZ135" s="32" t="str">
        <f t="shared" si="297"/>
        <v/>
      </c>
      <c r="EA135" s="32" t="str">
        <f t="shared" si="298"/>
        <v/>
      </c>
      <c r="EB135" s="32" t="str">
        <f t="shared" si="299"/>
        <v/>
      </c>
      <c r="EC135" s="32" t="str">
        <f t="shared" si="300"/>
        <v/>
      </c>
      <c r="ED135" s="32" t="str">
        <f t="shared" si="301"/>
        <v/>
      </c>
      <c r="EE135" s="32" t="str">
        <f t="shared" si="302"/>
        <v/>
      </c>
      <c r="EF135" s="32" t="str">
        <f t="shared" si="303"/>
        <v/>
      </c>
      <c r="EG135" s="32" t="str">
        <f t="shared" si="304"/>
        <v/>
      </c>
      <c r="EH135" s="32" t="str">
        <f t="shared" si="305"/>
        <v/>
      </c>
      <c r="EI135" s="32" t="str">
        <f t="shared" si="306"/>
        <v/>
      </c>
      <c r="EJ135" s="32" t="str">
        <f t="shared" si="307"/>
        <v/>
      </c>
      <c r="EK135" s="32" t="str">
        <f t="shared" si="308"/>
        <v/>
      </c>
      <c r="EL135" s="32" t="str">
        <f t="shared" si="309"/>
        <v/>
      </c>
      <c r="EM135" s="32" t="str">
        <f t="shared" si="310"/>
        <v/>
      </c>
      <c r="EN135" s="32" t="str">
        <f t="shared" si="311"/>
        <v/>
      </c>
      <c r="EO135" s="32" t="str">
        <f t="shared" si="312"/>
        <v/>
      </c>
      <c r="EP135" s="32" t="str">
        <f t="shared" si="313"/>
        <v/>
      </c>
      <c r="EQ135" s="32" t="str">
        <f t="shared" si="314"/>
        <v/>
      </c>
      <c r="ER135" s="32" t="str">
        <f t="shared" si="315"/>
        <v/>
      </c>
      <c r="ES135" s="32" t="str">
        <f t="shared" si="316"/>
        <v/>
      </c>
      <c r="ET135" s="32" t="str">
        <f t="shared" si="317"/>
        <v/>
      </c>
      <c r="EU135" s="32" t="str">
        <f t="shared" si="318"/>
        <v/>
      </c>
      <c r="EV135" s="32" t="str">
        <f t="shared" si="319"/>
        <v/>
      </c>
      <c r="EW135" s="32" t="str">
        <f t="shared" si="320"/>
        <v/>
      </c>
      <c r="EX135" s="32" t="str">
        <f t="shared" si="321"/>
        <v/>
      </c>
      <c r="EY135" s="32" t="str">
        <f t="shared" si="322"/>
        <v/>
      </c>
      <c r="EZ135" s="32" t="str">
        <f t="shared" si="323"/>
        <v/>
      </c>
      <c r="FB135" s="3"/>
      <c r="FC135" s="15" t="s">
        <v>0</v>
      </c>
      <c r="FD135" s="14" t="s">
        <v>0</v>
      </c>
      <c r="FE135" s="14" t="s">
        <v>0</v>
      </c>
      <c r="FF135" s="14" t="s">
        <v>0</v>
      </c>
      <c r="FG135" s="14" t="s">
        <v>0</v>
      </c>
      <c r="FH135" s="14" t="s">
        <v>0</v>
      </c>
      <c r="FI135" s="14" t="s">
        <v>0</v>
      </c>
      <c r="FJ135" s="14" t="s">
        <v>0</v>
      </c>
      <c r="FK135" s="14" t="s">
        <v>11</v>
      </c>
      <c r="FL135" s="14" t="s">
        <v>11</v>
      </c>
      <c r="FM135" s="14" t="s">
        <v>11</v>
      </c>
      <c r="FN135" s="14" t="s">
        <v>11</v>
      </c>
      <c r="FO135" s="14" t="s">
        <v>11</v>
      </c>
      <c r="FP135" s="14" t="s">
        <v>11</v>
      </c>
      <c r="FQ135" s="14" t="s">
        <v>11</v>
      </c>
      <c r="FR135" s="13" t="s">
        <v>11</v>
      </c>
      <c r="FT135" s="31"/>
      <c r="FU135" s="30"/>
      <c r="FV135" s="29"/>
      <c r="FW135" s="50"/>
      <c r="FX135" s="50"/>
      <c r="FY135" s="28"/>
      <c r="GA135" s="28"/>
      <c r="GC135" s="31"/>
      <c r="GD135" s="30"/>
      <c r="GE135" s="29"/>
      <c r="GF135" s="50"/>
      <c r="GG135" s="50"/>
      <c r="GH135" s="28"/>
      <c r="GJ135" s="28"/>
      <c r="GL135" s="31"/>
      <c r="GM135" s="30"/>
      <c r="GN135" s="29"/>
      <c r="GO135" s="50"/>
      <c r="GP135" s="50"/>
      <c r="GQ135" s="28"/>
      <c r="GS135" s="28"/>
      <c r="GU135" s="31"/>
      <c r="GV135" s="30"/>
      <c r="GW135" s="29"/>
      <c r="GX135" s="50"/>
      <c r="GY135" s="50"/>
      <c r="GZ135" s="28"/>
      <c r="HB135" s="28"/>
    </row>
    <row r="136" spans="1:210" s="2" customFormat="1" ht="13.9" customHeight="1" thickTop="1" thickBot="1" x14ac:dyDescent="0.35">
      <c r="A136" s="12" t="str">
        <f>IFERROR(IF(HLOOKUP($C$4,$FC$11:$FR$211,ROW()-#REF!,FALSE)="N",FALSE,TRUE),"")</f>
        <v/>
      </c>
      <c r="B136" s="7"/>
      <c r="C136" s="43" t="str">
        <f t="shared" si="260"/>
        <v>313000</v>
      </c>
      <c r="D136" s="43" t="str">
        <f t="shared" si="261"/>
        <v>313000</v>
      </c>
      <c r="E136" s="7"/>
      <c r="F136" s="7"/>
      <c r="G136" s="7"/>
      <c r="H136" s="7">
        <v>133</v>
      </c>
      <c r="I136" s="7"/>
      <c r="J136" s="7"/>
      <c r="K136" s="27" t="s">
        <v>121</v>
      </c>
      <c r="L136" s="18"/>
      <c r="M136" s="54" t="s">
        <v>120</v>
      </c>
      <c r="N136" s="53">
        <f t="shared" si="262"/>
        <v>0</v>
      </c>
      <c r="O136" s="49">
        <v>0</v>
      </c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1"/>
      <c r="BX136" s="1"/>
      <c r="BY136" s="1"/>
      <c r="BZ136" s="1"/>
      <c r="CA136" s="1"/>
      <c r="CB136" s="1"/>
      <c r="CC136" s="1"/>
      <c r="CD136" s="1"/>
      <c r="CE136" s="1"/>
      <c r="CF136" s="1"/>
      <c r="CG136" s="6"/>
      <c r="CH136" s="1"/>
      <c r="CI136" s="1"/>
      <c r="CK136" s="36">
        <v>-1</v>
      </c>
      <c r="CL136" s="35">
        <f t="shared" si="263"/>
        <v>0</v>
      </c>
      <c r="CM136" s="34"/>
      <c r="CO136" s="5"/>
      <c r="CP136" s="33" t="str">
        <f t="shared" si="240"/>
        <v>313000</v>
      </c>
      <c r="CR136" s="11">
        <v>-1</v>
      </c>
      <c r="CS136" s="32">
        <f t="shared" si="264"/>
        <v>0</v>
      </c>
      <c r="CT136" s="32" t="str">
        <f t="shared" si="265"/>
        <v/>
      </c>
      <c r="CU136" s="32" t="str">
        <f t="shared" si="266"/>
        <v/>
      </c>
      <c r="CV136" s="32" t="str">
        <f t="shared" si="267"/>
        <v/>
      </c>
      <c r="CW136" s="32" t="str">
        <f t="shared" si="268"/>
        <v/>
      </c>
      <c r="CX136" s="32" t="str">
        <f t="shared" si="269"/>
        <v/>
      </c>
      <c r="CY136" s="32" t="str">
        <f t="shared" si="270"/>
        <v/>
      </c>
      <c r="CZ136" s="32" t="str">
        <f t="shared" si="271"/>
        <v/>
      </c>
      <c r="DA136" s="32" t="str">
        <f t="shared" si="272"/>
        <v/>
      </c>
      <c r="DB136" s="32" t="str">
        <f t="shared" si="273"/>
        <v/>
      </c>
      <c r="DC136" s="32" t="str">
        <f t="shared" si="274"/>
        <v/>
      </c>
      <c r="DD136" s="32" t="str">
        <f t="shared" si="275"/>
        <v/>
      </c>
      <c r="DE136" s="32" t="str">
        <f t="shared" si="276"/>
        <v/>
      </c>
      <c r="DF136" s="32" t="str">
        <f t="shared" si="277"/>
        <v/>
      </c>
      <c r="DG136" s="32" t="str">
        <f t="shared" si="278"/>
        <v/>
      </c>
      <c r="DH136" s="32" t="str">
        <f t="shared" si="279"/>
        <v/>
      </c>
      <c r="DI136" s="32" t="str">
        <f t="shared" si="280"/>
        <v/>
      </c>
      <c r="DJ136" s="32" t="str">
        <f t="shared" si="281"/>
        <v/>
      </c>
      <c r="DK136" s="32" t="str">
        <f t="shared" si="282"/>
        <v/>
      </c>
      <c r="DL136" s="32" t="str">
        <f t="shared" si="283"/>
        <v/>
      </c>
      <c r="DM136" s="32" t="str">
        <f t="shared" si="284"/>
        <v/>
      </c>
      <c r="DN136" s="32" t="str">
        <f t="shared" si="285"/>
        <v/>
      </c>
      <c r="DO136" s="32" t="str">
        <f t="shared" si="286"/>
        <v/>
      </c>
      <c r="DP136" s="32" t="str">
        <f t="shared" si="287"/>
        <v/>
      </c>
      <c r="DQ136" s="32" t="str">
        <f t="shared" si="288"/>
        <v/>
      </c>
      <c r="DR136" s="32" t="str">
        <f t="shared" si="289"/>
        <v/>
      </c>
      <c r="DS136" s="32" t="str">
        <f t="shared" si="290"/>
        <v/>
      </c>
      <c r="DT136" s="32" t="str">
        <f t="shared" si="291"/>
        <v/>
      </c>
      <c r="DU136" s="32" t="str">
        <f t="shared" si="292"/>
        <v/>
      </c>
      <c r="DV136" s="32" t="str">
        <f t="shared" si="293"/>
        <v/>
      </c>
      <c r="DW136" s="32" t="str">
        <f t="shared" si="294"/>
        <v/>
      </c>
      <c r="DX136" s="32" t="str">
        <f t="shared" si="295"/>
        <v/>
      </c>
      <c r="DY136" s="32" t="str">
        <f t="shared" si="296"/>
        <v/>
      </c>
      <c r="DZ136" s="32" t="str">
        <f t="shared" si="297"/>
        <v/>
      </c>
      <c r="EA136" s="32" t="str">
        <f t="shared" si="298"/>
        <v/>
      </c>
      <c r="EB136" s="32" t="str">
        <f t="shared" si="299"/>
        <v/>
      </c>
      <c r="EC136" s="32" t="str">
        <f t="shared" si="300"/>
        <v/>
      </c>
      <c r="ED136" s="32" t="str">
        <f t="shared" si="301"/>
        <v/>
      </c>
      <c r="EE136" s="32" t="str">
        <f t="shared" si="302"/>
        <v/>
      </c>
      <c r="EF136" s="32" t="str">
        <f t="shared" si="303"/>
        <v/>
      </c>
      <c r="EG136" s="32" t="str">
        <f t="shared" si="304"/>
        <v/>
      </c>
      <c r="EH136" s="32" t="str">
        <f t="shared" si="305"/>
        <v/>
      </c>
      <c r="EI136" s="32" t="str">
        <f t="shared" si="306"/>
        <v/>
      </c>
      <c r="EJ136" s="32" t="str">
        <f t="shared" si="307"/>
        <v/>
      </c>
      <c r="EK136" s="32" t="str">
        <f t="shared" si="308"/>
        <v/>
      </c>
      <c r="EL136" s="32" t="str">
        <f t="shared" si="309"/>
        <v/>
      </c>
      <c r="EM136" s="32" t="str">
        <f t="shared" si="310"/>
        <v/>
      </c>
      <c r="EN136" s="32" t="str">
        <f t="shared" si="311"/>
        <v/>
      </c>
      <c r="EO136" s="32" t="str">
        <f t="shared" si="312"/>
        <v/>
      </c>
      <c r="EP136" s="32" t="str">
        <f t="shared" si="313"/>
        <v/>
      </c>
      <c r="EQ136" s="32" t="str">
        <f t="shared" si="314"/>
        <v/>
      </c>
      <c r="ER136" s="32" t="str">
        <f t="shared" si="315"/>
        <v/>
      </c>
      <c r="ES136" s="32" t="str">
        <f t="shared" si="316"/>
        <v/>
      </c>
      <c r="ET136" s="32" t="str">
        <f t="shared" si="317"/>
        <v/>
      </c>
      <c r="EU136" s="32" t="str">
        <f t="shared" si="318"/>
        <v/>
      </c>
      <c r="EV136" s="32" t="str">
        <f t="shared" si="319"/>
        <v/>
      </c>
      <c r="EW136" s="32" t="str">
        <f t="shared" si="320"/>
        <v/>
      </c>
      <c r="EX136" s="32" t="str">
        <f t="shared" si="321"/>
        <v/>
      </c>
      <c r="EY136" s="32" t="str">
        <f t="shared" si="322"/>
        <v/>
      </c>
      <c r="EZ136" s="32" t="str">
        <f t="shared" si="323"/>
        <v/>
      </c>
      <c r="FB136" s="3"/>
      <c r="FC136" s="15" t="s">
        <v>0</v>
      </c>
      <c r="FD136" s="14" t="s">
        <v>0</v>
      </c>
      <c r="FE136" s="14" t="s">
        <v>0</v>
      </c>
      <c r="FF136" s="14" t="s">
        <v>0</v>
      </c>
      <c r="FG136" s="14" t="s">
        <v>0</v>
      </c>
      <c r="FH136" s="14" t="s">
        <v>0</v>
      </c>
      <c r="FI136" s="14" t="s">
        <v>0</v>
      </c>
      <c r="FJ136" s="14" t="s">
        <v>0</v>
      </c>
      <c r="FK136" s="14" t="s">
        <v>11</v>
      </c>
      <c r="FL136" s="14" t="s">
        <v>11</v>
      </c>
      <c r="FM136" s="14" t="s">
        <v>11</v>
      </c>
      <c r="FN136" s="14" t="s">
        <v>11</v>
      </c>
      <c r="FO136" s="14" t="s">
        <v>11</v>
      </c>
      <c r="FP136" s="14" t="s">
        <v>11</v>
      </c>
      <c r="FQ136" s="14" t="s">
        <v>11</v>
      </c>
      <c r="FR136" s="13" t="s">
        <v>11</v>
      </c>
      <c r="FT136" s="31"/>
      <c r="FU136" s="30"/>
      <c r="FV136" s="29"/>
      <c r="FW136" s="50"/>
      <c r="FX136" s="50"/>
      <c r="FY136" s="28"/>
      <c r="GA136" s="28"/>
      <c r="GC136" s="31"/>
      <c r="GD136" s="30"/>
      <c r="GE136" s="29"/>
      <c r="GF136" s="50"/>
      <c r="GG136" s="50"/>
      <c r="GH136" s="28"/>
      <c r="GJ136" s="28"/>
      <c r="GL136" s="31"/>
      <c r="GM136" s="30"/>
      <c r="GN136" s="29"/>
      <c r="GO136" s="50"/>
      <c r="GP136" s="50"/>
      <c r="GQ136" s="28"/>
      <c r="GS136" s="28"/>
      <c r="GU136" s="31"/>
      <c r="GV136" s="30"/>
      <c r="GW136" s="29"/>
      <c r="GX136" s="50"/>
      <c r="GY136" s="50"/>
      <c r="GZ136" s="28"/>
      <c r="HB136" s="28"/>
    </row>
    <row r="137" spans="1:210" s="2" customFormat="1" ht="13.9" customHeight="1" thickTop="1" thickBot="1" x14ac:dyDescent="0.35">
      <c r="A137" s="12" t="str">
        <f>IFERROR(IF(HLOOKUP($C$4,$FC$11:$FR$211,ROW()-#REF!,FALSE)="N",FALSE,TRUE),"")</f>
        <v/>
      </c>
      <c r="B137" s="7"/>
      <c r="C137" s="43" t="str">
        <f t="shared" si="260"/>
        <v>314000</v>
      </c>
      <c r="D137" s="43" t="str">
        <f t="shared" si="261"/>
        <v>314000</v>
      </c>
      <c r="E137" s="7"/>
      <c r="F137" s="7"/>
      <c r="G137" s="7"/>
      <c r="H137" s="7">
        <v>134</v>
      </c>
      <c r="I137" s="7"/>
      <c r="J137" s="7"/>
      <c r="K137" s="27" t="s">
        <v>119</v>
      </c>
      <c r="L137" s="18"/>
      <c r="M137" s="54" t="s">
        <v>118</v>
      </c>
      <c r="N137" s="53">
        <f t="shared" si="262"/>
        <v>0</v>
      </c>
      <c r="O137" s="49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1"/>
      <c r="BX137" s="1"/>
      <c r="BY137" s="1"/>
      <c r="BZ137" s="1"/>
      <c r="CA137" s="1"/>
      <c r="CB137" s="1"/>
      <c r="CC137" s="1"/>
      <c r="CD137" s="1"/>
      <c r="CE137" s="1"/>
      <c r="CF137" s="1"/>
      <c r="CG137" s="6"/>
      <c r="CH137" s="1"/>
      <c r="CI137" s="1"/>
      <c r="CK137" s="36">
        <v>-1</v>
      </c>
      <c r="CL137" s="35">
        <f t="shared" si="263"/>
        <v>0</v>
      </c>
      <c r="CM137" s="34"/>
      <c r="CO137" s="5"/>
      <c r="CP137" s="33" t="str">
        <f t="shared" si="240"/>
        <v>314000</v>
      </c>
      <c r="CR137" s="11">
        <v>-1</v>
      </c>
      <c r="CS137" s="32">
        <f t="shared" si="264"/>
        <v>0</v>
      </c>
      <c r="CT137" s="32" t="str">
        <f t="shared" si="265"/>
        <v/>
      </c>
      <c r="CU137" s="32" t="str">
        <f t="shared" si="266"/>
        <v/>
      </c>
      <c r="CV137" s="32" t="str">
        <f t="shared" si="267"/>
        <v/>
      </c>
      <c r="CW137" s="32" t="str">
        <f t="shared" si="268"/>
        <v/>
      </c>
      <c r="CX137" s="32" t="str">
        <f t="shared" si="269"/>
        <v/>
      </c>
      <c r="CY137" s="32" t="str">
        <f t="shared" si="270"/>
        <v/>
      </c>
      <c r="CZ137" s="32" t="str">
        <f t="shared" si="271"/>
        <v/>
      </c>
      <c r="DA137" s="32" t="str">
        <f t="shared" si="272"/>
        <v/>
      </c>
      <c r="DB137" s="32" t="str">
        <f t="shared" si="273"/>
        <v/>
      </c>
      <c r="DC137" s="32" t="str">
        <f t="shared" si="274"/>
        <v/>
      </c>
      <c r="DD137" s="32" t="str">
        <f t="shared" si="275"/>
        <v/>
      </c>
      <c r="DE137" s="32" t="str">
        <f t="shared" si="276"/>
        <v/>
      </c>
      <c r="DF137" s="32" t="str">
        <f t="shared" si="277"/>
        <v/>
      </c>
      <c r="DG137" s="32" t="str">
        <f t="shared" si="278"/>
        <v/>
      </c>
      <c r="DH137" s="32" t="str">
        <f t="shared" si="279"/>
        <v/>
      </c>
      <c r="DI137" s="32" t="str">
        <f t="shared" si="280"/>
        <v/>
      </c>
      <c r="DJ137" s="32" t="str">
        <f t="shared" si="281"/>
        <v/>
      </c>
      <c r="DK137" s="32" t="str">
        <f t="shared" si="282"/>
        <v/>
      </c>
      <c r="DL137" s="32" t="str">
        <f t="shared" si="283"/>
        <v/>
      </c>
      <c r="DM137" s="32" t="str">
        <f t="shared" si="284"/>
        <v/>
      </c>
      <c r="DN137" s="32" t="str">
        <f t="shared" si="285"/>
        <v/>
      </c>
      <c r="DO137" s="32" t="str">
        <f t="shared" si="286"/>
        <v/>
      </c>
      <c r="DP137" s="32" t="str">
        <f t="shared" si="287"/>
        <v/>
      </c>
      <c r="DQ137" s="32" t="str">
        <f t="shared" si="288"/>
        <v/>
      </c>
      <c r="DR137" s="32" t="str">
        <f t="shared" si="289"/>
        <v/>
      </c>
      <c r="DS137" s="32" t="str">
        <f t="shared" si="290"/>
        <v/>
      </c>
      <c r="DT137" s="32" t="str">
        <f t="shared" si="291"/>
        <v/>
      </c>
      <c r="DU137" s="32" t="str">
        <f t="shared" si="292"/>
        <v/>
      </c>
      <c r="DV137" s="32" t="str">
        <f t="shared" si="293"/>
        <v/>
      </c>
      <c r="DW137" s="32" t="str">
        <f t="shared" si="294"/>
        <v/>
      </c>
      <c r="DX137" s="32" t="str">
        <f t="shared" si="295"/>
        <v/>
      </c>
      <c r="DY137" s="32" t="str">
        <f t="shared" si="296"/>
        <v/>
      </c>
      <c r="DZ137" s="32" t="str">
        <f t="shared" si="297"/>
        <v/>
      </c>
      <c r="EA137" s="32" t="str">
        <f t="shared" si="298"/>
        <v/>
      </c>
      <c r="EB137" s="32" t="str">
        <f t="shared" si="299"/>
        <v/>
      </c>
      <c r="EC137" s="32" t="str">
        <f t="shared" si="300"/>
        <v/>
      </c>
      <c r="ED137" s="32" t="str">
        <f t="shared" si="301"/>
        <v/>
      </c>
      <c r="EE137" s="32" t="str">
        <f t="shared" si="302"/>
        <v/>
      </c>
      <c r="EF137" s="32" t="str">
        <f t="shared" si="303"/>
        <v/>
      </c>
      <c r="EG137" s="32" t="str">
        <f t="shared" si="304"/>
        <v/>
      </c>
      <c r="EH137" s="32" t="str">
        <f t="shared" si="305"/>
        <v/>
      </c>
      <c r="EI137" s="32" t="str">
        <f t="shared" si="306"/>
        <v/>
      </c>
      <c r="EJ137" s="32" t="str">
        <f t="shared" si="307"/>
        <v/>
      </c>
      <c r="EK137" s="32" t="str">
        <f t="shared" si="308"/>
        <v/>
      </c>
      <c r="EL137" s="32" t="str">
        <f t="shared" si="309"/>
        <v/>
      </c>
      <c r="EM137" s="32" t="str">
        <f t="shared" si="310"/>
        <v/>
      </c>
      <c r="EN137" s="32" t="str">
        <f t="shared" si="311"/>
        <v/>
      </c>
      <c r="EO137" s="32" t="str">
        <f t="shared" si="312"/>
        <v/>
      </c>
      <c r="EP137" s="32" t="str">
        <f t="shared" si="313"/>
        <v/>
      </c>
      <c r="EQ137" s="32" t="str">
        <f t="shared" si="314"/>
        <v/>
      </c>
      <c r="ER137" s="32" t="str">
        <f t="shared" si="315"/>
        <v/>
      </c>
      <c r="ES137" s="32" t="str">
        <f t="shared" si="316"/>
        <v/>
      </c>
      <c r="ET137" s="32" t="str">
        <f t="shared" si="317"/>
        <v/>
      </c>
      <c r="EU137" s="32" t="str">
        <f t="shared" si="318"/>
        <v/>
      </c>
      <c r="EV137" s="32" t="str">
        <f t="shared" si="319"/>
        <v/>
      </c>
      <c r="EW137" s="32" t="str">
        <f t="shared" si="320"/>
        <v/>
      </c>
      <c r="EX137" s="32" t="str">
        <f t="shared" si="321"/>
        <v/>
      </c>
      <c r="EY137" s="32" t="str">
        <f t="shared" si="322"/>
        <v/>
      </c>
      <c r="EZ137" s="32" t="str">
        <f t="shared" si="323"/>
        <v/>
      </c>
      <c r="FB137" s="3"/>
      <c r="FC137" s="15" t="s">
        <v>0</v>
      </c>
      <c r="FD137" s="14" t="s">
        <v>0</v>
      </c>
      <c r="FE137" s="14" t="s">
        <v>0</v>
      </c>
      <c r="FF137" s="14" t="s">
        <v>0</v>
      </c>
      <c r="FG137" s="14" t="s">
        <v>0</v>
      </c>
      <c r="FH137" s="14" t="s">
        <v>0</v>
      </c>
      <c r="FI137" s="14" t="s">
        <v>0</v>
      </c>
      <c r="FJ137" s="14" t="s">
        <v>0</v>
      </c>
      <c r="FK137" s="14" t="s">
        <v>11</v>
      </c>
      <c r="FL137" s="14" t="s">
        <v>11</v>
      </c>
      <c r="FM137" s="14" t="s">
        <v>11</v>
      </c>
      <c r="FN137" s="14" t="s">
        <v>11</v>
      </c>
      <c r="FO137" s="14" t="s">
        <v>11</v>
      </c>
      <c r="FP137" s="14" t="s">
        <v>11</v>
      </c>
      <c r="FQ137" s="14" t="s">
        <v>11</v>
      </c>
      <c r="FR137" s="13" t="s">
        <v>11</v>
      </c>
      <c r="FT137" s="31"/>
      <c r="FU137" s="30"/>
      <c r="FV137" s="29"/>
      <c r="FW137" s="50"/>
      <c r="FX137" s="50"/>
      <c r="FY137" s="28"/>
      <c r="GA137" s="28"/>
      <c r="GC137" s="31"/>
      <c r="GD137" s="30"/>
      <c r="GE137" s="29"/>
      <c r="GF137" s="50"/>
      <c r="GG137" s="50"/>
      <c r="GH137" s="28"/>
      <c r="GJ137" s="28"/>
      <c r="GL137" s="31"/>
      <c r="GM137" s="30"/>
      <c r="GN137" s="29"/>
      <c r="GO137" s="50"/>
      <c r="GP137" s="50"/>
      <c r="GQ137" s="28"/>
      <c r="GS137" s="28"/>
      <c r="GU137" s="31"/>
      <c r="GV137" s="30"/>
      <c r="GW137" s="29"/>
      <c r="GX137" s="50"/>
      <c r="GY137" s="50"/>
      <c r="GZ137" s="28"/>
      <c r="HB137" s="28"/>
    </row>
    <row r="138" spans="1:210" s="2" customFormat="1" ht="13.9" customHeight="1" thickTop="1" thickBot="1" x14ac:dyDescent="0.35">
      <c r="A138" s="12" t="str">
        <f>IFERROR(IF(HLOOKUP($C$4,$FC$11:$FR$211,ROW()-#REF!,FALSE)="N",FALSE,TRUE),"")</f>
        <v/>
      </c>
      <c r="B138" s="7"/>
      <c r="C138" s="43" t="str">
        <f t="shared" si="260"/>
        <v>315000</v>
      </c>
      <c r="D138" s="43" t="str">
        <f t="shared" si="261"/>
        <v>315000</v>
      </c>
      <c r="E138" s="7"/>
      <c r="F138" s="7"/>
      <c r="G138" s="7"/>
      <c r="H138" s="7"/>
      <c r="I138" s="7"/>
      <c r="J138" s="7"/>
      <c r="K138" s="27" t="s">
        <v>117</v>
      </c>
      <c r="L138" s="82"/>
      <c r="M138" s="81" t="s">
        <v>116</v>
      </c>
      <c r="N138" s="80">
        <f t="shared" si="262"/>
        <v>0</v>
      </c>
      <c r="O138" s="49">
        <v>0</v>
      </c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51"/>
      <c r="BX138" s="1"/>
      <c r="BY138" s="1"/>
      <c r="BZ138" s="1"/>
      <c r="CA138" s="1"/>
      <c r="CB138" s="1"/>
      <c r="CC138" s="1"/>
      <c r="CD138" s="1"/>
      <c r="CE138" s="1"/>
      <c r="CF138" s="1"/>
      <c r="CG138" s="6"/>
      <c r="CH138" s="1"/>
      <c r="CI138" s="1"/>
      <c r="CK138" s="36">
        <v>-1</v>
      </c>
      <c r="CL138" s="35">
        <f t="shared" si="263"/>
        <v>0</v>
      </c>
      <c r="CM138" s="34"/>
      <c r="CO138" s="5"/>
      <c r="CP138" s="33" t="str">
        <f t="shared" si="240"/>
        <v>315000</v>
      </c>
      <c r="CR138" s="11">
        <v>-1</v>
      </c>
      <c r="CS138" s="32">
        <f t="shared" si="264"/>
        <v>0</v>
      </c>
      <c r="CT138" s="32" t="str">
        <f t="shared" si="265"/>
        <v/>
      </c>
      <c r="CU138" s="32" t="str">
        <f t="shared" si="266"/>
        <v/>
      </c>
      <c r="CV138" s="32" t="str">
        <f t="shared" si="267"/>
        <v/>
      </c>
      <c r="CW138" s="32" t="str">
        <f t="shared" si="268"/>
        <v/>
      </c>
      <c r="CX138" s="32" t="str">
        <f t="shared" si="269"/>
        <v/>
      </c>
      <c r="CY138" s="32" t="str">
        <f t="shared" si="270"/>
        <v/>
      </c>
      <c r="CZ138" s="32" t="str">
        <f t="shared" si="271"/>
        <v/>
      </c>
      <c r="DA138" s="32" t="str">
        <f t="shared" si="272"/>
        <v/>
      </c>
      <c r="DB138" s="32" t="str">
        <f t="shared" si="273"/>
        <v/>
      </c>
      <c r="DC138" s="32" t="str">
        <f t="shared" si="274"/>
        <v/>
      </c>
      <c r="DD138" s="32" t="str">
        <f t="shared" si="275"/>
        <v/>
      </c>
      <c r="DE138" s="32" t="str">
        <f t="shared" si="276"/>
        <v/>
      </c>
      <c r="DF138" s="32" t="str">
        <f t="shared" si="277"/>
        <v/>
      </c>
      <c r="DG138" s="32" t="str">
        <f t="shared" si="278"/>
        <v/>
      </c>
      <c r="DH138" s="32" t="str">
        <f t="shared" si="279"/>
        <v/>
      </c>
      <c r="DI138" s="32" t="str">
        <f t="shared" si="280"/>
        <v/>
      </c>
      <c r="DJ138" s="32" t="str">
        <f t="shared" si="281"/>
        <v/>
      </c>
      <c r="DK138" s="32" t="str">
        <f t="shared" si="282"/>
        <v/>
      </c>
      <c r="DL138" s="32" t="str">
        <f t="shared" si="283"/>
        <v/>
      </c>
      <c r="DM138" s="32" t="str">
        <f t="shared" si="284"/>
        <v/>
      </c>
      <c r="DN138" s="32" t="str">
        <f t="shared" si="285"/>
        <v/>
      </c>
      <c r="DO138" s="32" t="str">
        <f t="shared" si="286"/>
        <v/>
      </c>
      <c r="DP138" s="32" t="str">
        <f t="shared" si="287"/>
        <v/>
      </c>
      <c r="DQ138" s="32" t="str">
        <f t="shared" si="288"/>
        <v/>
      </c>
      <c r="DR138" s="32" t="str">
        <f t="shared" si="289"/>
        <v/>
      </c>
      <c r="DS138" s="32" t="str">
        <f t="shared" si="290"/>
        <v/>
      </c>
      <c r="DT138" s="32" t="str">
        <f t="shared" si="291"/>
        <v/>
      </c>
      <c r="DU138" s="32" t="str">
        <f t="shared" si="292"/>
        <v/>
      </c>
      <c r="DV138" s="32" t="str">
        <f t="shared" si="293"/>
        <v/>
      </c>
      <c r="DW138" s="32" t="str">
        <f t="shared" si="294"/>
        <v/>
      </c>
      <c r="DX138" s="32" t="str">
        <f t="shared" si="295"/>
        <v/>
      </c>
      <c r="DY138" s="32" t="str">
        <f t="shared" si="296"/>
        <v/>
      </c>
      <c r="DZ138" s="32" t="str">
        <f t="shared" si="297"/>
        <v/>
      </c>
      <c r="EA138" s="32" t="str">
        <f t="shared" si="298"/>
        <v/>
      </c>
      <c r="EB138" s="32" t="str">
        <f t="shared" si="299"/>
        <v/>
      </c>
      <c r="EC138" s="32" t="str">
        <f t="shared" si="300"/>
        <v/>
      </c>
      <c r="ED138" s="32" t="str">
        <f t="shared" si="301"/>
        <v/>
      </c>
      <c r="EE138" s="32" t="str">
        <f t="shared" si="302"/>
        <v/>
      </c>
      <c r="EF138" s="32" t="str">
        <f t="shared" si="303"/>
        <v/>
      </c>
      <c r="EG138" s="32" t="str">
        <f t="shared" si="304"/>
        <v/>
      </c>
      <c r="EH138" s="32" t="str">
        <f t="shared" si="305"/>
        <v/>
      </c>
      <c r="EI138" s="32" t="str">
        <f t="shared" si="306"/>
        <v/>
      </c>
      <c r="EJ138" s="32" t="str">
        <f t="shared" si="307"/>
        <v/>
      </c>
      <c r="EK138" s="32" t="str">
        <f t="shared" si="308"/>
        <v/>
      </c>
      <c r="EL138" s="32" t="str">
        <f t="shared" si="309"/>
        <v/>
      </c>
      <c r="EM138" s="32" t="str">
        <f t="shared" si="310"/>
        <v/>
      </c>
      <c r="EN138" s="32" t="str">
        <f t="shared" si="311"/>
        <v/>
      </c>
      <c r="EO138" s="32" t="str">
        <f t="shared" si="312"/>
        <v/>
      </c>
      <c r="EP138" s="32" t="str">
        <f t="shared" si="313"/>
        <v/>
      </c>
      <c r="EQ138" s="32" t="str">
        <f t="shared" si="314"/>
        <v/>
      </c>
      <c r="ER138" s="32" t="str">
        <f t="shared" si="315"/>
        <v/>
      </c>
      <c r="ES138" s="32" t="str">
        <f t="shared" si="316"/>
        <v/>
      </c>
      <c r="ET138" s="32" t="str">
        <f t="shared" si="317"/>
        <v/>
      </c>
      <c r="EU138" s="32" t="str">
        <f t="shared" si="318"/>
        <v/>
      </c>
      <c r="EV138" s="32" t="str">
        <f t="shared" si="319"/>
        <v/>
      </c>
      <c r="EW138" s="32" t="str">
        <f t="shared" si="320"/>
        <v/>
      </c>
      <c r="EX138" s="32" t="str">
        <f t="shared" si="321"/>
        <v/>
      </c>
      <c r="EY138" s="32" t="str">
        <f t="shared" si="322"/>
        <v/>
      </c>
      <c r="EZ138" s="32" t="str">
        <f t="shared" si="323"/>
        <v/>
      </c>
      <c r="FB138" s="3"/>
      <c r="FC138" s="15" t="s">
        <v>0</v>
      </c>
      <c r="FD138" s="14" t="s">
        <v>0</v>
      </c>
      <c r="FE138" s="14" t="s">
        <v>0</v>
      </c>
      <c r="FF138" s="14" t="s">
        <v>0</v>
      </c>
      <c r="FG138" s="14" t="s">
        <v>0</v>
      </c>
      <c r="FH138" s="14" t="s">
        <v>0</v>
      </c>
      <c r="FI138" s="14" t="s">
        <v>0</v>
      </c>
      <c r="FJ138" s="14" t="s">
        <v>0</v>
      </c>
      <c r="FK138" s="14" t="s">
        <v>11</v>
      </c>
      <c r="FL138" s="14" t="s">
        <v>11</v>
      </c>
      <c r="FM138" s="14" t="s">
        <v>11</v>
      </c>
      <c r="FN138" s="14" t="s">
        <v>11</v>
      </c>
      <c r="FO138" s="14" t="s">
        <v>11</v>
      </c>
      <c r="FP138" s="14" t="s">
        <v>11</v>
      </c>
      <c r="FQ138" s="14" t="s">
        <v>11</v>
      </c>
      <c r="FR138" s="13" t="s">
        <v>11</v>
      </c>
      <c r="FT138" s="31"/>
      <c r="FU138" s="30"/>
      <c r="FV138" s="29"/>
      <c r="FW138" s="50"/>
      <c r="FX138" s="50"/>
      <c r="FY138" s="28"/>
      <c r="GA138" s="28"/>
      <c r="GC138" s="31"/>
      <c r="GD138" s="30"/>
      <c r="GE138" s="29"/>
      <c r="GF138" s="50"/>
      <c r="GG138" s="50"/>
      <c r="GH138" s="28"/>
      <c r="GJ138" s="28"/>
      <c r="GL138" s="31"/>
      <c r="GM138" s="30"/>
      <c r="GN138" s="29"/>
      <c r="GO138" s="50"/>
      <c r="GP138" s="50"/>
      <c r="GQ138" s="28"/>
      <c r="GS138" s="28"/>
      <c r="GU138" s="31"/>
      <c r="GV138" s="30"/>
      <c r="GW138" s="29"/>
      <c r="GX138" s="50"/>
      <c r="GY138" s="50"/>
      <c r="GZ138" s="28"/>
      <c r="HB138" s="28"/>
    </row>
    <row r="139" spans="1:210" s="2" customFormat="1" ht="13.9" hidden="1" customHeight="1" x14ac:dyDescent="0.3">
      <c r="A139" s="78" t="b">
        <f>FALSE</f>
        <v>0</v>
      </c>
      <c r="B139" s="77" t="s">
        <v>115</v>
      </c>
      <c r="C139" s="43" t="str">
        <f t="shared" si="260"/>
        <v>316000</v>
      </c>
      <c r="D139" s="43" t="str">
        <f t="shared" si="261"/>
        <v>316000</v>
      </c>
      <c r="E139" s="7"/>
      <c r="F139" s="7"/>
      <c r="G139" s="7"/>
      <c r="H139" s="7">
        <v>135</v>
      </c>
      <c r="I139" s="7"/>
      <c r="J139" s="7"/>
      <c r="K139" s="27" t="s">
        <v>114</v>
      </c>
      <c r="L139" s="18"/>
      <c r="M139" s="54" t="s">
        <v>113</v>
      </c>
      <c r="N139" s="53">
        <f t="shared" si="262"/>
        <v>0</v>
      </c>
      <c r="O139" s="49">
        <v>0</v>
      </c>
      <c r="P139" s="49">
        <f>0</f>
        <v>0</v>
      </c>
      <c r="Q139" s="49">
        <f>0</f>
        <v>0</v>
      </c>
      <c r="R139" s="49">
        <f>0</f>
        <v>0</v>
      </c>
      <c r="S139" s="49">
        <f>0</f>
        <v>0</v>
      </c>
      <c r="T139" s="49">
        <f>0</f>
        <v>0</v>
      </c>
      <c r="U139" s="49">
        <f>0</f>
        <v>0</v>
      </c>
      <c r="V139" s="49">
        <f>0</f>
        <v>0</v>
      </c>
      <c r="W139" s="49">
        <f>0</f>
        <v>0</v>
      </c>
      <c r="X139" s="49">
        <f>0</f>
        <v>0</v>
      </c>
      <c r="Y139" s="49">
        <f>0</f>
        <v>0</v>
      </c>
      <c r="Z139" s="49">
        <f>0</f>
        <v>0</v>
      </c>
      <c r="AA139" s="49">
        <f>0</f>
        <v>0</v>
      </c>
      <c r="AB139" s="49">
        <f>0</f>
        <v>0</v>
      </c>
      <c r="AC139" s="49">
        <f>0</f>
        <v>0</v>
      </c>
      <c r="AD139" s="49">
        <f>0</f>
        <v>0</v>
      </c>
      <c r="AE139" s="49">
        <f>0</f>
        <v>0</v>
      </c>
      <c r="AF139" s="49">
        <f>0</f>
        <v>0</v>
      </c>
      <c r="AG139" s="49">
        <f>0</f>
        <v>0</v>
      </c>
      <c r="AH139" s="49">
        <f>0</f>
        <v>0</v>
      </c>
      <c r="AI139" s="49">
        <f>0</f>
        <v>0</v>
      </c>
      <c r="AJ139" s="49">
        <f>0</f>
        <v>0</v>
      </c>
      <c r="AK139" s="49">
        <f>0</f>
        <v>0</v>
      </c>
      <c r="AL139" s="49">
        <f>0</f>
        <v>0</v>
      </c>
      <c r="AM139" s="49">
        <f>0</f>
        <v>0</v>
      </c>
      <c r="AN139" s="49">
        <f>0</f>
        <v>0</v>
      </c>
      <c r="AO139" s="49">
        <f>0</f>
        <v>0</v>
      </c>
      <c r="AP139" s="49">
        <f>0</f>
        <v>0</v>
      </c>
      <c r="AQ139" s="49">
        <f>0</f>
        <v>0</v>
      </c>
      <c r="AR139" s="49">
        <f>0</f>
        <v>0</v>
      </c>
      <c r="AS139" s="49">
        <f>0</f>
        <v>0</v>
      </c>
      <c r="AT139" s="49">
        <f>0</f>
        <v>0</v>
      </c>
      <c r="AU139" s="49">
        <f>0</f>
        <v>0</v>
      </c>
      <c r="AV139" s="49">
        <f>0</f>
        <v>0</v>
      </c>
      <c r="AW139" s="49">
        <f>0</f>
        <v>0</v>
      </c>
      <c r="AX139" s="49">
        <f>0</f>
        <v>0</v>
      </c>
      <c r="AY139" s="49">
        <f>0</f>
        <v>0</v>
      </c>
      <c r="AZ139" s="49">
        <f>0</f>
        <v>0</v>
      </c>
      <c r="BA139" s="49">
        <f>0</f>
        <v>0</v>
      </c>
      <c r="BB139" s="49">
        <f>0</f>
        <v>0</v>
      </c>
      <c r="BC139" s="49">
        <f>0</f>
        <v>0</v>
      </c>
      <c r="BD139" s="49">
        <f>0</f>
        <v>0</v>
      </c>
      <c r="BE139" s="49">
        <f>0</f>
        <v>0</v>
      </c>
      <c r="BF139" s="49">
        <f>0</f>
        <v>0</v>
      </c>
      <c r="BG139" s="49">
        <f>0</f>
        <v>0</v>
      </c>
      <c r="BH139" s="49">
        <f>0</f>
        <v>0</v>
      </c>
      <c r="BI139" s="49">
        <f>0</f>
        <v>0</v>
      </c>
      <c r="BJ139" s="49">
        <f>0</f>
        <v>0</v>
      </c>
      <c r="BK139" s="49">
        <f>0</f>
        <v>0</v>
      </c>
      <c r="BL139" s="49">
        <f>0</f>
        <v>0</v>
      </c>
      <c r="BM139" s="49">
        <f>0</f>
        <v>0</v>
      </c>
      <c r="BN139" s="49">
        <f>0</f>
        <v>0</v>
      </c>
      <c r="BO139" s="49">
        <f>0</f>
        <v>0</v>
      </c>
      <c r="BP139" s="49">
        <f>0</f>
        <v>0</v>
      </c>
      <c r="BQ139" s="49">
        <f>0</f>
        <v>0</v>
      </c>
      <c r="BR139" s="49">
        <f>0</f>
        <v>0</v>
      </c>
      <c r="BS139" s="49">
        <f>0</f>
        <v>0</v>
      </c>
      <c r="BT139" s="49">
        <f>0</f>
        <v>0</v>
      </c>
      <c r="BU139" s="49">
        <f>0</f>
        <v>0</v>
      </c>
      <c r="BV139" s="49">
        <f>0</f>
        <v>0</v>
      </c>
      <c r="BW139" s="51"/>
      <c r="BX139" s="1"/>
      <c r="BY139" s="1"/>
      <c r="BZ139" s="1"/>
      <c r="CA139" s="1"/>
      <c r="CB139" s="1"/>
      <c r="CC139" s="1"/>
      <c r="CD139" s="1"/>
      <c r="CE139" s="1"/>
      <c r="CF139" s="1"/>
      <c r="CG139" s="6"/>
      <c r="CH139" s="1"/>
      <c r="CI139" s="1"/>
      <c r="CK139" s="36">
        <v>-1</v>
      </c>
      <c r="CL139" s="35">
        <f t="shared" si="263"/>
        <v>0</v>
      </c>
      <c r="CM139" s="34"/>
      <c r="CO139" s="5"/>
      <c r="CP139" s="33" t="str">
        <f t="shared" si="240"/>
        <v>316000</v>
      </c>
      <c r="CR139" s="11">
        <v>-1</v>
      </c>
      <c r="CS139" s="32">
        <f t="shared" si="264"/>
        <v>0</v>
      </c>
      <c r="CT139" s="32">
        <f t="shared" si="265"/>
        <v>0</v>
      </c>
      <c r="CU139" s="32">
        <f t="shared" si="266"/>
        <v>0</v>
      </c>
      <c r="CV139" s="32">
        <f t="shared" si="267"/>
        <v>0</v>
      </c>
      <c r="CW139" s="32">
        <f t="shared" si="268"/>
        <v>0</v>
      </c>
      <c r="CX139" s="32">
        <f t="shared" si="269"/>
        <v>0</v>
      </c>
      <c r="CY139" s="32">
        <f t="shared" si="270"/>
        <v>0</v>
      </c>
      <c r="CZ139" s="32">
        <f t="shared" si="271"/>
        <v>0</v>
      </c>
      <c r="DA139" s="32">
        <f t="shared" si="272"/>
        <v>0</v>
      </c>
      <c r="DB139" s="32">
        <f t="shared" si="273"/>
        <v>0</v>
      </c>
      <c r="DC139" s="32">
        <f t="shared" si="274"/>
        <v>0</v>
      </c>
      <c r="DD139" s="32">
        <f t="shared" si="275"/>
        <v>0</v>
      </c>
      <c r="DE139" s="32">
        <f t="shared" si="276"/>
        <v>0</v>
      </c>
      <c r="DF139" s="32">
        <f t="shared" si="277"/>
        <v>0</v>
      </c>
      <c r="DG139" s="32">
        <f t="shared" si="278"/>
        <v>0</v>
      </c>
      <c r="DH139" s="32">
        <f t="shared" si="279"/>
        <v>0</v>
      </c>
      <c r="DI139" s="32">
        <f t="shared" si="280"/>
        <v>0</v>
      </c>
      <c r="DJ139" s="32">
        <f t="shared" si="281"/>
        <v>0</v>
      </c>
      <c r="DK139" s="32">
        <f t="shared" si="282"/>
        <v>0</v>
      </c>
      <c r="DL139" s="32">
        <f t="shared" si="283"/>
        <v>0</v>
      </c>
      <c r="DM139" s="32">
        <f t="shared" si="284"/>
        <v>0</v>
      </c>
      <c r="DN139" s="32">
        <f t="shared" si="285"/>
        <v>0</v>
      </c>
      <c r="DO139" s="32">
        <f t="shared" si="286"/>
        <v>0</v>
      </c>
      <c r="DP139" s="32">
        <f t="shared" si="287"/>
        <v>0</v>
      </c>
      <c r="DQ139" s="32">
        <f t="shared" si="288"/>
        <v>0</v>
      </c>
      <c r="DR139" s="32">
        <f t="shared" si="289"/>
        <v>0</v>
      </c>
      <c r="DS139" s="32">
        <f t="shared" si="290"/>
        <v>0</v>
      </c>
      <c r="DT139" s="32">
        <f t="shared" si="291"/>
        <v>0</v>
      </c>
      <c r="DU139" s="32">
        <f t="shared" si="292"/>
        <v>0</v>
      </c>
      <c r="DV139" s="32">
        <f t="shared" si="293"/>
        <v>0</v>
      </c>
      <c r="DW139" s="32">
        <f t="shared" si="294"/>
        <v>0</v>
      </c>
      <c r="DX139" s="32">
        <f t="shared" si="295"/>
        <v>0</v>
      </c>
      <c r="DY139" s="32">
        <f t="shared" si="296"/>
        <v>0</v>
      </c>
      <c r="DZ139" s="32">
        <f t="shared" si="297"/>
        <v>0</v>
      </c>
      <c r="EA139" s="32">
        <f t="shared" si="298"/>
        <v>0</v>
      </c>
      <c r="EB139" s="32">
        <f t="shared" si="299"/>
        <v>0</v>
      </c>
      <c r="EC139" s="32">
        <f t="shared" si="300"/>
        <v>0</v>
      </c>
      <c r="ED139" s="32">
        <f t="shared" si="301"/>
        <v>0</v>
      </c>
      <c r="EE139" s="32">
        <f t="shared" si="302"/>
        <v>0</v>
      </c>
      <c r="EF139" s="32">
        <f t="shared" si="303"/>
        <v>0</v>
      </c>
      <c r="EG139" s="32">
        <f t="shared" si="304"/>
        <v>0</v>
      </c>
      <c r="EH139" s="32">
        <f t="shared" si="305"/>
        <v>0</v>
      </c>
      <c r="EI139" s="32">
        <f t="shared" si="306"/>
        <v>0</v>
      </c>
      <c r="EJ139" s="32">
        <f t="shared" si="307"/>
        <v>0</v>
      </c>
      <c r="EK139" s="32">
        <f t="shared" si="308"/>
        <v>0</v>
      </c>
      <c r="EL139" s="32">
        <f t="shared" si="309"/>
        <v>0</v>
      </c>
      <c r="EM139" s="32">
        <f t="shared" si="310"/>
        <v>0</v>
      </c>
      <c r="EN139" s="32">
        <f t="shared" si="311"/>
        <v>0</v>
      </c>
      <c r="EO139" s="32">
        <f t="shared" si="312"/>
        <v>0</v>
      </c>
      <c r="EP139" s="32">
        <f t="shared" si="313"/>
        <v>0</v>
      </c>
      <c r="EQ139" s="32">
        <f t="shared" si="314"/>
        <v>0</v>
      </c>
      <c r="ER139" s="32">
        <f t="shared" si="315"/>
        <v>0</v>
      </c>
      <c r="ES139" s="32">
        <f t="shared" si="316"/>
        <v>0</v>
      </c>
      <c r="ET139" s="32">
        <f t="shared" si="317"/>
        <v>0</v>
      </c>
      <c r="EU139" s="32">
        <f t="shared" si="318"/>
        <v>0</v>
      </c>
      <c r="EV139" s="32">
        <f t="shared" si="319"/>
        <v>0</v>
      </c>
      <c r="EW139" s="32">
        <f t="shared" si="320"/>
        <v>0</v>
      </c>
      <c r="EX139" s="32">
        <f t="shared" si="321"/>
        <v>0</v>
      </c>
      <c r="EY139" s="32">
        <f t="shared" si="322"/>
        <v>0</v>
      </c>
      <c r="EZ139" s="32">
        <f t="shared" si="323"/>
        <v>0</v>
      </c>
      <c r="FB139" s="3"/>
      <c r="FC139" s="15" t="s">
        <v>0</v>
      </c>
      <c r="FD139" s="14" t="s">
        <v>0</v>
      </c>
      <c r="FE139" s="14" t="s">
        <v>0</v>
      </c>
      <c r="FF139" s="14" t="s">
        <v>0</v>
      </c>
      <c r="FG139" s="14" t="s">
        <v>0</v>
      </c>
      <c r="FH139" s="14" t="s">
        <v>0</v>
      </c>
      <c r="FI139" s="14" t="s">
        <v>0</v>
      </c>
      <c r="FJ139" s="14" t="s">
        <v>0</v>
      </c>
      <c r="FK139" s="14" t="s">
        <v>11</v>
      </c>
      <c r="FL139" s="14" t="s">
        <v>11</v>
      </c>
      <c r="FM139" s="14" t="s">
        <v>11</v>
      </c>
      <c r="FN139" s="14" t="s">
        <v>11</v>
      </c>
      <c r="FO139" s="14" t="s">
        <v>11</v>
      </c>
      <c r="FP139" s="14" t="s">
        <v>11</v>
      </c>
      <c r="FQ139" s="14" t="s">
        <v>11</v>
      </c>
      <c r="FR139" s="13" t="s">
        <v>11</v>
      </c>
      <c r="FT139" s="31"/>
      <c r="FU139" s="30"/>
      <c r="FV139" s="29"/>
      <c r="FW139" s="50"/>
      <c r="FX139" s="50"/>
      <c r="FY139" s="28"/>
      <c r="GA139" s="28"/>
      <c r="GC139" s="31"/>
      <c r="GD139" s="30"/>
      <c r="GE139" s="29"/>
      <c r="GF139" s="50"/>
      <c r="GG139" s="50"/>
      <c r="GH139" s="28"/>
      <c r="GJ139" s="28"/>
      <c r="GL139" s="31"/>
      <c r="GM139" s="30"/>
      <c r="GN139" s="29"/>
      <c r="GO139" s="50"/>
      <c r="GP139" s="50"/>
      <c r="GQ139" s="28"/>
      <c r="GS139" s="28"/>
      <c r="GU139" s="31"/>
      <c r="GV139" s="30"/>
      <c r="GW139" s="29"/>
      <c r="GX139" s="50"/>
      <c r="GY139" s="50"/>
      <c r="GZ139" s="28"/>
      <c r="HB139" s="28"/>
    </row>
    <row r="140" spans="1:210" s="2" customFormat="1" ht="13.9" customHeight="1" thickTop="1" thickBot="1" x14ac:dyDescent="0.35">
      <c r="A140" s="12" t="str">
        <f>IFERROR(IF(HLOOKUP($C$4,$FC$11:$FR$211,ROW()-#REF!,FALSE)="N",FALSE,TRUE),"")</f>
        <v/>
      </c>
      <c r="B140" s="7"/>
      <c r="C140" s="43" t="str">
        <f t="shared" si="260"/>
        <v>326500</v>
      </c>
      <c r="D140" s="43" t="str">
        <f t="shared" si="261"/>
        <v>326500</v>
      </c>
      <c r="E140" s="7"/>
      <c r="F140" s="7"/>
      <c r="G140" s="7"/>
      <c r="H140" s="7">
        <v>136</v>
      </c>
      <c r="I140" s="7"/>
      <c r="J140" s="7"/>
      <c r="K140" s="27" t="s">
        <v>112</v>
      </c>
      <c r="L140" s="18"/>
      <c r="M140" s="54" t="s">
        <v>111</v>
      </c>
      <c r="N140" s="53">
        <f t="shared" si="262"/>
        <v>0</v>
      </c>
      <c r="O140" s="49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1"/>
      <c r="BX140" s="1"/>
      <c r="BY140" s="1"/>
      <c r="BZ140" s="1"/>
      <c r="CA140" s="1"/>
      <c r="CB140" s="1"/>
      <c r="CC140" s="1"/>
      <c r="CD140" s="1"/>
      <c r="CE140" s="1"/>
      <c r="CF140" s="1"/>
      <c r="CG140" s="6"/>
      <c r="CH140" s="1"/>
      <c r="CI140" s="1"/>
      <c r="CK140" s="36">
        <v>-1</v>
      </c>
      <c r="CL140" s="35">
        <f t="shared" si="263"/>
        <v>0</v>
      </c>
      <c r="CM140" s="34"/>
      <c r="CO140" s="5"/>
      <c r="CP140" s="33" t="str">
        <f t="shared" si="240"/>
        <v>326500</v>
      </c>
      <c r="CR140" s="11">
        <v>-1</v>
      </c>
      <c r="CS140" s="32">
        <f t="shared" si="264"/>
        <v>0</v>
      </c>
      <c r="CT140" s="32" t="str">
        <f t="shared" si="265"/>
        <v/>
      </c>
      <c r="CU140" s="32" t="str">
        <f t="shared" si="266"/>
        <v/>
      </c>
      <c r="CV140" s="32" t="str">
        <f t="shared" si="267"/>
        <v/>
      </c>
      <c r="CW140" s="32" t="str">
        <f t="shared" si="268"/>
        <v/>
      </c>
      <c r="CX140" s="32" t="str">
        <f t="shared" si="269"/>
        <v/>
      </c>
      <c r="CY140" s="32" t="str">
        <f t="shared" si="270"/>
        <v/>
      </c>
      <c r="CZ140" s="32" t="str">
        <f t="shared" si="271"/>
        <v/>
      </c>
      <c r="DA140" s="32" t="str">
        <f t="shared" si="272"/>
        <v/>
      </c>
      <c r="DB140" s="32" t="str">
        <f t="shared" si="273"/>
        <v/>
      </c>
      <c r="DC140" s="32" t="str">
        <f t="shared" si="274"/>
        <v/>
      </c>
      <c r="DD140" s="32" t="str">
        <f t="shared" si="275"/>
        <v/>
      </c>
      <c r="DE140" s="32" t="str">
        <f t="shared" si="276"/>
        <v/>
      </c>
      <c r="DF140" s="32" t="str">
        <f t="shared" si="277"/>
        <v/>
      </c>
      <c r="DG140" s="32" t="str">
        <f t="shared" si="278"/>
        <v/>
      </c>
      <c r="DH140" s="32" t="str">
        <f t="shared" si="279"/>
        <v/>
      </c>
      <c r="DI140" s="32" t="str">
        <f t="shared" si="280"/>
        <v/>
      </c>
      <c r="DJ140" s="32" t="str">
        <f t="shared" si="281"/>
        <v/>
      </c>
      <c r="DK140" s="32" t="str">
        <f t="shared" si="282"/>
        <v/>
      </c>
      <c r="DL140" s="32" t="str">
        <f t="shared" si="283"/>
        <v/>
      </c>
      <c r="DM140" s="32" t="str">
        <f t="shared" si="284"/>
        <v/>
      </c>
      <c r="DN140" s="32" t="str">
        <f t="shared" si="285"/>
        <v/>
      </c>
      <c r="DO140" s="32" t="str">
        <f t="shared" si="286"/>
        <v/>
      </c>
      <c r="DP140" s="32" t="str">
        <f t="shared" si="287"/>
        <v/>
      </c>
      <c r="DQ140" s="32" t="str">
        <f t="shared" si="288"/>
        <v/>
      </c>
      <c r="DR140" s="32" t="str">
        <f t="shared" si="289"/>
        <v/>
      </c>
      <c r="DS140" s="32" t="str">
        <f t="shared" si="290"/>
        <v/>
      </c>
      <c r="DT140" s="32" t="str">
        <f t="shared" si="291"/>
        <v/>
      </c>
      <c r="DU140" s="32" t="str">
        <f t="shared" si="292"/>
        <v/>
      </c>
      <c r="DV140" s="32" t="str">
        <f t="shared" si="293"/>
        <v/>
      </c>
      <c r="DW140" s="32" t="str">
        <f t="shared" si="294"/>
        <v/>
      </c>
      <c r="DX140" s="32" t="str">
        <f t="shared" si="295"/>
        <v/>
      </c>
      <c r="DY140" s="32" t="str">
        <f t="shared" si="296"/>
        <v/>
      </c>
      <c r="DZ140" s="32" t="str">
        <f t="shared" si="297"/>
        <v/>
      </c>
      <c r="EA140" s="32" t="str">
        <f t="shared" si="298"/>
        <v/>
      </c>
      <c r="EB140" s="32" t="str">
        <f t="shared" si="299"/>
        <v/>
      </c>
      <c r="EC140" s="32" t="str">
        <f t="shared" si="300"/>
        <v/>
      </c>
      <c r="ED140" s="32" t="str">
        <f t="shared" si="301"/>
        <v/>
      </c>
      <c r="EE140" s="32" t="str">
        <f t="shared" si="302"/>
        <v/>
      </c>
      <c r="EF140" s="32" t="str">
        <f t="shared" si="303"/>
        <v/>
      </c>
      <c r="EG140" s="32" t="str">
        <f t="shared" si="304"/>
        <v/>
      </c>
      <c r="EH140" s="32" t="str">
        <f t="shared" si="305"/>
        <v/>
      </c>
      <c r="EI140" s="32" t="str">
        <f t="shared" si="306"/>
        <v/>
      </c>
      <c r="EJ140" s="32" t="str">
        <f t="shared" si="307"/>
        <v/>
      </c>
      <c r="EK140" s="32" t="str">
        <f t="shared" si="308"/>
        <v/>
      </c>
      <c r="EL140" s="32" t="str">
        <f t="shared" si="309"/>
        <v/>
      </c>
      <c r="EM140" s="32" t="str">
        <f t="shared" si="310"/>
        <v/>
      </c>
      <c r="EN140" s="32" t="str">
        <f t="shared" si="311"/>
        <v/>
      </c>
      <c r="EO140" s="32" t="str">
        <f t="shared" si="312"/>
        <v/>
      </c>
      <c r="EP140" s="32" t="str">
        <f t="shared" si="313"/>
        <v/>
      </c>
      <c r="EQ140" s="32" t="str">
        <f t="shared" si="314"/>
        <v/>
      </c>
      <c r="ER140" s="32" t="str">
        <f t="shared" si="315"/>
        <v/>
      </c>
      <c r="ES140" s="32" t="str">
        <f t="shared" si="316"/>
        <v/>
      </c>
      <c r="ET140" s="32" t="str">
        <f t="shared" si="317"/>
        <v/>
      </c>
      <c r="EU140" s="32" t="str">
        <f t="shared" si="318"/>
        <v/>
      </c>
      <c r="EV140" s="32" t="str">
        <f t="shared" si="319"/>
        <v/>
      </c>
      <c r="EW140" s="32" t="str">
        <f t="shared" si="320"/>
        <v/>
      </c>
      <c r="EX140" s="32" t="str">
        <f t="shared" si="321"/>
        <v/>
      </c>
      <c r="EY140" s="32" t="str">
        <f t="shared" si="322"/>
        <v/>
      </c>
      <c r="EZ140" s="32" t="str">
        <f t="shared" si="323"/>
        <v/>
      </c>
      <c r="FB140" s="3"/>
      <c r="FC140" s="15" t="s">
        <v>11</v>
      </c>
      <c r="FD140" s="14" t="s">
        <v>11</v>
      </c>
      <c r="FE140" s="14" t="s">
        <v>11</v>
      </c>
      <c r="FF140" s="14" t="s">
        <v>11</v>
      </c>
      <c r="FG140" s="14" t="s">
        <v>0</v>
      </c>
      <c r="FH140" s="14" t="s">
        <v>0</v>
      </c>
      <c r="FI140" s="14" t="s">
        <v>0</v>
      </c>
      <c r="FJ140" s="14" t="s">
        <v>0</v>
      </c>
      <c r="FK140" s="14" t="s">
        <v>11</v>
      </c>
      <c r="FL140" s="14" t="s">
        <v>11</v>
      </c>
      <c r="FM140" s="14" t="s">
        <v>11</v>
      </c>
      <c r="FN140" s="14" t="s">
        <v>11</v>
      </c>
      <c r="FO140" s="14" t="s">
        <v>11</v>
      </c>
      <c r="FP140" s="14" t="s">
        <v>11</v>
      </c>
      <c r="FQ140" s="14" t="s">
        <v>11</v>
      </c>
      <c r="FR140" s="13" t="s">
        <v>11</v>
      </c>
      <c r="FT140" s="31"/>
      <c r="FU140" s="30"/>
      <c r="FV140" s="29"/>
      <c r="FW140" s="50"/>
      <c r="FX140" s="50"/>
      <c r="FY140" s="28"/>
      <c r="GA140" s="28"/>
      <c r="GC140" s="31"/>
      <c r="GD140" s="30"/>
      <c r="GE140" s="29"/>
      <c r="GF140" s="50"/>
      <c r="GG140" s="50"/>
      <c r="GH140" s="28"/>
      <c r="GJ140" s="28"/>
      <c r="GL140" s="31"/>
      <c r="GM140" s="30"/>
      <c r="GN140" s="29"/>
      <c r="GO140" s="50"/>
      <c r="GP140" s="50"/>
      <c r="GQ140" s="28"/>
      <c r="GS140" s="28"/>
      <c r="GU140" s="31"/>
      <c r="GV140" s="30"/>
      <c r="GW140" s="29"/>
      <c r="GX140" s="50"/>
      <c r="GY140" s="50"/>
      <c r="GZ140" s="28"/>
      <c r="HB140" s="28"/>
    </row>
    <row r="141" spans="1:210" s="2" customFormat="1" ht="13.9" customHeight="1" thickTop="1" thickBot="1" x14ac:dyDescent="0.35">
      <c r="A141" s="12" t="str">
        <f>IFERROR(IF(HLOOKUP($C$4,$FC$11:$FR$211,ROW()-#REF!,FALSE)="N",FALSE,TRUE),"")</f>
        <v/>
      </c>
      <c r="B141" s="7"/>
      <c r="C141" s="43" t="str">
        <f t="shared" si="260"/>
        <v>325000</v>
      </c>
      <c r="D141" s="43" t="str">
        <f t="shared" si="261"/>
        <v>325000</v>
      </c>
      <c r="E141" s="7"/>
      <c r="F141" s="7"/>
      <c r="G141" s="7"/>
      <c r="H141" s="7">
        <v>137</v>
      </c>
      <c r="I141" s="7"/>
      <c r="J141" s="7"/>
      <c r="K141" s="27" t="s">
        <v>110</v>
      </c>
      <c r="L141" s="18"/>
      <c r="M141" s="54" t="s">
        <v>109</v>
      </c>
      <c r="N141" s="53">
        <f t="shared" si="262"/>
        <v>0</v>
      </c>
      <c r="O141" s="49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1"/>
      <c r="BX141" s="1"/>
      <c r="BY141" s="1"/>
      <c r="BZ141" s="1"/>
      <c r="CA141" s="1"/>
      <c r="CB141" s="1"/>
      <c r="CC141" s="1"/>
      <c r="CD141" s="1"/>
      <c r="CE141" s="1"/>
      <c r="CF141" s="1"/>
      <c r="CG141" s="6"/>
      <c r="CH141" s="1"/>
      <c r="CI141" s="1"/>
      <c r="CK141" s="36">
        <v>-1</v>
      </c>
      <c r="CL141" s="35">
        <f t="shared" si="263"/>
        <v>0</v>
      </c>
      <c r="CM141" s="34"/>
      <c r="CO141" s="5"/>
      <c r="CP141" s="33" t="str">
        <f t="shared" si="240"/>
        <v>325000</v>
      </c>
      <c r="CR141" s="11">
        <v>-1</v>
      </c>
      <c r="CS141" s="32">
        <f t="shared" si="264"/>
        <v>0</v>
      </c>
      <c r="CT141" s="32" t="str">
        <f t="shared" si="265"/>
        <v/>
      </c>
      <c r="CU141" s="32" t="str">
        <f t="shared" si="266"/>
        <v/>
      </c>
      <c r="CV141" s="32" t="str">
        <f t="shared" si="267"/>
        <v/>
      </c>
      <c r="CW141" s="32" t="str">
        <f t="shared" si="268"/>
        <v/>
      </c>
      <c r="CX141" s="32" t="str">
        <f t="shared" si="269"/>
        <v/>
      </c>
      <c r="CY141" s="32" t="str">
        <f t="shared" si="270"/>
        <v/>
      </c>
      <c r="CZ141" s="32" t="str">
        <f t="shared" si="271"/>
        <v/>
      </c>
      <c r="DA141" s="32" t="str">
        <f t="shared" si="272"/>
        <v/>
      </c>
      <c r="DB141" s="32" t="str">
        <f t="shared" si="273"/>
        <v/>
      </c>
      <c r="DC141" s="32" t="str">
        <f t="shared" si="274"/>
        <v/>
      </c>
      <c r="DD141" s="32" t="str">
        <f t="shared" si="275"/>
        <v/>
      </c>
      <c r="DE141" s="32" t="str">
        <f t="shared" si="276"/>
        <v/>
      </c>
      <c r="DF141" s="32" t="str">
        <f t="shared" si="277"/>
        <v/>
      </c>
      <c r="DG141" s="32" t="str">
        <f t="shared" si="278"/>
        <v/>
      </c>
      <c r="DH141" s="32" t="str">
        <f t="shared" si="279"/>
        <v/>
      </c>
      <c r="DI141" s="32" t="str">
        <f t="shared" si="280"/>
        <v/>
      </c>
      <c r="DJ141" s="32" t="str">
        <f t="shared" si="281"/>
        <v/>
      </c>
      <c r="DK141" s="32" t="str">
        <f t="shared" si="282"/>
        <v/>
      </c>
      <c r="DL141" s="32" t="str">
        <f t="shared" si="283"/>
        <v/>
      </c>
      <c r="DM141" s="32" t="str">
        <f t="shared" si="284"/>
        <v/>
      </c>
      <c r="DN141" s="32" t="str">
        <f t="shared" si="285"/>
        <v/>
      </c>
      <c r="DO141" s="32" t="str">
        <f t="shared" si="286"/>
        <v/>
      </c>
      <c r="DP141" s="32" t="str">
        <f t="shared" si="287"/>
        <v/>
      </c>
      <c r="DQ141" s="32" t="str">
        <f t="shared" si="288"/>
        <v/>
      </c>
      <c r="DR141" s="32" t="str">
        <f t="shared" si="289"/>
        <v/>
      </c>
      <c r="DS141" s="32" t="str">
        <f t="shared" si="290"/>
        <v/>
      </c>
      <c r="DT141" s="32" t="str">
        <f t="shared" si="291"/>
        <v/>
      </c>
      <c r="DU141" s="32" t="str">
        <f t="shared" si="292"/>
        <v/>
      </c>
      <c r="DV141" s="32" t="str">
        <f t="shared" si="293"/>
        <v/>
      </c>
      <c r="DW141" s="32" t="str">
        <f t="shared" si="294"/>
        <v/>
      </c>
      <c r="DX141" s="32" t="str">
        <f t="shared" si="295"/>
        <v/>
      </c>
      <c r="DY141" s="32" t="str">
        <f t="shared" si="296"/>
        <v/>
      </c>
      <c r="DZ141" s="32" t="str">
        <f t="shared" si="297"/>
        <v/>
      </c>
      <c r="EA141" s="32" t="str">
        <f t="shared" si="298"/>
        <v/>
      </c>
      <c r="EB141" s="32" t="str">
        <f t="shared" si="299"/>
        <v/>
      </c>
      <c r="EC141" s="32" t="str">
        <f t="shared" si="300"/>
        <v/>
      </c>
      <c r="ED141" s="32" t="str">
        <f t="shared" si="301"/>
        <v/>
      </c>
      <c r="EE141" s="32" t="str">
        <f t="shared" si="302"/>
        <v/>
      </c>
      <c r="EF141" s="32" t="str">
        <f t="shared" si="303"/>
        <v/>
      </c>
      <c r="EG141" s="32" t="str">
        <f t="shared" si="304"/>
        <v/>
      </c>
      <c r="EH141" s="32" t="str">
        <f t="shared" si="305"/>
        <v/>
      </c>
      <c r="EI141" s="32" t="str">
        <f t="shared" si="306"/>
        <v/>
      </c>
      <c r="EJ141" s="32" t="str">
        <f t="shared" si="307"/>
        <v/>
      </c>
      <c r="EK141" s="32" t="str">
        <f t="shared" si="308"/>
        <v/>
      </c>
      <c r="EL141" s="32" t="str">
        <f t="shared" si="309"/>
        <v/>
      </c>
      <c r="EM141" s="32" t="str">
        <f t="shared" si="310"/>
        <v/>
      </c>
      <c r="EN141" s="32" t="str">
        <f t="shared" si="311"/>
        <v/>
      </c>
      <c r="EO141" s="32" t="str">
        <f t="shared" si="312"/>
        <v/>
      </c>
      <c r="EP141" s="32" t="str">
        <f t="shared" si="313"/>
        <v/>
      </c>
      <c r="EQ141" s="32" t="str">
        <f t="shared" si="314"/>
        <v/>
      </c>
      <c r="ER141" s="32" t="str">
        <f t="shared" si="315"/>
        <v/>
      </c>
      <c r="ES141" s="32" t="str">
        <f t="shared" si="316"/>
        <v/>
      </c>
      <c r="ET141" s="32" t="str">
        <f t="shared" si="317"/>
        <v/>
      </c>
      <c r="EU141" s="32" t="str">
        <f t="shared" si="318"/>
        <v/>
      </c>
      <c r="EV141" s="32" t="str">
        <f t="shared" si="319"/>
        <v/>
      </c>
      <c r="EW141" s="32" t="str">
        <f t="shared" si="320"/>
        <v/>
      </c>
      <c r="EX141" s="32" t="str">
        <f t="shared" si="321"/>
        <v/>
      </c>
      <c r="EY141" s="32" t="str">
        <f t="shared" si="322"/>
        <v/>
      </c>
      <c r="EZ141" s="32" t="str">
        <f t="shared" si="323"/>
        <v/>
      </c>
      <c r="FB141" s="3"/>
      <c r="FC141" s="15" t="s">
        <v>0</v>
      </c>
      <c r="FD141" s="14" t="s">
        <v>0</v>
      </c>
      <c r="FE141" s="14" t="s">
        <v>0</v>
      </c>
      <c r="FF141" s="14" t="s">
        <v>0</v>
      </c>
      <c r="FG141" s="14" t="s">
        <v>0</v>
      </c>
      <c r="FH141" s="14" t="s">
        <v>0</v>
      </c>
      <c r="FI141" s="14" t="s">
        <v>0</v>
      </c>
      <c r="FJ141" s="14" t="s">
        <v>0</v>
      </c>
      <c r="FK141" s="14" t="s">
        <v>11</v>
      </c>
      <c r="FL141" s="14" t="s">
        <v>11</v>
      </c>
      <c r="FM141" s="14" t="s">
        <v>11</v>
      </c>
      <c r="FN141" s="14" t="s">
        <v>11</v>
      </c>
      <c r="FO141" s="14" t="s">
        <v>11</v>
      </c>
      <c r="FP141" s="14" t="s">
        <v>11</v>
      </c>
      <c r="FQ141" s="14" t="s">
        <v>11</v>
      </c>
      <c r="FR141" s="13" t="s">
        <v>11</v>
      </c>
      <c r="FT141" s="31"/>
      <c r="FU141" s="30"/>
      <c r="FV141" s="29"/>
      <c r="FW141" s="50"/>
      <c r="FX141" s="50"/>
      <c r="FY141" s="28"/>
      <c r="GA141" s="28"/>
      <c r="GC141" s="31"/>
      <c r="GD141" s="30"/>
      <c r="GE141" s="29"/>
      <c r="GF141" s="50"/>
      <c r="GG141" s="50"/>
      <c r="GH141" s="28"/>
      <c r="GJ141" s="28"/>
      <c r="GL141" s="31"/>
      <c r="GM141" s="30"/>
      <c r="GN141" s="29"/>
      <c r="GO141" s="50"/>
      <c r="GP141" s="50"/>
      <c r="GQ141" s="28"/>
      <c r="GS141" s="28"/>
      <c r="GU141" s="31"/>
      <c r="GV141" s="30"/>
      <c r="GW141" s="29"/>
      <c r="GX141" s="50"/>
      <c r="GY141" s="50"/>
      <c r="GZ141" s="28"/>
      <c r="HB141" s="28"/>
    </row>
    <row r="142" spans="1:210" s="2" customFormat="1" ht="13.9" customHeight="1" thickTop="1" thickBot="1" x14ac:dyDescent="0.35">
      <c r="A142" s="12" t="str">
        <f>IFERROR(IF(HLOOKUP($C$4,$FC$11:$FR$211,ROW()-#REF!,FALSE)="N",FALSE,TRUE),"")</f>
        <v/>
      </c>
      <c r="B142" s="7"/>
      <c r="C142" s="43" t="str">
        <f t="shared" si="260"/>
        <v>317000</v>
      </c>
      <c r="D142" s="43" t="str">
        <f t="shared" si="261"/>
        <v>317000</v>
      </c>
      <c r="E142" s="7"/>
      <c r="F142" s="7"/>
      <c r="G142" s="7"/>
      <c r="H142" s="7">
        <v>138</v>
      </c>
      <c r="I142" s="7"/>
      <c r="J142" s="7"/>
      <c r="K142" s="27" t="s">
        <v>108</v>
      </c>
      <c r="L142" s="18"/>
      <c r="M142" s="54" t="s">
        <v>107</v>
      </c>
      <c r="N142" s="53">
        <f t="shared" si="262"/>
        <v>79540</v>
      </c>
      <c r="O142" s="57">
        <v>79540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1"/>
      <c r="BX142" s="1"/>
      <c r="BY142" s="1"/>
      <c r="BZ142" s="1"/>
      <c r="CA142" s="1"/>
      <c r="CB142" s="1"/>
      <c r="CC142" s="1"/>
      <c r="CD142" s="1"/>
      <c r="CE142" s="1"/>
      <c r="CF142" s="1"/>
      <c r="CG142" s="61"/>
      <c r="CH142" s="1"/>
      <c r="CI142" s="1"/>
      <c r="CK142" s="36">
        <v>-1</v>
      </c>
      <c r="CL142" s="35">
        <f t="shared" si="263"/>
        <v>-79540</v>
      </c>
      <c r="CM142" s="34">
        <v>-63792</v>
      </c>
      <c r="CO142" s="5"/>
      <c r="CP142" s="33" t="str">
        <f t="shared" si="240"/>
        <v>317000</v>
      </c>
      <c r="CR142" s="11">
        <v>-1</v>
      </c>
      <c r="CS142" s="32">
        <f t="shared" si="264"/>
        <v>-79540</v>
      </c>
      <c r="CT142" s="32" t="str">
        <f t="shared" si="265"/>
        <v/>
      </c>
      <c r="CU142" s="32" t="str">
        <f t="shared" si="266"/>
        <v/>
      </c>
      <c r="CV142" s="32" t="str">
        <f t="shared" si="267"/>
        <v/>
      </c>
      <c r="CW142" s="32" t="str">
        <f t="shared" si="268"/>
        <v/>
      </c>
      <c r="CX142" s="32" t="str">
        <f t="shared" si="269"/>
        <v/>
      </c>
      <c r="CY142" s="32" t="str">
        <f t="shared" si="270"/>
        <v/>
      </c>
      <c r="CZ142" s="32" t="str">
        <f t="shared" si="271"/>
        <v/>
      </c>
      <c r="DA142" s="32" t="str">
        <f t="shared" si="272"/>
        <v/>
      </c>
      <c r="DB142" s="32" t="str">
        <f t="shared" si="273"/>
        <v/>
      </c>
      <c r="DC142" s="32" t="str">
        <f t="shared" si="274"/>
        <v/>
      </c>
      <c r="DD142" s="32" t="str">
        <f t="shared" si="275"/>
        <v/>
      </c>
      <c r="DE142" s="32" t="str">
        <f t="shared" si="276"/>
        <v/>
      </c>
      <c r="DF142" s="32" t="str">
        <f t="shared" si="277"/>
        <v/>
      </c>
      <c r="DG142" s="32" t="str">
        <f t="shared" si="278"/>
        <v/>
      </c>
      <c r="DH142" s="32" t="str">
        <f t="shared" si="279"/>
        <v/>
      </c>
      <c r="DI142" s="32" t="str">
        <f t="shared" si="280"/>
        <v/>
      </c>
      <c r="DJ142" s="32" t="str">
        <f t="shared" si="281"/>
        <v/>
      </c>
      <c r="DK142" s="32" t="str">
        <f t="shared" si="282"/>
        <v/>
      </c>
      <c r="DL142" s="32" t="str">
        <f t="shared" si="283"/>
        <v/>
      </c>
      <c r="DM142" s="32" t="str">
        <f t="shared" si="284"/>
        <v/>
      </c>
      <c r="DN142" s="32" t="str">
        <f t="shared" si="285"/>
        <v/>
      </c>
      <c r="DO142" s="32" t="str">
        <f t="shared" si="286"/>
        <v/>
      </c>
      <c r="DP142" s="32" t="str">
        <f t="shared" si="287"/>
        <v/>
      </c>
      <c r="DQ142" s="32" t="str">
        <f t="shared" si="288"/>
        <v/>
      </c>
      <c r="DR142" s="32" t="str">
        <f t="shared" si="289"/>
        <v/>
      </c>
      <c r="DS142" s="32" t="str">
        <f t="shared" si="290"/>
        <v/>
      </c>
      <c r="DT142" s="32" t="str">
        <f t="shared" si="291"/>
        <v/>
      </c>
      <c r="DU142" s="32" t="str">
        <f t="shared" si="292"/>
        <v/>
      </c>
      <c r="DV142" s="32" t="str">
        <f t="shared" si="293"/>
        <v/>
      </c>
      <c r="DW142" s="32" t="str">
        <f t="shared" si="294"/>
        <v/>
      </c>
      <c r="DX142" s="32" t="str">
        <f t="shared" si="295"/>
        <v/>
      </c>
      <c r="DY142" s="32" t="str">
        <f t="shared" si="296"/>
        <v/>
      </c>
      <c r="DZ142" s="32" t="str">
        <f t="shared" si="297"/>
        <v/>
      </c>
      <c r="EA142" s="32" t="str">
        <f t="shared" si="298"/>
        <v/>
      </c>
      <c r="EB142" s="32" t="str">
        <f t="shared" si="299"/>
        <v/>
      </c>
      <c r="EC142" s="32" t="str">
        <f t="shared" si="300"/>
        <v/>
      </c>
      <c r="ED142" s="32" t="str">
        <f t="shared" si="301"/>
        <v/>
      </c>
      <c r="EE142" s="32" t="str">
        <f t="shared" si="302"/>
        <v/>
      </c>
      <c r="EF142" s="32" t="str">
        <f t="shared" si="303"/>
        <v/>
      </c>
      <c r="EG142" s="32" t="str">
        <f t="shared" si="304"/>
        <v/>
      </c>
      <c r="EH142" s="32" t="str">
        <f t="shared" si="305"/>
        <v/>
      </c>
      <c r="EI142" s="32" t="str">
        <f t="shared" si="306"/>
        <v/>
      </c>
      <c r="EJ142" s="32" t="str">
        <f t="shared" si="307"/>
        <v/>
      </c>
      <c r="EK142" s="32" t="str">
        <f t="shared" si="308"/>
        <v/>
      </c>
      <c r="EL142" s="32" t="str">
        <f t="shared" si="309"/>
        <v/>
      </c>
      <c r="EM142" s="32" t="str">
        <f t="shared" si="310"/>
        <v/>
      </c>
      <c r="EN142" s="32" t="str">
        <f t="shared" si="311"/>
        <v/>
      </c>
      <c r="EO142" s="32" t="str">
        <f t="shared" si="312"/>
        <v/>
      </c>
      <c r="EP142" s="32" t="str">
        <f t="shared" si="313"/>
        <v/>
      </c>
      <c r="EQ142" s="32" t="str">
        <f t="shared" si="314"/>
        <v/>
      </c>
      <c r="ER142" s="32" t="str">
        <f t="shared" si="315"/>
        <v/>
      </c>
      <c r="ES142" s="32" t="str">
        <f t="shared" si="316"/>
        <v/>
      </c>
      <c r="ET142" s="32" t="str">
        <f t="shared" si="317"/>
        <v/>
      </c>
      <c r="EU142" s="32" t="str">
        <f t="shared" si="318"/>
        <v/>
      </c>
      <c r="EV142" s="32" t="str">
        <f t="shared" si="319"/>
        <v/>
      </c>
      <c r="EW142" s="32" t="str">
        <f t="shared" si="320"/>
        <v/>
      </c>
      <c r="EX142" s="32" t="str">
        <f t="shared" si="321"/>
        <v/>
      </c>
      <c r="EY142" s="32" t="str">
        <f t="shared" si="322"/>
        <v/>
      </c>
      <c r="EZ142" s="32" t="str">
        <f t="shared" si="323"/>
        <v/>
      </c>
      <c r="FB142" s="3"/>
      <c r="FC142" s="15" t="s">
        <v>0</v>
      </c>
      <c r="FD142" s="14" t="s">
        <v>0</v>
      </c>
      <c r="FE142" s="14" t="s">
        <v>0</v>
      </c>
      <c r="FF142" s="14" t="s">
        <v>0</v>
      </c>
      <c r="FG142" s="14" t="s">
        <v>0</v>
      </c>
      <c r="FH142" s="14" t="s">
        <v>0</v>
      </c>
      <c r="FI142" s="14" t="s">
        <v>0</v>
      </c>
      <c r="FJ142" s="14" t="s">
        <v>0</v>
      </c>
      <c r="FK142" s="14" t="s">
        <v>11</v>
      </c>
      <c r="FL142" s="14" t="s">
        <v>11</v>
      </c>
      <c r="FM142" s="14" t="s">
        <v>11</v>
      </c>
      <c r="FN142" s="14" t="s">
        <v>11</v>
      </c>
      <c r="FO142" s="14" t="s">
        <v>11</v>
      </c>
      <c r="FP142" s="14" t="s">
        <v>11</v>
      </c>
      <c r="FQ142" s="14" t="s">
        <v>11</v>
      </c>
      <c r="FR142" s="13" t="s">
        <v>11</v>
      </c>
      <c r="FT142" s="31"/>
      <c r="FU142" s="30"/>
      <c r="FV142" s="29"/>
      <c r="FW142" s="50"/>
      <c r="FX142" s="50"/>
      <c r="FY142" s="28"/>
      <c r="GA142" s="28"/>
      <c r="GC142" s="31"/>
      <c r="GD142" s="30"/>
      <c r="GE142" s="29"/>
      <c r="GF142" s="50"/>
      <c r="GG142" s="50"/>
      <c r="GH142" s="28"/>
      <c r="GJ142" s="28"/>
      <c r="GL142" s="31"/>
      <c r="GM142" s="30"/>
      <c r="GN142" s="29"/>
      <c r="GO142" s="50"/>
      <c r="GP142" s="50"/>
      <c r="GQ142" s="28"/>
      <c r="GS142" s="28"/>
      <c r="GU142" s="31"/>
      <c r="GV142" s="30"/>
      <c r="GW142" s="29"/>
      <c r="GX142" s="50"/>
      <c r="GY142" s="50"/>
      <c r="GZ142" s="28"/>
      <c r="HB142" s="28"/>
    </row>
    <row r="143" spans="1:210" s="2" customFormat="1" ht="13.9" customHeight="1" thickTop="1" thickBot="1" x14ac:dyDescent="0.35">
      <c r="A143" s="12" t="str">
        <f>IFERROR(IF(HLOOKUP($C$4,$FC$11:$FR$211,ROW()-#REF!,FALSE)="N",FALSE,TRUE),"")</f>
        <v/>
      </c>
      <c r="B143" s="7"/>
      <c r="C143" s="43" t="str">
        <f t="shared" si="260"/>
        <v>318000</v>
      </c>
      <c r="D143" s="43" t="str">
        <f t="shared" si="261"/>
        <v>318000</v>
      </c>
      <c r="E143" s="7"/>
      <c r="F143" s="7"/>
      <c r="G143" s="7"/>
      <c r="H143" s="7">
        <v>139</v>
      </c>
      <c r="I143" s="7"/>
      <c r="J143" s="7"/>
      <c r="K143" s="27" t="s">
        <v>106</v>
      </c>
      <c r="L143" s="18"/>
      <c r="M143" s="54" t="s">
        <v>105</v>
      </c>
      <c r="N143" s="53">
        <f t="shared" si="262"/>
        <v>889132</v>
      </c>
      <c r="O143" s="57">
        <v>889132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1"/>
      <c r="BX143" s="1"/>
      <c r="BY143" s="1"/>
      <c r="BZ143" s="1"/>
      <c r="CA143" s="1"/>
      <c r="CB143" s="1"/>
      <c r="CC143" s="1"/>
      <c r="CD143" s="1"/>
      <c r="CE143" s="1"/>
      <c r="CF143" s="1"/>
      <c r="CG143" s="61"/>
      <c r="CH143" s="1"/>
      <c r="CI143" s="1"/>
      <c r="CK143" s="36">
        <v>-1</v>
      </c>
      <c r="CL143" s="35">
        <f t="shared" si="263"/>
        <v>-889132</v>
      </c>
      <c r="CM143" s="34">
        <v>-666814</v>
      </c>
      <c r="CO143" s="5"/>
      <c r="CP143" s="33" t="str">
        <f t="shared" ref="CP143:CP178" si="324">IF(M143="","",M143)</f>
        <v>318000</v>
      </c>
      <c r="CR143" s="11">
        <v>-1</v>
      </c>
      <c r="CS143" s="32">
        <f t="shared" si="264"/>
        <v>-889132</v>
      </c>
      <c r="CT143" s="32" t="str">
        <f t="shared" si="265"/>
        <v/>
      </c>
      <c r="CU143" s="32" t="str">
        <f t="shared" si="266"/>
        <v/>
      </c>
      <c r="CV143" s="32" t="str">
        <f t="shared" si="267"/>
        <v/>
      </c>
      <c r="CW143" s="32" t="str">
        <f t="shared" si="268"/>
        <v/>
      </c>
      <c r="CX143" s="32" t="str">
        <f t="shared" si="269"/>
        <v/>
      </c>
      <c r="CY143" s="32" t="str">
        <f t="shared" si="270"/>
        <v/>
      </c>
      <c r="CZ143" s="32" t="str">
        <f t="shared" si="271"/>
        <v/>
      </c>
      <c r="DA143" s="32" t="str">
        <f t="shared" si="272"/>
        <v/>
      </c>
      <c r="DB143" s="32" t="str">
        <f t="shared" si="273"/>
        <v/>
      </c>
      <c r="DC143" s="32" t="str">
        <f t="shared" si="274"/>
        <v/>
      </c>
      <c r="DD143" s="32" t="str">
        <f t="shared" si="275"/>
        <v/>
      </c>
      <c r="DE143" s="32" t="str">
        <f t="shared" si="276"/>
        <v/>
      </c>
      <c r="DF143" s="32" t="str">
        <f t="shared" si="277"/>
        <v/>
      </c>
      <c r="DG143" s="32" t="str">
        <f t="shared" si="278"/>
        <v/>
      </c>
      <c r="DH143" s="32" t="str">
        <f t="shared" si="279"/>
        <v/>
      </c>
      <c r="DI143" s="32" t="str">
        <f t="shared" si="280"/>
        <v/>
      </c>
      <c r="DJ143" s="32" t="str">
        <f t="shared" si="281"/>
        <v/>
      </c>
      <c r="DK143" s="32" t="str">
        <f t="shared" si="282"/>
        <v/>
      </c>
      <c r="DL143" s="32" t="str">
        <f t="shared" si="283"/>
        <v/>
      </c>
      <c r="DM143" s="32" t="str">
        <f t="shared" si="284"/>
        <v/>
      </c>
      <c r="DN143" s="32" t="str">
        <f t="shared" si="285"/>
        <v/>
      </c>
      <c r="DO143" s="32" t="str">
        <f t="shared" si="286"/>
        <v/>
      </c>
      <c r="DP143" s="32" t="str">
        <f t="shared" si="287"/>
        <v/>
      </c>
      <c r="DQ143" s="32" t="str">
        <f t="shared" si="288"/>
        <v/>
      </c>
      <c r="DR143" s="32" t="str">
        <f t="shared" si="289"/>
        <v/>
      </c>
      <c r="DS143" s="32" t="str">
        <f t="shared" si="290"/>
        <v/>
      </c>
      <c r="DT143" s="32" t="str">
        <f t="shared" si="291"/>
        <v/>
      </c>
      <c r="DU143" s="32" t="str">
        <f t="shared" si="292"/>
        <v/>
      </c>
      <c r="DV143" s="32" t="str">
        <f t="shared" si="293"/>
        <v/>
      </c>
      <c r="DW143" s="32" t="str">
        <f t="shared" si="294"/>
        <v/>
      </c>
      <c r="DX143" s="32" t="str">
        <f t="shared" si="295"/>
        <v/>
      </c>
      <c r="DY143" s="32" t="str">
        <f t="shared" si="296"/>
        <v/>
      </c>
      <c r="DZ143" s="32" t="str">
        <f t="shared" si="297"/>
        <v/>
      </c>
      <c r="EA143" s="32" t="str">
        <f t="shared" si="298"/>
        <v/>
      </c>
      <c r="EB143" s="32" t="str">
        <f t="shared" si="299"/>
        <v/>
      </c>
      <c r="EC143" s="32" t="str">
        <f t="shared" si="300"/>
        <v/>
      </c>
      <c r="ED143" s="32" t="str">
        <f t="shared" si="301"/>
        <v/>
      </c>
      <c r="EE143" s="32" t="str">
        <f t="shared" si="302"/>
        <v/>
      </c>
      <c r="EF143" s="32" t="str">
        <f t="shared" si="303"/>
        <v/>
      </c>
      <c r="EG143" s="32" t="str">
        <f t="shared" si="304"/>
        <v/>
      </c>
      <c r="EH143" s="32" t="str">
        <f t="shared" si="305"/>
        <v/>
      </c>
      <c r="EI143" s="32" t="str">
        <f t="shared" si="306"/>
        <v/>
      </c>
      <c r="EJ143" s="32" t="str">
        <f t="shared" si="307"/>
        <v/>
      </c>
      <c r="EK143" s="32" t="str">
        <f t="shared" si="308"/>
        <v/>
      </c>
      <c r="EL143" s="32" t="str">
        <f t="shared" si="309"/>
        <v/>
      </c>
      <c r="EM143" s="32" t="str">
        <f t="shared" si="310"/>
        <v/>
      </c>
      <c r="EN143" s="32" t="str">
        <f t="shared" si="311"/>
        <v/>
      </c>
      <c r="EO143" s="32" t="str">
        <f t="shared" si="312"/>
        <v/>
      </c>
      <c r="EP143" s="32" t="str">
        <f t="shared" si="313"/>
        <v/>
      </c>
      <c r="EQ143" s="32" t="str">
        <f t="shared" si="314"/>
        <v/>
      </c>
      <c r="ER143" s="32" t="str">
        <f t="shared" si="315"/>
        <v/>
      </c>
      <c r="ES143" s="32" t="str">
        <f t="shared" si="316"/>
        <v/>
      </c>
      <c r="ET143" s="32" t="str">
        <f t="shared" si="317"/>
        <v/>
      </c>
      <c r="EU143" s="32" t="str">
        <f t="shared" si="318"/>
        <v/>
      </c>
      <c r="EV143" s="32" t="str">
        <f t="shared" si="319"/>
        <v/>
      </c>
      <c r="EW143" s="32" t="str">
        <f t="shared" si="320"/>
        <v/>
      </c>
      <c r="EX143" s="32" t="str">
        <f t="shared" si="321"/>
        <v/>
      </c>
      <c r="EY143" s="32" t="str">
        <f t="shared" si="322"/>
        <v/>
      </c>
      <c r="EZ143" s="32" t="str">
        <f t="shared" si="323"/>
        <v/>
      </c>
      <c r="FB143" s="3"/>
      <c r="FC143" s="15" t="s">
        <v>0</v>
      </c>
      <c r="FD143" s="14" t="s">
        <v>0</v>
      </c>
      <c r="FE143" s="14" t="s">
        <v>0</v>
      </c>
      <c r="FF143" s="14" t="s">
        <v>0</v>
      </c>
      <c r="FG143" s="14" t="s">
        <v>0</v>
      </c>
      <c r="FH143" s="14" t="s">
        <v>0</v>
      </c>
      <c r="FI143" s="14" t="s">
        <v>0</v>
      </c>
      <c r="FJ143" s="14" t="s">
        <v>0</v>
      </c>
      <c r="FK143" s="14" t="s">
        <v>11</v>
      </c>
      <c r="FL143" s="14" t="s">
        <v>11</v>
      </c>
      <c r="FM143" s="14" t="s">
        <v>11</v>
      </c>
      <c r="FN143" s="14" t="s">
        <v>11</v>
      </c>
      <c r="FO143" s="14" t="s">
        <v>11</v>
      </c>
      <c r="FP143" s="14" t="s">
        <v>11</v>
      </c>
      <c r="FQ143" s="14" t="s">
        <v>11</v>
      </c>
      <c r="FR143" s="13" t="s">
        <v>11</v>
      </c>
      <c r="FT143" s="31"/>
      <c r="FU143" s="30"/>
      <c r="FV143" s="29"/>
      <c r="FW143" s="50"/>
      <c r="FX143" s="50"/>
      <c r="FY143" s="28"/>
      <c r="GA143" s="28"/>
      <c r="GC143" s="31"/>
      <c r="GD143" s="30"/>
      <c r="GE143" s="29"/>
      <c r="GF143" s="50"/>
      <c r="GG143" s="50"/>
      <c r="GH143" s="28"/>
      <c r="GJ143" s="28"/>
      <c r="GL143" s="31"/>
      <c r="GM143" s="30"/>
      <c r="GN143" s="29"/>
      <c r="GO143" s="50"/>
      <c r="GP143" s="50"/>
      <c r="GQ143" s="28"/>
      <c r="GS143" s="28"/>
      <c r="GU143" s="31"/>
      <c r="GV143" s="30"/>
      <c r="GW143" s="29"/>
      <c r="GX143" s="50"/>
      <c r="GY143" s="50"/>
      <c r="GZ143" s="28"/>
      <c r="HB143" s="28"/>
    </row>
    <row r="144" spans="1:210" s="2" customFormat="1" ht="13.9" customHeight="1" thickTop="1" thickBot="1" x14ac:dyDescent="0.35">
      <c r="A144" s="12" t="str">
        <f>IFERROR(IF(HLOOKUP($C$4,$FC$11:$FR$211,ROW()-#REF!,FALSE)="N",FALSE,TRUE),"")</f>
        <v/>
      </c>
      <c r="B144" s="7"/>
      <c r="C144" s="43" t="str">
        <f t="shared" si="260"/>
        <v>318500</v>
      </c>
      <c r="D144" s="43" t="str">
        <f t="shared" si="261"/>
        <v>318500</v>
      </c>
      <c r="E144" s="7"/>
      <c r="F144" s="7"/>
      <c r="G144" s="7"/>
      <c r="H144" s="7">
        <v>140</v>
      </c>
      <c r="I144" s="7"/>
      <c r="J144" s="7"/>
      <c r="K144" s="27" t="s">
        <v>17</v>
      </c>
      <c r="L144" s="18"/>
      <c r="M144" s="54" t="s">
        <v>104</v>
      </c>
      <c r="N144" s="53">
        <f t="shared" si="262"/>
        <v>0</v>
      </c>
      <c r="O144" s="49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1"/>
      <c r="BX144" s="1"/>
      <c r="BY144" s="1"/>
      <c r="BZ144" s="1"/>
      <c r="CA144" s="1"/>
      <c r="CB144" s="1"/>
      <c r="CC144" s="1"/>
      <c r="CD144" s="1"/>
      <c r="CE144" s="1"/>
      <c r="CF144" s="1"/>
      <c r="CG144" s="6"/>
      <c r="CH144" s="1"/>
      <c r="CI144" s="1"/>
      <c r="CK144" s="36">
        <v>-1</v>
      </c>
      <c r="CL144" s="35">
        <f t="shared" si="263"/>
        <v>0</v>
      </c>
      <c r="CM144" s="34"/>
      <c r="CO144" s="5"/>
      <c r="CP144" s="33" t="str">
        <f t="shared" si="324"/>
        <v>318500</v>
      </c>
      <c r="CR144" s="11">
        <v>-1</v>
      </c>
      <c r="CS144" s="32">
        <f t="shared" si="264"/>
        <v>0</v>
      </c>
      <c r="CT144" s="32" t="str">
        <f t="shared" si="265"/>
        <v/>
      </c>
      <c r="CU144" s="32" t="str">
        <f t="shared" si="266"/>
        <v/>
      </c>
      <c r="CV144" s="32" t="str">
        <f t="shared" si="267"/>
        <v/>
      </c>
      <c r="CW144" s="32" t="str">
        <f t="shared" si="268"/>
        <v/>
      </c>
      <c r="CX144" s="32" t="str">
        <f t="shared" si="269"/>
        <v/>
      </c>
      <c r="CY144" s="32" t="str">
        <f t="shared" si="270"/>
        <v/>
      </c>
      <c r="CZ144" s="32" t="str">
        <f t="shared" si="271"/>
        <v/>
      </c>
      <c r="DA144" s="32" t="str">
        <f t="shared" si="272"/>
        <v/>
      </c>
      <c r="DB144" s="32" t="str">
        <f t="shared" si="273"/>
        <v/>
      </c>
      <c r="DC144" s="32" t="str">
        <f t="shared" si="274"/>
        <v/>
      </c>
      <c r="DD144" s="32" t="str">
        <f t="shared" si="275"/>
        <v/>
      </c>
      <c r="DE144" s="32" t="str">
        <f t="shared" si="276"/>
        <v/>
      </c>
      <c r="DF144" s="32" t="str">
        <f t="shared" si="277"/>
        <v/>
      </c>
      <c r="DG144" s="32" t="str">
        <f t="shared" si="278"/>
        <v/>
      </c>
      <c r="DH144" s="32" t="str">
        <f t="shared" si="279"/>
        <v/>
      </c>
      <c r="DI144" s="32" t="str">
        <f t="shared" si="280"/>
        <v/>
      </c>
      <c r="DJ144" s="32" t="str">
        <f t="shared" si="281"/>
        <v/>
      </c>
      <c r="DK144" s="32" t="str">
        <f t="shared" si="282"/>
        <v/>
      </c>
      <c r="DL144" s="32" t="str">
        <f t="shared" si="283"/>
        <v/>
      </c>
      <c r="DM144" s="32" t="str">
        <f t="shared" si="284"/>
        <v/>
      </c>
      <c r="DN144" s="32" t="str">
        <f t="shared" si="285"/>
        <v/>
      </c>
      <c r="DO144" s="32" t="str">
        <f t="shared" si="286"/>
        <v/>
      </c>
      <c r="DP144" s="32" t="str">
        <f t="shared" si="287"/>
        <v/>
      </c>
      <c r="DQ144" s="32" t="str">
        <f t="shared" si="288"/>
        <v/>
      </c>
      <c r="DR144" s="32" t="str">
        <f t="shared" si="289"/>
        <v/>
      </c>
      <c r="DS144" s="32" t="str">
        <f t="shared" si="290"/>
        <v/>
      </c>
      <c r="DT144" s="32" t="str">
        <f t="shared" si="291"/>
        <v/>
      </c>
      <c r="DU144" s="32" t="str">
        <f t="shared" si="292"/>
        <v/>
      </c>
      <c r="DV144" s="32" t="str">
        <f t="shared" si="293"/>
        <v/>
      </c>
      <c r="DW144" s="32" t="str">
        <f t="shared" si="294"/>
        <v/>
      </c>
      <c r="DX144" s="32" t="str">
        <f t="shared" si="295"/>
        <v/>
      </c>
      <c r="DY144" s="32" t="str">
        <f t="shared" si="296"/>
        <v/>
      </c>
      <c r="DZ144" s="32" t="str">
        <f t="shared" si="297"/>
        <v/>
      </c>
      <c r="EA144" s="32" t="str">
        <f t="shared" si="298"/>
        <v/>
      </c>
      <c r="EB144" s="32" t="str">
        <f t="shared" si="299"/>
        <v/>
      </c>
      <c r="EC144" s="32" t="str">
        <f t="shared" si="300"/>
        <v/>
      </c>
      <c r="ED144" s="32" t="str">
        <f t="shared" si="301"/>
        <v/>
      </c>
      <c r="EE144" s="32" t="str">
        <f t="shared" si="302"/>
        <v/>
      </c>
      <c r="EF144" s="32" t="str">
        <f t="shared" si="303"/>
        <v/>
      </c>
      <c r="EG144" s="32" t="str">
        <f t="shared" si="304"/>
        <v/>
      </c>
      <c r="EH144" s="32" t="str">
        <f t="shared" si="305"/>
        <v/>
      </c>
      <c r="EI144" s="32" t="str">
        <f t="shared" si="306"/>
        <v/>
      </c>
      <c r="EJ144" s="32" t="str">
        <f t="shared" si="307"/>
        <v/>
      </c>
      <c r="EK144" s="32" t="str">
        <f t="shared" si="308"/>
        <v/>
      </c>
      <c r="EL144" s="32" t="str">
        <f t="shared" si="309"/>
        <v/>
      </c>
      <c r="EM144" s="32" t="str">
        <f t="shared" si="310"/>
        <v/>
      </c>
      <c r="EN144" s="32" t="str">
        <f t="shared" si="311"/>
        <v/>
      </c>
      <c r="EO144" s="32" t="str">
        <f t="shared" si="312"/>
        <v/>
      </c>
      <c r="EP144" s="32" t="str">
        <f t="shared" si="313"/>
        <v/>
      </c>
      <c r="EQ144" s="32" t="str">
        <f t="shared" si="314"/>
        <v/>
      </c>
      <c r="ER144" s="32" t="str">
        <f t="shared" si="315"/>
        <v/>
      </c>
      <c r="ES144" s="32" t="str">
        <f t="shared" si="316"/>
        <v/>
      </c>
      <c r="ET144" s="32" t="str">
        <f t="shared" si="317"/>
        <v/>
      </c>
      <c r="EU144" s="32" t="str">
        <f t="shared" si="318"/>
        <v/>
      </c>
      <c r="EV144" s="32" t="str">
        <f t="shared" si="319"/>
        <v/>
      </c>
      <c r="EW144" s="32" t="str">
        <f t="shared" si="320"/>
        <v/>
      </c>
      <c r="EX144" s="32" t="str">
        <f t="shared" si="321"/>
        <v/>
      </c>
      <c r="EY144" s="32" t="str">
        <f t="shared" si="322"/>
        <v/>
      </c>
      <c r="EZ144" s="32" t="str">
        <f t="shared" si="323"/>
        <v/>
      </c>
      <c r="FB144" s="3"/>
      <c r="FC144" s="15" t="s">
        <v>0</v>
      </c>
      <c r="FD144" s="14" t="s">
        <v>0</v>
      </c>
      <c r="FE144" s="14" t="s">
        <v>0</v>
      </c>
      <c r="FF144" s="14" t="s">
        <v>0</v>
      </c>
      <c r="FG144" s="14" t="s">
        <v>0</v>
      </c>
      <c r="FH144" s="14" t="s">
        <v>0</v>
      </c>
      <c r="FI144" s="14" t="s">
        <v>0</v>
      </c>
      <c r="FJ144" s="14" t="s">
        <v>0</v>
      </c>
      <c r="FK144" s="14" t="s">
        <v>11</v>
      </c>
      <c r="FL144" s="14" t="s">
        <v>11</v>
      </c>
      <c r="FM144" s="14" t="s">
        <v>11</v>
      </c>
      <c r="FN144" s="14" t="s">
        <v>11</v>
      </c>
      <c r="FO144" s="14" t="s">
        <v>11</v>
      </c>
      <c r="FP144" s="14" t="s">
        <v>11</v>
      </c>
      <c r="FQ144" s="14" t="s">
        <v>11</v>
      </c>
      <c r="FR144" s="13" t="s">
        <v>11</v>
      </c>
      <c r="FT144" s="31"/>
      <c r="FU144" s="30"/>
      <c r="FV144" s="29"/>
      <c r="FW144" s="50"/>
      <c r="FX144" s="50"/>
      <c r="FY144" s="28"/>
      <c r="GA144" s="28"/>
      <c r="GC144" s="31"/>
      <c r="GD144" s="30"/>
      <c r="GE144" s="29"/>
      <c r="GF144" s="50"/>
      <c r="GG144" s="50"/>
      <c r="GH144" s="28"/>
      <c r="GJ144" s="28"/>
      <c r="GL144" s="31"/>
      <c r="GM144" s="30"/>
      <c r="GN144" s="29"/>
      <c r="GO144" s="50"/>
      <c r="GP144" s="50"/>
      <c r="GQ144" s="28"/>
      <c r="GS144" s="28"/>
      <c r="GU144" s="31"/>
      <c r="GV144" s="30"/>
      <c r="GW144" s="29"/>
      <c r="GX144" s="50"/>
      <c r="GY144" s="50"/>
      <c r="GZ144" s="28"/>
      <c r="HB144" s="28"/>
    </row>
    <row r="145" spans="1:210" s="2" customFormat="1" ht="13.9" customHeight="1" thickTop="1" thickBot="1" x14ac:dyDescent="0.35">
      <c r="A145" s="12" t="str">
        <f>IFERROR(IF(HLOOKUP($C$4,$FC$11:$FR$211,ROW()-#REF!,FALSE)="N",FALSE,TRUE),"")</f>
        <v/>
      </c>
      <c r="B145" s="7"/>
      <c r="C145" s="43" t="str">
        <f t="shared" si="260"/>
        <v>319000</v>
      </c>
      <c r="D145" s="43" t="str">
        <f t="shared" si="261"/>
        <v>319000</v>
      </c>
      <c r="E145" s="7"/>
      <c r="F145" s="7"/>
      <c r="G145" s="7"/>
      <c r="H145" s="7">
        <v>141</v>
      </c>
      <c r="I145" s="7"/>
      <c r="J145" s="7"/>
      <c r="K145" s="27" t="s">
        <v>103</v>
      </c>
      <c r="L145" s="18"/>
      <c r="M145" s="54" t="s">
        <v>102</v>
      </c>
      <c r="N145" s="53">
        <f t="shared" si="262"/>
        <v>0</v>
      </c>
      <c r="O145" s="49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1"/>
      <c r="BX145" s="1"/>
      <c r="BY145" s="1"/>
      <c r="BZ145" s="1"/>
      <c r="CA145" s="1"/>
      <c r="CB145" s="1"/>
      <c r="CC145" s="1"/>
      <c r="CD145" s="1"/>
      <c r="CE145" s="1"/>
      <c r="CF145" s="1"/>
      <c r="CG145" s="6"/>
      <c r="CH145" s="1"/>
      <c r="CI145" s="1"/>
      <c r="CK145" s="36">
        <v>-1</v>
      </c>
      <c r="CL145" s="35">
        <f t="shared" si="263"/>
        <v>0</v>
      </c>
      <c r="CM145" s="34"/>
      <c r="CO145" s="5"/>
      <c r="CP145" s="33" t="str">
        <f t="shared" si="324"/>
        <v>319000</v>
      </c>
      <c r="CR145" s="11">
        <v>-1</v>
      </c>
      <c r="CS145" s="32">
        <f t="shared" si="264"/>
        <v>0</v>
      </c>
      <c r="CT145" s="32" t="str">
        <f t="shared" si="265"/>
        <v/>
      </c>
      <c r="CU145" s="32" t="str">
        <f t="shared" si="266"/>
        <v/>
      </c>
      <c r="CV145" s="32" t="str">
        <f t="shared" si="267"/>
        <v/>
      </c>
      <c r="CW145" s="32" t="str">
        <f t="shared" si="268"/>
        <v/>
      </c>
      <c r="CX145" s="32" t="str">
        <f t="shared" si="269"/>
        <v/>
      </c>
      <c r="CY145" s="32" t="str">
        <f t="shared" si="270"/>
        <v/>
      </c>
      <c r="CZ145" s="32" t="str">
        <f t="shared" si="271"/>
        <v/>
      </c>
      <c r="DA145" s="32" t="str">
        <f t="shared" si="272"/>
        <v/>
      </c>
      <c r="DB145" s="32" t="str">
        <f t="shared" si="273"/>
        <v/>
      </c>
      <c r="DC145" s="32" t="str">
        <f t="shared" si="274"/>
        <v/>
      </c>
      <c r="DD145" s="32" t="str">
        <f t="shared" si="275"/>
        <v/>
      </c>
      <c r="DE145" s="32" t="str">
        <f t="shared" si="276"/>
        <v/>
      </c>
      <c r="DF145" s="32" t="str">
        <f t="shared" si="277"/>
        <v/>
      </c>
      <c r="DG145" s="32" t="str">
        <f t="shared" si="278"/>
        <v/>
      </c>
      <c r="DH145" s="32" t="str">
        <f t="shared" si="279"/>
        <v/>
      </c>
      <c r="DI145" s="32" t="str">
        <f t="shared" si="280"/>
        <v/>
      </c>
      <c r="DJ145" s="32" t="str">
        <f t="shared" si="281"/>
        <v/>
      </c>
      <c r="DK145" s="32" t="str">
        <f t="shared" si="282"/>
        <v/>
      </c>
      <c r="DL145" s="32" t="str">
        <f t="shared" si="283"/>
        <v/>
      </c>
      <c r="DM145" s="32" t="str">
        <f t="shared" si="284"/>
        <v/>
      </c>
      <c r="DN145" s="32" t="str">
        <f t="shared" si="285"/>
        <v/>
      </c>
      <c r="DO145" s="32" t="str">
        <f t="shared" si="286"/>
        <v/>
      </c>
      <c r="DP145" s="32" t="str">
        <f t="shared" si="287"/>
        <v/>
      </c>
      <c r="DQ145" s="32" t="str">
        <f t="shared" si="288"/>
        <v/>
      </c>
      <c r="DR145" s="32" t="str">
        <f t="shared" si="289"/>
        <v/>
      </c>
      <c r="DS145" s="32" t="str">
        <f t="shared" si="290"/>
        <v/>
      </c>
      <c r="DT145" s="32" t="str">
        <f t="shared" si="291"/>
        <v/>
      </c>
      <c r="DU145" s="32" t="str">
        <f t="shared" si="292"/>
        <v/>
      </c>
      <c r="DV145" s="32" t="str">
        <f t="shared" si="293"/>
        <v/>
      </c>
      <c r="DW145" s="32" t="str">
        <f t="shared" si="294"/>
        <v/>
      </c>
      <c r="DX145" s="32" t="str">
        <f t="shared" si="295"/>
        <v/>
      </c>
      <c r="DY145" s="32" t="str">
        <f t="shared" si="296"/>
        <v/>
      </c>
      <c r="DZ145" s="32" t="str">
        <f t="shared" si="297"/>
        <v/>
      </c>
      <c r="EA145" s="32" t="str">
        <f t="shared" si="298"/>
        <v/>
      </c>
      <c r="EB145" s="32" t="str">
        <f t="shared" si="299"/>
        <v/>
      </c>
      <c r="EC145" s="32" t="str">
        <f t="shared" si="300"/>
        <v/>
      </c>
      <c r="ED145" s="32" t="str">
        <f t="shared" si="301"/>
        <v/>
      </c>
      <c r="EE145" s="32" t="str">
        <f t="shared" si="302"/>
        <v/>
      </c>
      <c r="EF145" s="32" t="str">
        <f t="shared" si="303"/>
        <v/>
      </c>
      <c r="EG145" s="32" t="str">
        <f t="shared" si="304"/>
        <v/>
      </c>
      <c r="EH145" s="32" t="str">
        <f t="shared" si="305"/>
        <v/>
      </c>
      <c r="EI145" s="32" t="str">
        <f t="shared" si="306"/>
        <v/>
      </c>
      <c r="EJ145" s="32" t="str">
        <f t="shared" si="307"/>
        <v/>
      </c>
      <c r="EK145" s="32" t="str">
        <f t="shared" si="308"/>
        <v/>
      </c>
      <c r="EL145" s="32" t="str">
        <f t="shared" si="309"/>
        <v/>
      </c>
      <c r="EM145" s="32" t="str">
        <f t="shared" si="310"/>
        <v/>
      </c>
      <c r="EN145" s="32" t="str">
        <f t="shared" si="311"/>
        <v/>
      </c>
      <c r="EO145" s="32" t="str">
        <f t="shared" si="312"/>
        <v/>
      </c>
      <c r="EP145" s="32" t="str">
        <f t="shared" si="313"/>
        <v/>
      </c>
      <c r="EQ145" s="32" t="str">
        <f t="shared" si="314"/>
        <v/>
      </c>
      <c r="ER145" s="32" t="str">
        <f t="shared" si="315"/>
        <v/>
      </c>
      <c r="ES145" s="32" t="str">
        <f t="shared" si="316"/>
        <v/>
      </c>
      <c r="ET145" s="32" t="str">
        <f t="shared" si="317"/>
        <v/>
      </c>
      <c r="EU145" s="32" t="str">
        <f t="shared" si="318"/>
        <v/>
      </c>
      <c r="EV145" s="32" t="str">
        <f t="shared" si="319"/>
        <v/>
      </c>
      <c r="EW145" s="32" t="str">
        <f t="shared" si="320"/>
        <v/>
      </c>
      <c r="EX145" s="32" t="str">
        <f t="shared" si="321"/>
        <v/>
      </c>
      <c r="EY145" s="32" t="str">
        <f t="shared" si="322"/>
        <v/>
      </c>
      <c r="EZ145" s="32" t="str">
        <f t="shared" si="323"/>
        <v/>
      </c>
      <c r="FB145" s="3"/>
      <c r="FC145" s="15" t="s">
        <v>0</v>
      </c>
      <c r="FD145" s="14" t="s">
        <v>0</v>
      </c>
      <c r="FE145" s="14" t="s">
        <v>0</v>
      </c>
      <c r="FF145" s="14" t="s">
        <v>0</v>
      </c>
      <c r="FG145" s="14" t="s">
        <v>0</v>
      </c>
      <c r="FH145" s="14" t="s">
        <v>0</v>
      </c>
      <c r="FI145" s="14" t="s">
        <v>0</v>
      </c>
      <c r="FJ145" s="14" t="s">
        <v>0</v>
      </c>
      <c r="FK145" s="14" t="s">
        <v>11</v>
      </c>
      <c r="FL145" s="14" t="s">
        <v>11</v>
      </c>
      <c r="FM145" s="14" t="s">
        <v>11</v>
      </c>
      <c r="FN145" s="14" t="s">
        <v>11</v>
      </c>
      <c r="FO145" s="14" t="s">
        <v>11</v>
      </c>
      <c r="FP145" s="14" t="s">
        <v>11</v>
      </c>
      <c r="FQ145" s="14" t="s">
        <v>11</v>
      </c>
      <c r="FR145" s="13" t="s">
        <v>11</v>
      </c>
      <c r="FT145" s="31"/>
      <c r="FU145" s="30"/>
      <c r="FV145" s="29"/>
      <c r="FW145" s="50"/>
      <c r="FX145" s="50"/>
      <c r="FY145" s="28"/>
      <c r="GA145" s="28"/>
      <c r="GC145" s="31"/>
      <c r="GD145" s="30"/>
      <c r="GE145" s="29"/>
      <c r="GF145" s="50"/>
      <c r="GG145" s="50"/>
      <c r="GH145" s="28"/>
      <c r="GJ145" s="28"/>
      <c r="GL145" s="31"/>
      <c r="GM145" s="30"/>
      <c r="GN145" s="29"/>
      <c r="GO145" s="50"/>
      <c r="GP145" s="50"/>
      <c r="GQ145" s="28"/>
      <c r="GS145" s="28"/>
      <c r="GU145" s="31"/>
      <c r="GV145" s="30"/>
      <c r="GW145" s="29"/>
      <c r="GX145" s="50"/>
      <c r="GY145" s="50"/>
      <c r="GZ145" s="28"/>
      <c r="HB145" s="28"/>
    </row>
    <row r="146" spans="1:210" s="2" customFormat="1" ht="13.9" customHeight="1" thickTop="1" thickBot="1" x14ac:dyDescent="0.35">
      <c r="A146" s="12" t="str">
        <f>IFERROR(IF(HLOOKUP($C$4,$FC$11:$FR$211,ROW()-#REF!,FALSE)="N",FALSE,TRUE),"")</f>
        <v/>
      </c>
      <c r="B146" s="7"/>
      <c r="C146" s="43" t="str">
        <f t="shared" si="260"/>
        <v>319500</v>
      </c>
      <c r="D146" s="43" t="str">
        <f t="shared" si="261"/>
        <v>319500</v>
      </c>
      <c r="E146" s="7"/>
      <c r="F146" s="7"/>
      <c r="G146" s="7"/>
      <c r="H146" s="7">
        <v>142</v>
      </c>
      <c r="I146" s="7"/>
      <c r="J146" s="7"/>
      <c r="K146" s="27" t="s">
        <v>17</v>
      </c>
      <c r="L146" s="18"/>
      <c r="M146" s="54" t="s">
        <v>101</v>
      </c>
      <c r="N146" s="53">
        <f t="shared" si="262"/>
        <v>0</v>
      </c>
      <c r="O146" s="49">
        <v>0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51"/>
      <c r="BX146" s="1"/>
      <c r="BY146" s="1"/>
      <c r="BZ146" s="1"/>
      <c r="CA146" s="1"/>
      <c r="CB146" s="1"/>
      <c r="CC146" s="1"/>
      <c r="CD146" s="1"/>
      <c r="CE146" s="1"/>
      <c r="CF146" s="1"/>
      <c r="CG146" s="6"/>
      <c r="CH146" s="1"/>
      <c r="CI146" s="1"/>
      <c r="CK146" s="36">
        <v>-1</v>
      </c>
      <c r="CL146" s="35">
        <f t="shared" si="263"/>
        <v>0</v>
      </c>
      <c r="CM146" s="34"/>
      <c r="CO146" s="5"/>
      <c r="CP146" s="33" t="str">
        <f t="shared" si="324"/>
        <v>319500</v>
      </c>
      <c r="CR146" s="11">
        <v>-1</v>
      </c>
      <c r="CS146" s="32">
        <f t="shared" si="264"/>
        <v>0</v>
      </c>
      <c r="CT146" s="32" t="str">
        <f t="shared" si="265"/>
        <v/>
      </c>
      <c r="CU146" s="32" t="str">
        <f t="shared" si="266"/>
        <v/>
      </c>
      <c r="CV146" s="32" t="str">
        <f t="shared" si="267"/>
        <v/>
      </c>
      <c r="CW146" s="32" t="str">
        <f t="shared" si="268"/>
        <v/>
      </c>
      <c r="CX146" s="32" t="str">
        <f t="shared" si="269"/>
        <v/>
      </c>
      <c r="CY146" s="32" t="str">
        <f t="shared" si="270"/>
        <v/>
      </c>
      <c r="CZ146" s="32" t="str">
        <f t="shared" si="271"/>
        <v/>
      </c>
      <c r="DA146" s="32" t="str">
        <f t="shared" si="272"/>
        <v/>
      </c>
      <c r="DB146" s="32" t="str">
        <f t="shared" si="273"/>
        <v/>
      </c>
      <c r="DC146" s="32" t="str">
        <f t="shared" si="274"/>
        <v/>
      </c>
      <c r="DD146" s="32" t="str">
        <f t="shared" si="275"/>
        <v/>
      </c>
      <c r="DE146" s="32" t="str">
        <f t="shared" si="276"/>
        <v/>
      </c>
      <c r="DF146" s="32" t="str">
        <f t="shared" si="277"/>
        <v/>
      </c>
      <c r="DG146" s="32" t="str">
        <f t="shared" si="278"/>
        <v/>
      </c>
      <c r="DH146" s="32" t="str">
        <f t="shared" si="279"/>
        <v/>
      </c>
      <c r="DI146" s="32" t="str">
        <f t="shared" si="280"/>
        <v/>
      </c>
      <c r="DJ146" s="32" t="str">
        <f t="shared" si="281"/>
        <v/>
      </c>
      <c r="DK146" s="32" t="str">
        <f t="shared" si="282"/>
        <v/>
      </c>
      <c r="DL146" s="32" t="str">
        <f t="shared" si="283"/>
        <v/>
      </c>
      <c r="DM146" s="32" t="str">
        <f t="shared" si="284"/>
        <v/>
      </c>
      <c r="DN146" s="32" t="str">
        <f t="shared" si="285"/>
        <v/>
      </c>
      <c r="DO146" s="32" t="str">
        <f t="shared" si="286"/>
        <v/>
      </c>
      <c r="DP146" s="32" t="str">
        <f t="shared" si="287"/>
        <v/>
      </c>
      <c r="DQ146" s="32" t="str">
        <f t="shared" si="288"/>
        <v/>
      </c>
      <c r="DR146" s="32" t="str">
        <f t="shared" si="289"/>
        <v/>
      </c>
      <c r="DS146" s="32" t="str">
        <f t="shared" si="290"/>
        <v/>
      </c>
      <c r="DT146" s="32" t="str">
        <f t="shared" si="291"/>
        <v/>
      </c>
      <c r="DU146" s="32" t="str">
        <f t="shared" si="292"/>
        <v/>
      </c>
      <c r="DV146" s="32" t="str">
        <f t="shared" si="293"/>
        <v/>
      </c>
      <c r="DW146" s="32" t="str">
        <f t="shared" si="294"/>
        <v/>
      </c>
      <c r="DX146" s="32" t="str">
        <f t="shared" si="295"/>
        <v/>
      </c>
      <c r="DY146" s="32" t="str">
        <f t="shared" si="296"/>
        <v/>
      </c>
      <c r="DZ146" s="32" t="str">
        <f t="shared" si="297"/>
        <v/>
      </c>
      <c r="EA146" s="32" t="str">
        <f t="shared" si="298"/>
        <v/>
      </c>
      <c r="EB146" s="32" t="str">
        <f t="shared" si="299"/>
        <v/>
      </c>
      <c r="EC146" s="32" t="str">
        <f t="shared" si="300"/>
        <v/>
      </c>
      <c r="ED146" s="32" t="str">
        <f t="shared" si="301"/>
        <v/>
      </c>
      <c r="EE146" s="32" t="str">
        <f t="shared" si="302"/>
        <v/>
      </c>
      <c r="EF146" s="32" t="str">
        <f t="shared" si="303"/>
        <v/>
      </c>
      <c r="EG146" s="32" t="str">
        <f t="shared" si="304"/>
        <v/>
      </c>
      <c r="EH146" s="32" t="str">
        <f t="shared" si="305"/>
        <v/>
      </c>
      <c r="EI146" s="32" t="str">
        <f t="shared" si="306"/>
        <v/>
      </c>
      <c r="EJ146" s="32" t="str">
        <f t="shared" si="307"/>
        <v/>
      </c>
      <c r="EK146" s="32" t="str">
        <f t="shared" si="308"/>
        <v/>
      </c>
      <c r="EL146" s="32" t="str">
        <f t="shared" si="309"/>
        <v/>
      </c>
      <c r="EM146" s="32" t="str">
        <f t="shared" si="310"/>
        <v/>
      </c>
      <c r="EN146" s="32" t="str">
        <f t="shared" si="311"/>
        <v/>
      </c>
      <c r="EO146" s="32" t="str">
        <f t="shared" si="312"/>
        <v/>
      </c>
      <c r="EP146" s="32" t="str">
        <f t="shared" si="313"/>
        <v/>
      </c>
      <c r="EQ146" s="32" t="str">
        <f t="shared" si="314"/>
        <v/>
      </c>
      <c r="ER146" s="32" t="str">
        <f t="shared" si="315"/>
        <v/>
      </c>
      <c r="ES146" s="32" t="str">
        <f t="shared" si="316"/>
        <v/>
      </c>
      <c r="ET146" s="32" t="str">
        <f t="shared" si="317"/>
        <v/>
      </c>
      <c r="EU146" s="32" t="str">
        <f t="shared" si="318"/>
        <v/>
      </c>
      <c r="EV146" s="32" t="str">
        <f t="shared" si="319"/>
        <v/>
      </c>
      <c r="EW146" s="32" t="str">
        <f t="shared" si="320"/>
        <v/>
      </c>
      <c r="EX146" s="32" t="str">
        <f t="shared" si="321"/>
        <v/>
      </c>
      <c r="EY146" s="32" t="str">
        <f t="shared" si="322"/>
        <v/>
      </c>
      <c r="EZ146" s="32" t="str">
        <f t="shared" si="323"/>
        <v/>
      </c>
      <c r="FB146" s="3"/>
      <c r="FC146" s="15" t="s">
        <v>0</v>
      </c>
      <c r="FD146" s="14" t="s">
        <v>0</v>
      </c>
      <c r="FE146" s="14" t="s">
        <v>0</v>
      </c>
      <c r="FF146" s="14" t="s">
        <v>0</v>
      </c>
      <c r="FG146" s="14" t="s">
        <v>0</v>
      </c>
      <c r="FH146" s="14" t="s">
        <v>0</v>
      </c>
      <c r="FI146" s="14" t="s">
        <v>0</v>
      </c>
      <c r="FJ146" s="14" t="s">
        <v>0</v>
      </c>
      <c r="FK146" s="14" t="s">
        <v>11</v>
      </c>
      <c r="FL146" s="14" t="s">
        <v>11</v>
      </c>
      <c r="FM146" s="14" t="s">
        <v>11</v>
      </c>
      <c r="FN146" s="14" t="s">
        <v>11</v>
      </c>
      <c r="FO146" s="14" t="s">
        <v>11</v>
      </c>
      <c r="FP146" s="14" t="s">
        <v>11</v>
      </c>
      <c r="FQ146" s="14" t="s">
        <v>11</v>
      </c>
      <c r="FR146" s="13" t="s">
        <v>11</v>
      </c>
      <c r="FT146" s="31"/>
      <c r="FU146" s="30"/>
      <c r="FV146" s="29"/>
      <c r="FW146" s="50"/>
      <c r="FX146" s="50"/>
      <c r="FY146" s="28"/>
      <c r="GA146" s="28"/>
      <c r="GC146" s="31"/>
      <c r="GD146" s="30"/>
      <c r="GE146" s="29"/>
      <c r="GF146" s="50"/>
      <c r="GG146" s="50"/>
      <c r="GH146" s="28"/>
      <c r="GJ146" s="28"/>
      <c r="GL146" s="31"/>
      <c r="GM146" s="30"/>
      <c r="GN146" s="29"/>
      <c r="GO146" s="50"/>
      <c r="GP146" s="50"/>
      <c r="GQ146" s="28"/>
      <c r="GS146" s="28"/>
      <c r="GU146" s="31"/>
      <c r="GV146" s="30"/>
      <c r="GW146" s="29"/>
      <c r="GX146" s="50"/>
      <c r="GY146" s="50"/>
      <c r="GZ146" s="28"/>
      <c r="HB146" s="28"/>
    </row>
    <row r="147" spans="1:210" s="2" customFormat="1" ht="13.9" customHeight="1" thickTop="1" thickBot="1" x14ac:dyDescent="0.35">
      <c r="A147" s="12" t="str">
        <f>IFERROR(IF(HLOOKUP($C$4,$FC$11:$FR$211,ROW()-#REF!,FALSE)="N",FALSE,TRUE),"")</f>
        <v/>
      </c>
      <c r="B147" s="7"/>
      <c r="C147" s="43" t="str">
        <f t="shared" si="260"/>
        <v>321000</v>
      </c>
      <c r="D147" s="43" t="str">
        <f t="shared" si="261"/>
        <v>321000</v>
      </c>
      <c r="E147" s="7"/>
      <c r="F147" s="7"/>
      <c r="G147" s="7"/>
      <c r="H147" s="7">
        <v>143</v>
      </c>
      <c r="I147" s="7"/>
      <c r="J147" s="7"/>
      <c r="K147" s="27" t="s">
        <v>100</v>
      </c>
      <c r="L147" s="18"/>
      <c r="M147" s="54" t="s">
        <v>99</v>
      </c>
      <c r="N147" s="53">
        <f t="shared" si="262"/>
        <v>0</v>
      </c>
      <c r="O147" s="49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1"/>
      <c r="BX147" s="1"/>
      <c r="BY147" s="1"/>
      <c r="BZ147" s="1"/>
      <c r="CA147" s="1"/>
      <c r="CB147" s="1"/>
      <c r="CC147" s="1"/>
      <c r="CD147" s="1"/>
      <c r="CE147" s="1"/>
      <c r="CF147" s="1"/>
      <c r="CG147" s="6"/>
      <c r="CH147" s="1"/>
      <c r="CI147" s="1"/>
      <c r="CK147" s="36">
        <v>-1</v>
      </c>
      <c r="CL147" s="35">
        <f t="shared" si="263"/>
        <v>0</v>
      </c>
      <c r="CM147" s="34"/>
      <c r="CO147" s="5"/>
      <c r="CP147" s="33" t="str">
        <f t="shared" si="324"/>
        <v>321000</v>
      </c>
      <c r="CR147" s="11">
        <v>-1</v>
      </c>
      <c r="CS147" s="32">
        <f t="shared" si="264"/>
        <v>0</v>
      </c>
      <c r="CT147" s="32" t="str">
        <f t="shared" si="265"/>
        <v/>
      </c>
      <c r="CU147" s="32" t="str">
        <f t="shared" si="266"/>
        <v/>
      </c>
      <c r="CV147" s="32" t="str">
        <f t="shared" si="267"/>
        <v/>
      </c>
      <c r="CW147" s="32" t="str">
        <f t="shared" si="268"/>
        <v/>
      </c>
      <c r="CX147" s="32" t="str">
        <f t="shared" si="269"/>
        <v/>
      </c>
      <c r="CY147" s="32" t="str">
        <f t="shared" si="270"/>
        <v/>
      </c>
      <c r="CZ147" s="32" t="str">
        <f t="shared" si="271"/>
        <v/>
      </c>
      <c r="DA147" s="32" t="str">
        <f t="shared" si="272"/>
        <v/>
      </c>
      <c r="DB147" s="32" t="str">
        <f t="shared" si="273"/>
        <v/>
      </c>
      <c r="DC147" s="32" t="str">
        <f t="shared" si="274"/>
        <v/>
      </c>
      <c r="DD147" s="32" t="str">
        <f t="shared" si="275"/>
        <v/>
      </c>
      <c r="DE147" s="32" t="str">
        <f t="shared" si="276"/>
        <v/>
      </c>
      <c r="DF147" s="32" t="str">
        <f t="shared" si="277"/>
        <v/>
      </c>
      <c r="DG147" s="32" t="str">
        <f t="shared" si="278"/>
        <v/>
      </c>
      <c r="DH147" s="32" t="str">
        <f t="shared" si="279"/>
        <v/>
      </c>
      <c r="DI147" s="32" t="str">
        <f t="shared" si="280"/>
        <v/>
      </c>
      <c r="DJ147" s="32" t="str">
        <f t="shared" si="281"/>
        <v/>
      </c>
      <c r="DK147" s="32" t="str">
        <f t="shared" si="282"/>
        <v/>
      </c>
      <c r="DL147" s="32" t="str">
        <f t="shared" si="283"/>
        <v/>
      </c>
      <c r="DM147" s="32" t="str">
        <f t="shared" si="284"/>
        <v/>
      </c>
      <c r="DN147" s="32" t="str">
        <f t="shared" si="285"/>
        <v/>
      </c>
      <c r="DO147" s="32" t="str">
        <f t="shared" si="286"/>
        <v/>
      </c>
      <c r="DP147" s="32" t="str">
        <f t="shared" si="287"/>
        <v/>
      </c>
      <c r="DQ147" s="32" t="str">
        <f t="shared" si="288"/>
        <v/>
      </c>
      <c r="DR147" s="32" t="str">
        <f t="shared" si="289"/>
        <v/>
      </c>
      <c r="DS147" s="32" t="str">
        <f t="shared" si="290"/>
        <v/>
      </c>
      <c r="DT147" s="32" t="str">
        <f t="shared" si="291"/>
        <v/>
      </c>
      <c r="DU147" s="32" t="str">
        <f t="shared" si="292"/>
        <v/>
      </c>
      <c r="DV147" s="32" t="str">
        <f t="shared" si="293"/>
        <v/>
      </c>
      <c r="DW147" s="32" t="str">
        <f t="shared" si="294"/>
        <v/>
      </c>
      <c r="DX147" s="32" t="str">
        <f t="shared" si="295"/>
        <v/>
      </c>
      <c r="DY147" s="32" t="str">
        <f t="shared" si="296"/>
        <v/>
      </c>
      <c r="DZ147" s="32" t="str">
        <f t="shared" si="297"/>
        <v/>
      </c>
      <c r="EA147" s="32" t="str">
        <f t="shared" si="298"/>
        <v/>
      </c>
      <c r="EB147" s="32" t="str">
        <f t="shared" si="299"/>
        <v/>
      </c>
      <c r="EC147" s="32" t="str">
        <f t="shared" si="300"/>
        <v/>
      </c>
      <c r="ED147" s="32" t="str">
        <f t="shared" si="301"/>
        <v/>
      </c>
      <c r="EE147" s="32" t="str">
        <f t="shared" si="302"/>
        <v/>
      </c>
      <c r="EF147" s="32" t="str">
        <f t="shared" si="303"/>
        <v/>
      </c>
      <c r="EG147" s="32" t="str">
        <f t="shared" si="304"/>
        <v/>
      </c>
      <c r="EH147" s="32" t="str">
        <f t="shared" si="305"/>
        <v/>
      </c>
      <c r="EI147" s="32" t="str">
        <f t="shared" si="306"/>
        <v/>
      </c>
      <c r="EJ147" s="32" t="str">
        <f t="shared" si="307"/>
        <v/>
      </c>
      <c r="EK147" s="32" t="str">
        <f t="shared" si="308"/>
        <v/>
      </c>
      <c r="EL147" s="32" t="str">
        <f t="shared" si="309"/>
        <v/>
      </c>
      <c r="EM147" s="32" t="str">
        <f t="shared" si="310"/>
        <v/>
      </c>
      <c r="EN147" s="32" t="str">
        <f t="shared" si="311"/>
        <v/>
      </c>
      <c r="EO147" s="32" t="str">
        <f t="shared" si="312"/>
        <v/>
      </c>
      <c r="EP147" s="32" t="str">
        <f t="shared" si="313"/>
        <v/>
      </c>
      <c r="EQ147" s="32" t="str">
        <f t="shared" si="314"/>
        <v/>
      </c>
      <c r="ER147" s="32" t="str">
        <f t="shared" si="315"/>
        <v/>
      </c>
      <c r="ES147" s="32" t="str">
        <f t="shared" si="316"/>
        <v/>
      </c>
      <c r="ET147" s="32" t="str">
        <f t="shared" si="317"/>
        <v/>
      </c>
      <c r="EU147" s="32" t="str">
        <f t="shared" si="318"/>
        <v/>
      </c>
      <c r="EV147" s="32" t="str">
        <f t="shared" si="319"/>
        <v/>
      </c>
      <c r="EW147" s="32" t="str">
        <f t="shared" si="320"/>
        <v/>
      </c>
      <c r="EX147" s="32" t="str">
        <f t="shared" si="321"/>
        <v/>
      </c>
      <c r="EY147" s="32" t="str">
        <f t="shared" si="322"/>
        <v/>
      </c>
      <c r="EZ147" s="32" t="str">
        <f t="shared" si="323"/>
        <v/>
      </c>
      <c r="FB147" s="3"/>
      <c r="FC147" s="15" t="s">
        <v>0</v>
      </c>
      <c r="FD147" s="14" t="s">
        <v>0</v>
      </c>
      <c r="FE147" s="14" t="s">
        <v>0</v>
      </c>
      <c r="FF147" s="14" t="s">
        <v>0</v>
      </c>
      <c r="FG147" s="14" t="s">
        <v>0</v>
      </c>
      <c r="FH147" s="14" t="s">
        <v>0</v>
      </c>
      <c r="FI147" s="14" t="s">
        <v>0</v>
      </c>
      <c r="FJ147" s="14" t="s">
        <v>0</v>
      </c>
      <c r="FK147" s="14" t="s">
        <v>11</v>
      </c>
      <c r="FL147" s="14" t="s">
        <v>11</v>
      </c>
      <c r="FM147" s="14" t="s">
        <v>11</v>
      </c>
      <c r="FN147" s="14" t="s">
        <v>11</v>
      </c>
      <c r="FO147" s="14" t="s">
        <v>11</v>
      </c>
      <c r="FP147" s="14" t="s">
        <v>11</v>
      </c>
      <c r="FQ147" s="14" t="s">
        <v>11</v>
      </c>
      <c r="FR147" s="13" t="s">
        <v>11</v>
      </c>
      <c r="FT147" s="31"/>
      <c r="FU147" s="30"/>
      <c r="FV147" s="29"/>
      <c r="FW147" s="50"/>
      <c r="FX147" s="50"/>
      <c r="FY147" s="28"/>
      <c r="GA147" s="28"/>
      <c r="GC147" s="31"/>
      <c r="GD147" s="30"/>
      <c r="GE147" s="29"/>
      <c r="GF147" s="50"/>
      <c r="GG147" s="50"/>
      <c r="GH147" s="28"/>
      <c r="GJ147" s="28"/>
      <c r="GL147" s="31"/>
      <c r="GM147" s="30"/>
      <c r="GN147" s="29"/>
      <c r="GO147" s="50"/>
      <c r="GP147" s="50"/>
      <c r="GQ147" s="28"/>
      <c r="GS147" s="28"/>
      <c r="GU147" s="31"/>
      <c r="GV147" s="30"/>
      <c r="GW147" s="29"/>
      <c r="GX147" s="50"/>
      <c r="GY147" s="50"/>
      <c r="GZ147" s="28"/>
      <c r="HB147" s="28"/>
    </row>
    <row r="148" spans="1:210" s="2" customFormat="1" ht="13.9" customHeight="1" thickTop="1" thickBot="1" x14ac:dyDescent="0.35">
      <c r="A148" s="12" t="str">
        <f>IFERROR(IF(HLOOKUP($C$4,$FC$11:$FR$211,ROW()-#REF!,FALSE)="N",FALSE,TRUE),"")</f>
        <v/>
      </c>
      <c r="B148" s="7"/>
      <c r="C148" s="43" t="str">
        <f t="shared" si="260"/>
        <v>323000</v>
      </c>
      <c r="D148" s="43" t="str">
        <f t="shared" si="261"/>
        <v>323000</v>
      </c>
      <c r="E148" s="7"/>
      <c r="F148" s="7"/>
      <c r="G148" s="7"/>
      <c r="H148" s="7">
        <v>144</v>
      </c>
      <c r="I148" s="7"/>
      <c r="J148" s="7"/>
      <c r="K148" s="27" t="s">
        <v>98</v>
      </c>
      <c r="L148" s="18"/>
      <c r="M148" s="54" t="s">
        <v>97</v>
      </c>
      <c r="N148" s="53">
        <f t="shared" si="262"/>
        <v>0</v>
      </c>
      <c r="O148" s="49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1"/>
      <c r="BX148" s="1"/>
      <c r="BY148" s="1"/>
      <c r="BZ148" s="1"/>
      <c r="CA148" s="1"/>
      <c r="CB148" s="1"/>
      <c r="CC148" s="1"/>
      <c r="CD148" s="1"/>
      <c r="CE148" s="1"/>
      <c r="CF148" s="1"/>
      <c r="CG148" s="6"/>
      <c r="CH148" s="1"/>
      <c r="CI148" s="1"/>
      <c r="CK148" s="36">
        <v>-1</v>
      </c>
      <c r="CL148" s="35">
        <f t="shared" si="263"/>
        <v>0</v>
      </c>
      <c r="CM148" s="34"/>
      <c r="CO148" s="5"/>
      <c r="CP148" s="33" t="str">
        <f t="shared" si="324"/>
        <v>323000</v>
      </c>
      <c r="CR148" s="11">
        <v>-1</v>
      </c>
      <c r="CS148" s="32">
        <f t="shared" si="264"/>
        <v>0</v>
      </c>
      <c r="CT148" s="32" t="str">
        <f t="shared" si="265"/>
        <v/>
      </c>
      <c r="CU148" s="32" t="str">
        <f t="shared" si="266"/>
        <v/>
      </c>
      <c r="CV148" s="32" t="str">
        <f t="shared" si="267"/>
        <v/>
      </c>
      <c r="CW148" s="32" t="str">
        <f t="shared" si="268"/>
        <v/>
      </c>
      <c r="CX148" s="32" t="str">
        <f t="shared" si="269"/>
        <v/>
      </c>
      <c r="CY148" s="32" t="str">
        <f t="shared" si="270"/>
        <v/>
      </c>
      <c r="CZ148" s="32" t="str">
        <f t="shared" si="271"/>
        <v/>
      </c>
      <c r="DA148" s="32" t="str">
        <f t="shared" si="272"/>
        <v/>
      </c>
      <c r="DB148" s="32" t="str">
        <f t="shared" si="273"/>
        <v/>
      </c>
      <c r="DC148" s="32" t="str">
        <f t="shared" si="274"/>
        <v/>
      </c>
      <c r="DD148" s="32" t="str">
        <f t="shared" si="275"/>
        <v/>
      </c>
      <c r="DE148" s="32" t="str">
        <f t="shared" si="276"/>
        <v/>
      </c>
      <c r="DF148" s="32" t="str">
        <f t="shared" si="277"/>
        <v/>
      </c>
      <c r="DG148" s="32" t="str">
        <f t="shared" si="278"/>
        <v/>
      </c>
      <c r="DH148" s="32" t="str">
        <f t="shared" si="279"/>
        <v/>
      </c>
      <c r="DI148" s="32" t="str">
        <f t="shared" si="280"/>
        <v/>
      </c>
      <c r="DJ148" s="32" t="str">
        <f t="shared" si="281"/>
        <v/>
      </c>
      <c r="DK148" s="32" t="str">
        <f t="shared" si="282"/>
        <v/>
      </c>
      <c r="DL148" s="32" t="str">
        <f t="shared" si="283"/>
        <v/>
      </c>
      <c r="DM148" s="32" t="str">
        <f t="shared" si="284"/>
        <v/>
      </c>
      <c r="DN148" s="32" t="str">
        <f t="shared" si="285"/>
        <v/>
      </c>
      <c r="DO148" s="32" t="str">
        <f t="shared" si="286"/>
        <v/>
      </c>
      <c r="DP148" s="32" t="str">
        <f t="shared" si="287"/>
        <v/>
      </c>
      <c r="DQ148" s="32" t="str">
        <f t="shared" si="288"/>
        <v/>
      </c>
      <c r="DR148" s="32" t="str">
        <f t="shared" si="289"/>
        <v/>
      </c>
      <c r="DS148" s="32" t="str">
        <f t="shared" si="290"/>
        <v/>
      </c>
      <c r="DT148" s="32" t="str">
        <f t="shared" si="291"/>
        <v/>
      </c>
      <c r="DU148" s="32" t="str">
        <f t="shared" si="292"/>
        <v/>
      </c>
      <c r="DV148" s="32" t="str">
        <f t="shared" si="293"/>
        <v/>
      </c>
      <c r="DW148" s="32" t="str">
        <f t="shared" si="294"/>
        <v/>
      </c>
      <c r="DX148" s="32" t="str">
        <f t="shared" si="295"/>
        <v/>
      </c>
      <c r="DY148" s="32" t="str">
        <f t="shared" si="296"/>
        <v/>
      </c>
      <c r="DZ148" s="32" t="str">
        <f t="shared" si="297"/>
        <v/>
      </c>
      <c r="EA148" s="32" t="str">
        <f t="shared" si="298"/>
        <v/>
      </c>
      <c r="EB148" s="32" t="str">
        <f t="shared" si="299"/>
        <v/>
      </c>
      <c r="EC148" s="32" t="str">
        <f t="shared" si="300"/>
        <v/>
      </c>
      <c r="ED148" s="32" t="str">
        <f t="shared" si="301"/>
        <v/>
      </c>
      <c r="EE148" s="32" t="str">
        <f t="shared" si="302"/>
        <v/>
      </c>
      <c r="EF148" s="32" t="str">
        <f t="shared" si="303"/>
        <v/>
      </c>
      <c r="EG148" s="32" t="str">
        <f t="shared" si="304"/>
        <v/>
      </c>
      <c r="EH148" s="32" t="str">
        <f t="shared" si="305"/>
        <v/>
      </c>
      <c r="EI148" s="32" t="str">
        <f t="shared" si="306"/>
        <v/>
      </c>
      <c r="EJ148" s="32" t="str">
        <f t="shared" si="307"/>
        <v/>
      </c>
      <c r="EK148" s="32" t="str">
        <f t="shared" si="308"/>
        <v/>
      </c>
      <c r="EL148" s="32" t="str">
        <f t="shared" si="309"/>
        <v/>
      </c>
      <c r="EM148" s="32" t="str">
        <f t="shared" si="310"/>
        <v/>
      </c>
      <c r="EN148" s="32" t="str">
        <f t="shared" si="311"/>
        <v/>
      </c>
      <c r="EO148" s="32" t="str">
        <f t="shared" si="312"/>
        <v/>
      </c>
      <c r="EP148" s="32" t="str">
        <f t="shared" si="313"/>
        <v/>
      </c>
      <c r="EQ148" s="32" t="str">
        <f t="shared" si="314"/>
        <v/>
      </c>
      <c r="ER148" s="32" t="str">
        <f t="shared" si="315"/>
        <v/>
      </c>
      <c r="ES148" s="32" t="str">
        <f t="shared" si="316"/>
        <v/>
      </c>
      <c r="ET148" s="32" t="str">
        <f t="shared" si="317"/>
        <v/>
      </c>
      <c r="EU148" s="32" t="str">
        <f t="shared" si="318"/>
        <v/>
      </c>
      <c r="EV148" s="32" t="str">
        <f t="shared" si="319"/>
        <v/>
      </c>
      <c r="EW148" s="32" t="str">
        <f t="shared" si="320"/>
        <v/>
      </c>
      <c r="EX148" s="32" t="str">
        <f t="shared" si="321"/>
        <v/>
      </c>
      <c r="EY148" s="32" t="str">
        <f t="shared" si="322"/>
        <v/>
      </c>
      <c r="EZ148" s="32" t="str">
        <f t="shared" si="323"/>
        <v/>
      </c>
      <c r="FB148" s="3"/>
      <c r="FC148" s="15" t="s">
        <v>0</v>
      </c>
      <c r="FD148" s="14" t="s">
        <v>0</v>
      </c>
      <c r="FE148" s="14" t="s">
        <v>0</v>
      </c>
      <c r="FF148" s="14" t="s">
        <v>0</v>
      </c>
      <c r="FG148" s="14" t="s">
        <v>0</v>
      </c>
      <c r="FH148" s="14" t="s">
        <v>0</v>
      </c>
      <c r="FI148" s="14" t="s">
        <v>0</v>
      </c>
      <c r="FJ148" s="14" t="s">
        <v>0</v>
      </c>
      <c r="FK148" s="14" t="s">
        <v>11</v>
      </c>
      <c r="FL148" s="14" t="s">
        <v>11</v>
      </c>
      <c r="FM148" s="14" t="s">
        <v>11</v>
      </c>
      <c r="FN148" s="14" t="s">
        <v>11</v>
      </c>
      <c r="FO148" s="14" t="s">
        <v>11</v>
      </c>
      <c r="FP148" s="14" t="s">
        <v>11</v>
      </c>
      <c r="FQ148" s="14" t="s">
        <v>11</v>
      </c>
      <c r="FR148" s="13" t="s">
        <v>11</v>
      </c>
      <c r="FT148" s="31"/>
      <c r="FU148" s="30"/>
      <c r="FV148" s="29"/>
      <c r="FW148" s="50"/>
      <c r="FX148" s="50"/>
      <c r="FY148" s="28"/>
      <c r="GA148" s="28"/>
      <c r="GC148" s="31"/>
      <c r="GD148" s="30"/>
      <c r="GE148" s="29"/>
      <c r="GF148" s="50"/>
      <c r="GG148" s="50"/>
      <c r="GH148" s="28"/>
      <c r="GJ148" s="28"/>
      <c r="GL148" s="31"/>
      <c r="GM148" s="30"/>
      <c r="GN148" s="29"/>
      <c r="GO148" s="50"/>
      <c r="GP148" s="50"/>
      <c r="GQ148" s="28"/>
      <c r="GS148" s="28"/>
      <c r="GU148" s="31"/>
      <c r="GV148" s="30"/>
      <c r="GW148" s="29"/>
      <c r="GX148" s="50"/>
      <c r="GY148" s="50"/>
      <c r="GZ148" s="28"/>
      <c r="HB148" s="28"/>
    </row>
    <row r="149" spans="1:210" s="2" customFormat="1" ht="13.9" customHeight="1" thickTop="1" thickBot="1" x14ac:dyDescent="0.35">
      <c r="A149" s="12" t="str">
        <f>IFERROR(IF(HLOOKUP($C$4,$FC$11:$FR$211,ROW()-#REF!,FALSE)="N",FALSE,TRUE),"")</f>
        <v/>
      </c>
      <c r="B149" s="7"/>
      <c r="C149" s="43" t="str">
        <f t="shared" si="260"/>
        <v>324000</v>
      </c>
      <c r="D149" s="43" t="str">
        <f t="shared" si="261"/>
        <v>324000</v>
      </c>
      <c r="E149" s="7"/>
      <c r="F149" s="7"/>
      <c r="G149" s="7"/>
      <c r="H149" s="7">
        <v>145</v>
      </c>
      <c r="I149" s="7"/>
      <c r="J149" s="7"/>
      <c r="K149" s="27" t="s">
        <v>96</v>
      </c>
      <c r="L149" s="18"/>
      <c r="M149" s="54" t="s">
        <v>95</v>
      </c>
      <c r="N149" s="53">
        <f t="shared" si="262"/>
        <v>0</v>
      </c>
      <c r="O149" s="49">
        <v>0</v>
      </c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51"/>
      <c r="BX149" s="1"/>
      <c r="BY149" s="1"/>
      <c r="BZ149" s="1"/>
      <c r="CA149" s="1"/>
      <c r="CB149" s="1"/>
      <c r="CC149" s="1"/>
      <c r="CD149" s="1"/>
      <c r="CE149" s="1"/>
      <c r="CF149" s="1"/>
      <c r="CG149" s="6"/>
      <c r="CH149" s="1"/>
      <c r="CI149" s="1"/>
      <c r="CK149" s="36">
        <v>-1</v>
      </c>
      <c r="CL149" s="35">
        <f t="shared" si="263"/>
        <v>0</v>
      </c>
      <c r="CM149" s="34"/>
      <c r="CO149" s="5"/>
      <c r="CP149" s="33" t="str">
        <f t="shared" si="324"/>
        <v>324000</v>
      </c>
      <c r="CR149" s="11">
        <v>-1</v>
      </c>
      <c r="CS149" s="32">
        <f t="shared" si="264"/>
        <v>0</v>
      </c>
      <c r="CT149" s="32" t="str">
        <f t="shared" si="265"/>
        <v/>
      </c>
      <c r="CU149" s="32" t="str">
        <f t="shared" si="266"/>
        <v/>
      </c>
      <c r="CV149" s="32" t="str">
        <f t="shared" si="267"/>
        <v/>
      </c>
      <c r="CW149" s="32" t="str">
        <f t="shared" si="268"/>
        <v/>
      </c>
      <c r="CX149" s="32" t="str">
        <f t="shared" si="269"/>
        <v/>
      </c>
      <c r="CY149" s="32" t="str">
        <f t="shared" si="270"/>
        <v/>
      </c>
      <c r="CZ149" s="32" t="str">
        <f t="shared" si="271"/>
        <v/>
      </c>
      <c r="DA149" s="32" t="str">
        <f t="shared" si="272"/>
        <v/>
      </c>
      <c r="DB149" s="32" t="str">
        <f t="shared" si="273"/>
        <v/>
      </c>
      <c r="DC149" s="32" t="str">
        <f t="shared" si="274"/>
        <v/>
      </c>
      <c r="DD149" s="32" t="str">
        <f t="shared" si="275"/>
        <v/>
      </c>
      <c r="DE149" s="32" t="str">
        <f t="shared" si="276"/>
        <v/>
      </c>
      <c r="DF149" s="32" t="str">
        <f t="shared" si="277"/>
        <v/>
      </c>
      <c r="DG149" s="32" t="str">
        <f t="shared" si="278"/>
        <v/>
      </c>
      <c r="DH149" s="32" t="str">
        <f t="shared" si="279"/>
        <v/>
      </c>
      <c r="DI149" s="32" t="str">
        <f t="shared" si="280"/>
        <v/>
      </c>
      <c r="DJ149" s="32" t="str">
        <f t="shared" si="281"/>
        <v/>
      </c>
      <c r="DK149" s="32" t="str">
        <f t="shared" si="282"/>
        <v/>
      </c>
      <c r="DL149" s="32" t="str">
        <f t="shared" si="283"/>
        <v/>
      </c>
      <c r="DM149" s="32" t="str">
        <f t="shared" si="284"/>
        <v/>
      </c>
      <c r="DN149" s="32" t="str">
        <f t="shared" si="285"/>
        <v/>
      </c>
      <c r="DO149" s="32" t="str">
        <f t="shared" si="286"/>
        <v/>
      </c>
      <c r="DP149" s="32" t="str">
        <f t="shared" si="287"/>
        <v/>
      </c>
      <c r="DQ149" s="32" t="str">
        <f t="shared" si="288"/>
        <v/>
      </c>
      <c r="DR149" s="32" t="str">
        <f t="shared" si="289"/>
        <v/>
      </c>
      <c r="DS149" s="32" t="str">
        <f t="shared" si="290"/>
        <v/>
      </c>
      <c r="DT149" s="32" t="str">
        <f t="shared" si="291"/>
        <v/>
      </c>
      <c r="DU149" s="32" t="str">
        <f t="shared" si="292"/>
        <v/>
      </c>
      <c r="DV149" s="32" t="str">
        <f t="shared" si="293"/>
        <v/>
      </c>
      <c r="DW149" s="32" t="str">
        <f t="shared" si="294"/>
        <v/>
      </c>
      <c r="DX149" s="32" t="str">
        <f t="shared" si="295"/>
        <v/>
      </c>
      <c r="DY149" s="32" t="str">
        <f t="shared" si="296"/>
        <v/>
      </c>
      <c r="DZ149" s="32" t="str">
        <f t="shared" si="297"/>
        <v/>
      </c>
      <c r="EA149" s="32" t="str">
        <f t="shared" si="298"/>
        <v/>
      </c>
      <c r="EB149" s="32" t="str">
        <f t="shared" si="299"/>
        <v/>
      </c>
      <c r="EC149" s="32" t="str">
        <f t="shared" si="300"/>
        <v/>
      </c>
      <c r="ED149" s="32" t="str">
        <f t="shared" si="301"/>
        <v/>
      </c>
      <c r="EE149" s="32" t="str">
        <f t="shared" si="302"/>
        <v/>
      </c>
      <c r="EF149" s="32" t="str">
        <f t="shared" si="303"/>
        <v/>
      </c>
      <c r="EG149" s="32" t="str">
        <f t="shared" si="304"/>
        <v/>
      </c>
      <c r="EH149" s="32" t="str">
        <f t="shared" si="305"/>
        <v/>
      </c>
      <c r="EI149" s="32" t="str">
        <f t="shared" si="306"/>
        <v/>
      </c>
      <c r="EJ149" s="32" t="str">
        <f t="shared" si="307"/>
        <v/>
      </c>
      <c r="EK149" s="32" t="str">
        <f t="shared" si="308"/>
        <v/>
      </c>
      <c r="EL149" s="32" t="str">
        <f t="shared" si="309"/>
        <v/>
      </c>
      <c r="EM149" s="32" t="str">
        <f t="shared" si="310"/>
        <v/>
      </c>
      <c r="EN149" s="32" t="str">
        <f t="shared" si="311"/>
        <v/>
      </c>
      <c r="EO149" s="32" t="str">
        <f t="shared" si="312"/>
        <v/>
      </c>
      <c r="EP149" s="32" t="str">
        <f t="shared" si="313"/>
        <v/>
      </c>
      <c r="EQ149" s="32" t="str">
        <f t="shared" si="314"/>
        <v/>
      </c>
      <c r="ER149" s="32" t="str">
        <f t="shared" si="315"/>
        <v/>
      </c>
      <c r="ES149" s="32" t="str">
        <f t="shared" si="316"/>
        <v/>
      </c>
      <c r="ET149" s="32" t="str">
        <f t="shared" si="317"/>
        <v/>
      </c>
      <c r="EU149" s="32" t="str">
        <f t="shared" si="318"/>
        <v/>
      </c>
      <c r="EV149" s="32" t="str">
        <f t="shared" si="319"/>
        <v/>
      </c>
      <c r="EW149" s="32" t="str">
        <f t="shared" si="320"/>
        <v/>
      </c>
      <c r="EX149" s="32" t="str">
        <f t="shared" si="321"/>
        <v/>
      </c>
      <c r="EY149" s="32" t="str">
        <f t="shared" si="322"/>
        <v/>
      </c>
      <c r="EZ149" s="32" t="str">
        <f t="shared" si="323"/>
        <v/>
      </c>
      <c r="FB149" s="3"/>
      <c r="FC149" s="15" t="s">
        <v>0</v>
      </c>
      <c r="FD149" s="14" t="s">
        <v>0</v>
      </c>
      <c r="FE149" s="14" t="s">
        <v>0</v>
      </c>
      <c r="FF149" s="14" t="s">
        <v>0</v>
      </c>
      <c r="FG149" s="14" t="s">
        <v>0</v>
      </c>
      <c r="FH149" s="14" t="s">
        <v>0</v>
      </c>
      <c r="FI149" s="14" t="s">
        <v>0</v>
      </c>
      <c r="FJ149" s="14" t="s">
        <v>0</v>
      </c>
      <c r="FK149" s="14" t="s">
        <v>11</v>
      </c>
      <c r="FL149" s="14" t="s">
        <v>11</v>
      </c>
      <c r="FM149" s="14" t="s">
        <v>11</v>
      </c>
      <c r="FN149" s="14" t="s">
        <v>11</v>
      </c>
      <c r="FO149" s="14" t="s">
        <v>11</v>
      </c>
      <c r="FP149" s="14" t="s">
        <v>11</v>
      </c>
      <c r="FQ149" s="14" t="s">
        <v>11</v>
      </c>
      <c r="FR149" s="13" t="s">
        <v>11</v>
      </c>
      <c r="FT149" s="31"/>
      <c r="FU149" s="30"/>
      <c r="FV149" s="29"/>
      <c r="FW149" s="50"/>
      <c r="FX149" s="50"/>
      <c r="FY149" s="28"/>
      <c r="GA149" s="28"/>
      <c r="GC149" s="31"/>
      <c r="GD149" s="30"/>
      <c r="GE149" s="29"/>
      <c r="GF149" s="50"/>
      <c r="GG149" s="50"/>
      <c r="GH149" s="28"/>
      <c r="GJ149" s="28"/>
      <c r="GL149" s="31"/>
      <c r="GM149" s="30"/>
      <c r="GN149" s="29"/>
      <c r="GO149" s="50"/>
      <c r="GP149" s="50"/>
      <c r="GQ149" s="28"/>
      <c r="GS149" s="28"/>
      <c r="GU149" s="31"/>
      <c r="GV149" s="30"/>
      <c r="GW149" s="29"/>
      <c r="GX149" s="50"/>
      <c r="GY149" s="50"/>
      <c r="GZ149" s="28"/>
      <c r="HB149" s="28"/>
    </row>
    <row r="150" spans="1:210" s="2" customFormat="1" ht="13.9" customHeight="1" thickTop="1" thickBot="1" x14ac:dyDescent="0.35">
      <c r="A150" s="12" t="str">
        <f>IFERROR(IF(HLOOKUP($C$4,$FC$11:$FR$211,ROW()-#REF!,FALSE)="N",FALSE,TRUE),"")</f>
        <v/>
      </c>
      <c r="B150" s="7"/>
      <c r="C150" s="43" t="str">
        <f t="shared" si="260"/>
        <v>326000</v>
      </c>
      <c r="D150" s="43" t="str">
        <f t="shared" si="261"/>
        <v>326000</v>
      </c>
      <c r="E150" s="7"/>
      <c r="F150" s="7"/>
      <c r="G150" s="7"/>
      <c r="H150" s="7"/>
      <c r="I150" s="7"/>
      <c r="J150" s="7"/>
      <c r="K150" s="27" t="s">
        <v>17</v>
      </c>
      <c r="L150" s="18"/>
      <c r="M150" s="54" t="s">
        <v>94</v>
      </c>
      <c r="N150" s="53">
        <f t="shared" si="262"/>
        <v>0</v>
      </c>
      <c r="O150" s="49">
        <v>0</v>
      </c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51"/>
      <c r="BX150" s="1"/>
      <c r="BY150" s="1"/>
      <c r="BZ150" s="1"/>
      <c r="CA150" s="1"/>
      <c r="CB150" s="1"/>
      <c r="CC150" s="1"/>
      <c r="CD150" s="1"/>
      <c r="CE150" s="1"/>
      <c r="CF150" s="1"/>
      <c r="CG150" s="6"/>
      <c r="CH150" s="1"/>
      <c r="CI150" s="1"/>
      <c r="CK150" s="36">
        <v>-1</v>
      </c>
      <c r="CL150" s="35">
        <f t="shared" si="263"/>
        <v>0</v>
      </c>
      <c r="CM150" s="34"/>
      <c r="CO150" s="5"/>
      <c r="CP150" s="33" t="str">
        <f t="shared" si="324"/>
        <v>326000</v>
      </c>
      <c r="CR150" s="11">
        <v>-1</v>
      </c>
      <c r="CS150" s="32">
        <f t="shared" si="264"/>
        <v>0</v>
      </c>
      <c r="CT150" s="32" t="str">
        <f t="shared" si="265"/>
        <v/>
      </c>
      <c r="CU150" s="32" t="str">
        <f t="shared" si="266"/>
        <v/>
      </c>
      <c r="CV150" s="32" t="str">
        <f t="shared" si="267"/>
        <v/>
      </c>
      <c r="CW150" s="32" t="str">
        <f t="shared" si="268"/>
        <v/>
      </c>
      <c r="CX150" s="32" t="str">
        <f t="shared" si="269"/>
        <v/>
      </c>
      <c r="CY150" s="32" t="str">
        <f t="shared" si="270"/>
        <v/>
      </c>
      <c r="CZ150" s="32" t="str">
        <f t="shared" si="271"/>
        <v/>
      </c>
      <c r="DA150" s="32" t="str">
        <f t="shared" si="272"/>
        <v/>
      </c>
      <c r="DB150" s="32" t="str">
        <f t="shared" si="273"/>
        <v/>
      </c>
      <c r="DC150" s="32" t="str">
        <f t="shared" si="274"/>
        <v/>
      </c>
      <c r="DD150" s="32" t="str">
        <f t="shared" si="275"/>
        <v/>
      </c>
      <c r="DE150" s="32" t="str">
        <f t="shared" si="276"/>
        <v/>
      </c>
      <c r="DF150" s="32" t="str">
        <f t="shared" si="277"/>
        <v/>
      </c>
      <c r="DG150" s="32" t="str">
        <f t="shared" si="278"/>
        <v/>
      </c>
      <c r="DH150" s="32" t="str">
        <f t="shared" si="279"/>
        <v/>
      </c>
      <c r="DI150" s="32" t="str">
        <f t="shared" si="280"/>
        <v/>
      </c>
      <c r="DJ150" s="32" t="str">
        <f t="shared" si="281"/>
        <v/>
      </c>
      <c r="DK150" s="32" t="str">
        <f t="shared" si="282"/>
        <v/>
      </c>
      <c r="DL150" s="32" t="str">
        <f t="shared" si="283"/>
        <v/>
      </c>
      <c r="DM150" s="32" t="str">
        <f t="shared" si="284"/>
        <v/>
      </c>
      <c r="DN150" s="32" t="str">
        <f t="shared" si="285"/>
        <v/>
      </c>
      <c r="DO150" s="32" t="str">
        <f t="shared" si="286"/>
        <v/>
      </c>
      <c r="DP150" s="32" t="str">
        <f t="shared" si="287"/>
        <v/>
      </c>
      <c r="DQ150" s="32" t="str">
        <f t="shared" si="288"/>
        <v/>
      </c>
      <c r="DR150" s="32" t="str">
        <f t="shared" si="289"/>
        <v/>
      </c>
      <c r="DS150" s="32" t="str">
        <f t="shared" si="290"/>
        <v/>
      </c>
      <c r="DT150" s="32" t="str">
        <f t="shared" si="291"/>
        <v/>
      </c>
      <c r="DU150" s="32" t="str">
        <f t="shared" si="292"/>
        <v/>
      </c>
      <c r="DV150" s="32" t="str">
        <f t="shared" si="293"/>
        <v/>
      </c>
      <c r="DW150" s="32" t="str">
        <f t="shared" si="294"/>
        <v/>
      </c>
      <c r="DX150" s="32" t="str">
        <f t="shared" si="295"/>
        <v/>
      </c>
      <c r="DY150" s="32" t="str">
        <f t="shared" si="296"/>
        <v/>
      </c>
      <c r="DZ150" s="32" t="str">
        <f t="shared" si="297"/>
        <v/>
      </c>
      <c r="EA150" s="32" t="str">
        <f t="shared" si="298"/>
        <v/>
      </c>
      <c r="EB150" s="32" t="str">
        <f t="shared" si="299"/>
        <v/>
      </c>
      <c r="EC150" s="32" t="str">
        <f t="shared" si="300"/>
        <v/>
      </c>
      <c r="ED150" s="32" t="str">
        <f t="shared" si="301"/>
        <v/>
      </c>
      <c r="EE150" s="32" t="str">
        <f t="shared" si="302"/>
        <v/>
      </c>
      <c r="EF150" s="32" t="str">
        <f t="shared" si="303"/>
        <v/>
      </c>
      <c r="EG150" s="32" t="str">
        <f t="shared" si="304"/>
        <v/>
      </c>
      <c r="EH150" s="32" t="str">
        <f t="shared" si="305"/>
        <v/>
      </c>
      <c r="EI150" s="32" t="str">
        <f t="shared" si="306"/>
        <v/>
      </c>
      <c r="EJ150" s="32" t="str">
        <f t="shared" si="307"/>
        <v/>
      </c>
      <c r="EK150" s="32" t="str">
        <f t="shared" si="308"/>
        <v/>
      </c>
      <c r="EL150" s="32" t="str">
        <f t="shared" si="309"/>
        <v/>
      </c>
      <c r="EM150" s="32" t="str">
        <f t="shared" si="310"/>
        <v/>
      </c>
      <c r="EN150" s="32" t="str">
        <f t="shared" si="311"/>
        <v/>
      </c>
      <c r="EO150" s="32" t="str">
        <f t="shared" si="312"/>
        <v/>
      </c>
      <c r="EP150" s="32" t="str">
        <f t="shared" si="313"/>
        <v/>
      </c>
      <c r="EQ150" s="32" t="str">
        <f t="shared" si="314"/>
        <v/>
      </c>
      <c r="ER150" s="32" t="str">
        <f t="shared" si="315"/>
        <v/>
      </c>
      <c r="ES150" s="32" t="str">
        <f t="shared" si="316"/>
        <v/>
      </c>
      <c r="ET150" s="32" t="str">
        <f t="shared" si="317"/>
        <v/>
      </c>
      <c r="EU150" s="32" t="str">
        <f t="shared" si="318"/>
        <v/>
      </c>
      <c r="EV150" s="32" t="str">
        <f t="shared" si="319"/>
        <v/>
      </c>
      <c r="EW150" s="32" t="str">
        <f t="shared" si="320"/>
        <v/>
      </c>
      <c r="EX150" s="32" t="str">
        <f t="shared" si="321"/>
        <v/>
      </c>
      <c r="EY150" s="32" t="str">
        <f t="shared" si="322"/>
        <v/>
      </c>
      <c r="EZ150" s="32" t="str">
        <f t="shared" si="323"/>
        <v/>
      </c>
      <c r="FB150" s="3"/>
      <c r="FC150" s="15" t="s">
        <v>0</v>
      </c>
      <c r="FD150" s="14" t="s">
        <v>0</v>
      </c>
      <c r="FE150" s="14" t="s">
        <v>0</v>
      </c>
      <c r="FF150" s="14"/>
      <c r="FG150" s="14"/>
      <c r="FH150" s="14"/>
      <c r="FI150" s="14"/>
      <c r="FJ150" s="14"/>
      <c r="FK150" s="14" t="s">
        <v>11</v>
      </c>
      <c r="FL150" s="14" t="s">
        <v>11</v>
      </c>
      <c r="FM150" s="14" t="s">
        <v>11</v>
      </c>
      <c r="FN150" s="14" t="s">
        <v>11</v>
      </c>
      <c r="FO150" s="14" t="s">
        <v>11</v>
      </c>
      <c r="FP150" s="14" t="s">
        <v>11</v>
      </c>
      <c r="FQ150" s="14" t="s">
        <v>11</v>
      </c>
      <c r="FR150" s="13" t="s">
        <v>11</v>
      </c>
      <c r="FT150" s="31"/>
      <c r="FU150" s="30"/>
      <c r="FV150" s="29"/>
      <c r="FW150" s="50"/>
      <c r="FX150" s="50"/>
      <c r="FY150" s="28"/>
      <c r="GA150" s="28"/>
      <c r="GC150" s="31"/>
      <c r="GD150" s="30"/>
      <c r="GE150" s="29"/>
      <c r="GF150" s="50"/>
      <c r="GG150" s="50"/>
      <c r="GH150" s="28"/>
      <c r="GJ150" s="28"/>
      <c r="GL150" s="31"/>
      <c r="GM150" s="30"/>
      <c r="GN150" s="29"/>
      <c r="GO150" s="50"/>
      <c r="GP150" s="50"/>
      <c r="GQ150" s="28"/>
      <c r="GS150" s="28"/>
      <c r="GU150" s="31"/>
      <c r="GV150" s="30"/>
      <c r="GW150" s="29"/>
      <c r="GX150" s="50"/>
      <c r="GY150" s="50"/>
      <c r="GZ150" s="28"/>
      <c r="HB150" s="28"/>
    </row>
    <row r="151" spans="1:210" s="2" customFormat="1" ht="13.9" customHeight="1" thickTop="1" thickBot="1" x14ac:dyDescent="0.35">
      <c r="A151" s="12" t="str">
        <f>IFERROR(IF(HLOOKUP($C$4,$FC$11:$FR$211,ROW()-#REF!,FALSE)="N",FALSE,TRUE),"")</f>
        <v/>
      </c>
      <c r="B151" s="7"/>
      <c r="C151" s="43" t="str">
        <f t="shared" si="260"/>
        <v>320100</v>
      </c>
      <c r="D151" s="43" t="str">
        <f t="shared" si="261"/>
        <v>320100</v>
      </c>
      <c r="E151" s="7"/>
      <c r="F151" s="7"/>
      <c r="G151" s="7"/>
      <c r="H151" s="7"/>
      <c r="I151" s="7"/>
      <c r="J151" s="7"/>
      <c r="K151" s="27" t="s">
        <v>93</v>
      </c>
      <c r="L151" s="18"/>
      <c r="M151" s="54" t="s">
        <v>92</v>
      </c>
      <c r="N151" s="53">
        <f t="shared" si="262"/>
        <v>0</v>
      </c>
      <c r="O151" s="49">
        <v>0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51"/>
      <c r="BX151" s="1"/>
      <c r="BY151" s="1"/>
      <c r="BZ151" s="1"/>
      <c r="CA151" s="1"/>
      <c r="CB151" s="1"/>
      <c r="CC151" s="1"/>
      <c r="CD151" s="1"/>
      <c r="CE151" s="1"/>
      <c r="CF151" s="1"/>
      <c r="CG151" s="6"/>
      <c r="CH151" s="1"/>
      <c r="CI151" s="1"/>
      <c r="CK151" s="36">
        <v>-1</v>
      </c>
      <c r="CL151" s="35">
        <f t="shared" si="263"/>
        <v>0</v>
      </c>
      <c r="CM151" s="34"/>
      <c r="CO151" s="5"/>
      <c r="CP151" s="33" t="str">
        <f t="shared" si="324"/>
        <v>320100</v>
      </c>
      <c r="CR151" s="11">
        <v>-1</v>
      </c>
      <c r="CS151" s="32">
        <f t="shared" si="264"/>
        <v>0</v>
      </c>
      <c r="CT151" s="32" t="str">
        <f t="shared" si="265"/>
        <v/>
      </c>
      <c r="CU151" s="32" t="str">
        <f t="shared" si="266"/>
        <v/>
      </c>
      <c r="CV151" s="32" t="str">
        <f t="shared" si="267"/>
        <v/>
      </c>
      <c r="CW151" s="32" t="str">
        <f t="shared" si="268"/>
        <v/>
      </c>
      <c r="CX151" s="32" t="str">
        <f t="shared" si="269"/>
        <v/>
      </c>
      <c r="CY151" s="32" t="str">
        <f t="shared" si="270"/>
        <v/>
      </c>
      <c r="CZ151" s="32" t="str">
        <f t="shared" si="271"/>
        <v/>
      </c>
      <c r="DA151" s="32" t="str">
        <f t="shared" si="272"/>
        <v/>
      </c>
      <c r="DB151" s="32" t="str">
        <f t="shared" si="273"/>
        <v/>
      </c>
      <c r="DC151" s="32" t="str">
        <f t="shared" si="274"/>
        <v/>
      </c>
      <c r="DD151" s="32" t="str">
        <f t="shared" si="275"/>
        <v/>
      </c>
      <c r="DE151" s="32" t="str">
        <f t="shared" si="276"/>
        <v/>
      </c>
      <c r="DF151" s="32" t="str">
        <f t="shared" si="277"/>
        <v/>
      </c>
      <c r="DG151" s="32" t="str">
        <f t="shared" si="278"/>
        <v/>
      </c>
      <c r="DH151" s="32" t="str">
        <f t="shared" si="279"/>
        <v/>
      </c>
      <c r="DI151" s="32" t="str">
        <f t="shared" si="280"/>
        <v/>
      </c>
      <c r="DJ151" s="32" t="str">
        <f t="shared" si="281"/>
        <v/>
      </c>
      <c r="DK151" s="32" t="str">
        <f t="shared" si="282"/>
        <v/>
      </c>
      <c r="DL151" s="32" t="str">
        <f t="shared" si="283"/>
        <v/>
      </c>
      <c r="DM151" s="32" t="str">
        <f t="shared" si="284"/>
        <v/>
      </c>
      <c r="DN151" s="32" t="str">
        <f t="shared" si="285"/>
        <v/>
      </c>
      <c r="DO151" s="32" t="str">
        <f t="shared" si="286"/>
        <v/>
      </c>
      <c r="DP151" s="32" t="str">
        <f t="shared" si="287"/>
        <v/>
      </c>
      <c r="DQ151" s="32" t="str">
        <f t="shared" si="288"/>
        <v/>
      </c>
      <c r="DR151" s="32" t="str">
        <f t="shared" si="289"/>
        <v/>
      </c>
      <c r="DS151" s="32" t="str">
        <f t="shared" si="290"/>
        <v/>
      </c>
      <c r="DT151" s="32" t="str">
        <f t="shared" si="291"/>
        <v/>
      </c>
      <c r="DU151" s="32" t="str">
        <f t="shared" si="292"/>
        <v/>
      </c>
      <c r="DV151" s="32" t="str">
        <f t="shared" si="293"/>
        <v/>
      </c>
      <c r="DW151" s="32" t="str">
        <f t="shared" si="294"/>
        <v/>
      </c>
      <c r="DX151" s="32" t="str">
        <f t="shared" si="295"/>
        <v/>
      </c>
      <c r="DY151" s="32" t="str">
        <f t="shared" si="296"/>
        <v/>
      </c>
      <c r="DZ151" s="32" t="str">
        <f t="shared" si="297"/>
        <v/>
      </c>
      <c r="EA151" s="32" t="str">
        <f t="shared" si="298"/>
        <v/>
      </c>
      <c r="EB151" s="32" t="str">
        <f t="shared" si="299"/>
        <v/>
      </c>
      <c r="EC151" s="32" t="str">
        <f t="shared" si="300"/>
        <v/>
      </c>
      <c r="ED151" s="32" t="str">
        <f t="shared" si="301"/>
        <v/>
      </c>
      <c r="EE151" s="32" t="str">
        <f t="shared" si="302"/>
        <v/>
      </c>
      <c r="EF151" s="32" t="str">
        <f t="shared" si="303"/>
        <v/>
      </c>
      <c r="EG151" s="32" t="str">
        <f t="shared" si="304"/>
        <v/>
      </c>
      <c r="EH151" s="32" t="str">
        <f t="shared" si="305"/>
        <v/>
      </c>
      <c r="EI151" s="32" t="str">
        <f t="shared" si="306"/>
        <v/>
      </c>
      <c r="EJ151" s="32" t="str">
        <f t="shared" si="307"/>
        <v/>
      </c>
      <c r="EK151" s="32" t="str">
        <f t="shared" si="308"/>
        <v/>
      </c>
      <c r="EL151" s="32" t="str">
        <f t="shared" si="309"/>
        <v/>
      </c>
      <c r="EM151" s="32" t="str">
        <f t="shared" si="310"/>
        <v/>
      </c>
      <c r="EN151" s="32" t="str">
        <f t="shared" si="311"/>
        <v/>
      </c>
      <c r="EO151" s="32" t="str">
        <f t="shared" si="312"/>
        <v/>
      </c>
      <c r="EP151" s="32" t="str">
        <f t="shared" si="313"/>
        <v/>
      </c>
      <c r="EQ151" s="32" t="str">
        <f t="shared" si="314"/>
        <v/>
      </c>
      <c r="ER151" s="32" t="str">
        <f t="shared" si="315"/>
        <v/>
      </c>
      <c r="ES151" s="32" t="str">
        <f t="shared" si="316"/>
        <v/>
      </c>
      <c r="ET151" s="32" t="str">
        <f t="shared" si="317"/>
        <v/>
      </c>
      <c r="EU151" s="32" t="str">
        <f t="shared" si="318"/>
        <v/>
      </c>
      <c r="EV151" s="32" t="str">
        <f t="shared" si="319"/>
        <v/>
      </c>
      <c r="EW151" s="32" t="str">
        <f t="shared" si="320"/>
        <v/>
      </c>
      <c r="EX151" s="32" t="str">
        <f t="shared" si="321"/>
        <v/>
      </c>
      <c r="EY151" s="32" t="str">
        <f t="shared" si="322"/>
        <v/>
      </c>
      <c r="EZ151" s="32" t="str">
        <f t="shared" si="323"/>
        <v/>
      </c>
      <c r="FB151" s="3"/>
      <c r="FC151" s="15" t="s">
        <v>11</v>
      </c>
      <c r="FD151" s="14" t="s">
        <v>11</v>
      </c>
      <c r="FE151" s="14" t="s">
        <v>11</v>
      </c>
      <c r="FF151" s="14" t="s">
        <v>11</v>
      </c>
      <c r="FG151" s="14"/>
      <c r="FH151" s="14"/>
      <c r="FI151" s="14"/>
      <c r="FJ151" s="14"/>
      <c r="FK151" s="14" t="s">
        <v>11</v>
      </c>
      <c r="FL151" s="14" t="s">
        <v>11</v>
      </c>
      <c r="FM151" s="14" t="s">
        <v>11</v>
      </c>
      <c r="FN151" s="14" t="s">
        <v>11</v>
      </c>
      <c r="FO151" s="14" t="s">
        <v>11</v>
      </c>
      <c r="FP151" s="14" t="s">
        <v>11</v>
      </c>
      <c r="FQ151" s="14" t="s">
        <v>11</v>
      </c>
      <c r="FR151" s="13" t="s">
        <v>11</v>
      </c>
      <c r="FT151" s="31"/>
      <c r="FU151" s="30"/>
      <c r="FV151" s="29"/>
      <c r="FW151" s="50"/>
      <c r="FX151" s="50"/>
      <c r="FY151" s="28"/>
      <c r="GA151" s="28"/>
      <c r="GC151" s="31"/>
      <c r="GD151" s="30"/>
      <c r="GE151" s="29"/>
      <c r="GF151" s="50"/>
      <c r="GG151" s="50"/>
      <c r="GH151" s="28"/>
      <c r="GJ151" s="28"/>
      <c r="GL151" s="31"/>
      <c r="GM151" s="30"/>
      <c r="GN151" s="29"/>
      <c r="GO151" s="50"/>
      <c r="GP151" s="50"/>
      <c r="GQ151" s="28"/>
      <c r="GS151" s="28"/>
      <c r="GU151" s="31"/>
      <c r="GV151" s="30"/>
      <c r="GW151" s="29"/>
      <c r="GX151" s="50"/>
      <c r="GY151" s="50"/>
      <c r="GZ151" s="28"/>
      <c r="HB151" s="28"/>
    </row>
    <row r="152" spans="1:210" s="2" customFormat="1" ht="13.9" customHeight="1" thickTop="1" thickBot="1" x14ac:dyDescent="0.35">
      <c r="A152" s="12" t="str">
        <f>IFERROR(IF(HLOOKUP($C$4,$FC$11:$FR$211,ROW()-#REF!,FALSE)="N",FALSE,TRUE),"")</f>
        <v/>
      </c>
      <c r="B152" s="7"/>
      <c r="C152" s="43" t="str">
        <f t="shared" si="260"/>
        <v>320000</v>
      </c>
      <c r="D152" s="43" t="str">
        <f t="shared" si="261"/>
        <v>320000</v>
      </c>
      <c r="E152" s="7"/>
      <c r="F152" s="7"/>
      <c r="G152" s="7"/>
      <c r="H152" s="7">
        <v>146</v>
      </c>
      <c r="I152" s="7"/>
      <c r="J152" s="7"/>
      <c r="K152" s="27" t="s">
        <v>91</v>
      </c>
      <c r="L152" s="18"/>
      <c r="M152" s="54" t="s">
        <v>90</v>
      </c>
      <c r="N152" s="53">
        <f t="shared" si="262"/>
        <v>1484288</v>
      </c>
      <c r="O152" s="64">
        <v>1484288</v>
      </c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1"/>
      <c r="BX152" s="1"/>
      <c r="BY152" s="1"/>
      <c r="BZ152" s="1"/>
      <c r="CA152" s="1"/>
      <c r="CB152" s="1"/>
      <c r="CC152" s="1"/>
      <c r="CD152" s="1"/>
      <c r="CE152" s="1"/>
      <c r="CF152" s="1"/>
      <c r="CG152" s="61"/>
      <c r="CH152" s="1"/>
      <c r="CI152" s="1"/>
      <c r="CK152" s="36">
        <v>-1</v>
      </c>
      <c r="CL152" s="35">
        <f t="shared" si="263"/>
        <v>-1484288</v>
      </c>
      <c r="CM152" s="34">
        <v>-1971785</v>
      </c>
      <c r="CO152" s="5"/>
      <c r="CP152" s="33" t="str">
        <f t="shared" si="324"/>
        <v>320000</v>
      </c>
      <c r="CR152" s="11">
        <v>-1</v>
      </c>
      <c r="CS152" s="32">
        <f t="shared" si="264"/>
        <v>-1484288</v>
      </c>
      <c r="CT152" s="32" t="str">
        <f t="shared" si="265"/>
        <v/>
      </c>
      <c r="CU152" s="32" t="str">
        <f t="shared" si="266"/>
        <v/>
      </c>
      <c r="CV152" s="32" t="str">
        <f t="shared" si="267"/>
        <v/>
      </c>
      <c r="CW152" s="32" t="str">
        <f t="shared" si="268"/>
        <v/>
      </c>
      <c r="CX152" s="32" t="str">
        <f t="shared" si="269"/>
        <v/>
      </c>
      <c r="CY152" s="32" t="str">
        <f t="shared" si="270"/>
        <v/>
      </c>
      <c r="CZ152" s="32" t="str">
        <f t="shared" si="271"/>
        <v/>
      </c>
      <c r="DA152" s="32" t="str">
        <f t="shared" si="272"/>
        <v/>
      </c>
      <c r="DB152" s="32" t="str">
        <f t="shared" si="273"/>
        <v/>
      </c>
      <c r="DC152" s="32" t="str">
        <f t="shared" si="274"/>
        <v/>
      </c>
      <c r="DD152" s="32" t="str">
        <f t="shared" si="275"/>
        <v/>
      </c>
      <c r="DE152" s="32" t="str">
        <f t="shared" si="276"/>
        <v/>
      </c>
      <c r="DF152" s="32" t="str">
        <f t="shared" si="277"/>
        <v/>
      </c>
      <c r="DG152" s="32" t="str">
        <f t="shared" si="278"/>
        <v/>
      </c>
      <c r="DH152" s="32" t="str">
        <f t="shared" si="279"/>
        <v/>
      </c>
      <c r="DI152" s="32" t="str">
        <f t="shared" si="280"/>
        <v/>
      </c>
      <c r="DJ152" s="32" t="str">
        <f t="shared" si="281"/>
        <v/>
      </c>
      <c r="DK152" s="32" t="str">
        <f t="shared" si="282"/>
        <v/>
      </c>
      <c r="DL152" s="32" t="str">
        <f t="shared" si="283"/>
        <v/>
      </c>
      <c r="DM152" s="32" t="str">
        <f t="shared" si="284"/>
        <v/>
      </c>
      <c r="DN152" s="32" t="str">
        <f t="shared" si="285"/>
        <v/>
      </c>
      <c r="DO152" s="32" t="str">
        <f t="shared" si="286"/>
        <v/>
      </c>
      <c r="DP152" s="32" t="str">
        <f t="shared" si="287"/>
        <v/>
      </c>
      <c r="DQ152" s="32" t="str">
        <f t="shared" si="288"/>
        <v/>
      </c>
      <c r="DR152" s="32" t="str">
        <f t="shared" si="289"/>
        <v/>
      </c>
      <c r="DS152" s="32" t="str">
        <f t="shared" si="290"/>
        <v/>
      </c>
      <c r="DT152" s="32" t="str">
        <f t="shared" si="291"/>
        <v/>
      </c>
      <c r="DU152" s="32" t="str">
        <f t="shared" si="292"/>
        <v/>
      </c>
      <c r="DV152" s="32" t="str">
        <f t="shared" si="293"/>
        <v/>
      </c>
      <c r="DW152" s="32" t="str">
        <f t="shared" si="294"/>
        <v/>
      </c>
      <c r="DX152" s="32" t="str">
        <f t="shared" si="295"/>
        <v/>
      </c>
      <c r="DY152" s="32" t="str">
        <f t="shared" si="296"/>
        <v/>
      </c>
      <c r="DZ152" s="32" t="str">
        <f t="shared" si="297"/>
        <v/>
      </c>
      <c r="EA152" s="32" t="str">
        <f t="shared" si="298"/>
        <v/>
      </c>
      <c r="EB152" s="32" t="str">
        <f t="shared" si="299"/>
        <v/>
      </c>
      <c r="EC152" s="32" t="str">
        <f t="shared" si="300"/>
        <v/>
      </c>
      <c r="ED152" s="32" t="str">
        <f t="shared" si="301"/>
        <v/>
      </c>
      <c r="EE152" s="32" t="str">
        <f t="shared" si="302"/>
        <v/>
      </c>
      <c r="EF152" s="32" t="str">
        <f t="shared" si="303"/>
        <v/>
      </c>
      <c r="EG152" s="32" t="str">
        <f t="shared" si="304"/>
        <v/>
      </c>
      <c r="EH152" s="32" t="str">
        <f t="shared" si="305"/>
        <v/>
      </c>
      <c r="EI152" s="32" t="str">
        <f t="shared" si="306"/>
        <v/>
      </c>
      <c r="EJ152" s="32" t="str">
        <f t="shared" si="307"/>
        <v/>
      </c>
      <c r="EK152" s="32" t="str">
        <f t="shared" si="308"/>
        <v/>
      </c>
      <c r="EL152" s="32" t="str">
        <f t="shared" si="309"/>
        <v/>
      </c>
      <c r="EM152" s="32" t="str">
        <f t="shared" si="310"/>
        <v/>
      </c>
      <c r="EN152" s="32" t="str">
        <f t="shared" si="311"/>
        <v/>
      </c>
      <c r="EO152" s="32" t="str">
        <f t="shared" si="312"/>
        <v/>
      </c>
      <c r="EP152" s="32" t="str">
        <f t="shared" si="313"/>
        <v/>
      </c>
      <c r="EQ152" s="32" t="str">
        <f t="shared" si="314"/>
        <v/>
      </c>
      <c r="ER152" s="32" t="str">
        <f t="shared" si="315"/>
        <v/>
      </c>
      <c r="ES152" s="32" t="str">
        <f t="shared" si="316"/>
        <v/>
      </c>
      <c r="ET152" s="32" t="str">
        <f t="shared" si="317"/>
        <v/>
      </c>
      <c r="EU152" s="32" t="str">
        <f t="shared" si="318"/>
        <v/>
      </c>
      <c r="EV152" s="32" t="str">
        <f t="shared" si="319"/>
        <v/>
      </c>
      <c r="EW152" s="32" t="str">
        <f t="shared" si="320"/>
        <v/>
      </c>
      <c r="EX152" s="32" t="str">
        <f t="shared" si="321"/>
        <v/>
      </c>
      <c r="EY152" s="32" t="str">
        <f t="shared" si="322"/>
        <v/>
      </c>
      <c r="EZ152" s="32" t="str">
        <f t="shared" si="323"/>
        <v/>
      </c>
      <c r="FB152" s="3"/>
      <c r="FC152" s="15" t="s">
        <v>0</v>
      </c>
      <c r="FD152" s="14" t="s">
        <v>0</v>
      </c>
      <c r="FE152" s="14" t="s">
        <v>0</v>
      </c>
      <c r="FF152" s="14" t="s">
        <v>0</v>
      </c>
      <c r="FG152" s="14" t="s">
        <v>0</v>
      </c>
      <c r="FH152" s="14" t="s">
        <v>0</v>
      </c>
      <c r="FI152" s="14" t="s">
        <v>0</v>
      </c>
      <c r="FJ152" s="14" t="s">
        <v>0</v>
      </c>
      <c r="FK152" s="14"/>
      <c r="FL152" s="14"/>
      <c r="FM152" s="14"/>
      <c r="FN152" s="14"/>
      <c r="FO152" s="14"/>
      <c r="FP152" s="14"/>
      <c r="FQ152" s="14"/>
      <c r="FR152" s="13"/>
      <c r="FT152" s="31"/>
      <c r="FU152" s="30"/>
      <c r="FV152" s="29"/>
      <c r="FW152" s="50"/>
      <c r="FX152" s="50"/>
      <c r="FY152" s="28"/>
      <c r="GA152" s="28"/>
      <c r="GC152" s="31"/>
      <c r="GD152" s="30"/>
      <c r="GE152" s="29"/>
      <c r="GF152" s="50"/>
      <c r="GG152" s="50"/>
      <c r="GH152" s="28"/>
      <c r="GJ152" s="28"/>
      <c r="GL152" s="31"/>
      <c r="GM152" s="30"/>
      <c r="GN152" s="29"/>
      <c r="GO152" s="50"/>
      <c r="GP152" s="50"/>
      <c r="GQ152" s="28"/>
      <c r="GS152" s="28"/>
      <c r="GU152" s="31"/>
      <c r="GV152" s="30"/>
      <c r="GW152" s="29"/>
      <c r="GX152" s="50"/>
      <c r="GY152" s="50"/>
      <c r="GZ152" s="28"/>
      <c r="HB152" s="28"/>
    </row>
    <row r="153" spans="1:210" s="2" customFormat="1" ht="13.9" customHeight="1" thickTop="1" x14ac:dyDescent="0.3">
      <c r="A153" s="12" t="str">
        <f>IFERROR(IF(HLOOKUP($C$4,$FC$11:$FR$211,ROW()-#REF!,FALSE)="N",FALSE,TRUE),"")</f>
        <v/>
      </c>
      <c r="B153" s="7"/>
      <c r="C153" s="43" t="str">
        <f t="shared" si="260"/>
        <v>3290TL</v>
      </c>
      <c r="D153" s="43" t="str">
        <f t="shared" si="261"/>
        <v>3290TL</v>
      </c>
      <c r="E153" s="7"/>
      <c r="F153" s="7"/>
      <c r="G153" s="7"/>
      <c r="H153" s="7">
        <v>147</v>
      </c>
      <c r="I153" s="7"/>
      <c r="J153" s="7"/>
      <c r="K153" s="42" t="s">
        <v>88</v>
      </c>
      <c r="L153" s="41"/>
      <c r="M153" s="40" t="s">
        <v>89</v>
      </c>
      <c r="N153" s="39">
        <f t="shared" ref="N153:AS153" si="325">SUM(N125:N152)</f>
        <v>10073922</v>
      </c>
      <c r="O153" s="74">
        <f t="shared" si="325"/>
        <v>10073922</v>
      </c>
      <c r="P153" s="74">
        <f t="shared" si="325"/>
        <v>0</v>
      </c>
      <c r="Q153" s="74">
        <f t="shared" si="325"/>
        <v>0</v>
      </c>
      <c r="R153" s="74">
        <f t="shared" si="325"/>
        <v>0</v>
      </c>
      <c r="S153" s="74">
        <f t="shared" si="325"/>
        <v>0</v>
      </c>
      <c r="T153" s="74">
        <f t="shared" si="325"/>
        <v>0</v>
      </c>
      <c r="U153" s="74">
        <f t="shared" si="325"/>
        <v>0</v>
      </c>
      <c r="V153" s="74">
        <f t="shared" si="325"/>
        <v>0</v>
      </c>
      <c r="W153" s="74">
        <f t="shared" si="325"/>
        <v>0</v>
      </c>
      <c r="X153" s="74">
        <f t="shared" si="325"/>
        <v>0</v>
      </c>
      <c r="Y153" s="74">
        <f t="shared" si="325"/>
        <v>0</v>
      </c>
      <c r="Z153" s="74">
        <f t="shared" si="325"/>
        <v>0</v>
      </c>
      <c r="AA153" s="74">
        <f t="shared" si="325"/>
        <v>0</v>
      </c>
      <c r="AB153" s="74">
        <f t="shared" si="325"/>
        <v>0</v>
      </c>
      <c r="AC153" s="74">
        <f t="shared" si="325"/>
        <v>0</v>
      </c>
      <c r="AD153" s="74">
        <f t="shared" si="325"/>
        <v>0</v>
      </c>
      <c r="AE153" s="74">
        <f t="shared" si="325"/>
        <v>0</v>
      </c>
      <c r="AF153" s="74">
        <f t="shared" si="325"/>
        <v>0</v>
      </c>
      <c r="AG153" s="74">
        <f t="shared" si="325"/>
        <v>0</v>
      </c>
      <c r="AH153" s="74">
        <f t="shared" si="325"/>
        <v>0</v>
      </c>
      <c r="AI153" s="74">
        <f t="shared" si="325"/>
        <v>0</v>
      </c>
      <c r="AJ153" s="74">
        <f t="shared" si="325"/>
        <v>0</v>
      </c>
      <c r="AK153" s="74">
        <f t="shared" si="325"/>
        <v>0</v>
      </c>
      <c r="AL153" s="74">
        <f t="shared" si="325"/>
        <v>0</v>
      </c>
      <c r="AM153" s="74">
        <f t="shared" si="325"/>
        <v>0</v>
      </c>
      <c r="AN153" s="74">
        <f t="shared" si="325"/>
        <v>0</v>
      </c>
      <c r="AO153" s="74">
        <f t="shared" si="325"/>
        <v>0</v>
      </c>
      <c r="AP153" s="74">
        <f t="shared" si="325"/>
        <v>0</v>
      </c>
      <c r="AQ153" s="74">
        <f t="shared" si="325"/>
        <v>0</v>
      </c>
      <c r="AR153" s="74">
        <f t="shared" si="325"/>
        <v>0</v>
      </c>
      <c r="AS153" s="74">
        <f t="shared" si="325"/>
        <v>0</v>
      </c>
      <c r="AT153" s="74">
        <f t="shared" ref="AT153:BV153" si="326">SUM(AT125:AT152)</f>
        <v>0</v>
      </c>
      <c r="AU153" s="74">
        <f t="shared" si="326"/>
        <v>0</v>
      </c>
      <c r="AV153" s="74">
        <f t="shared" si="326"/>
        <v>0</v>
      </c>
      <c r="AW153" s="74">
        <f t="shared" si="326"/>
        <v>0</v>
      </c>
      <c r="AX153" s="74">
        <f t="shared" si="326"/>
        <v>0</v>
      </c>
      <c r="AY153" s="74">
        <f t="shared" si="326"/>
        <v>0</v>
      </c>
      <c r="AZ153" s="74">
        <f t="shared" si="326"/>
        <v>0</v>
      </c>
      <c r="BA153" s="74">
        <f t="shared" si="326"/>
        <v>0</v>
      </c>
      <c r="BB153" s="74">
        <f t="shared" si="326"/>
        <v>0</v>
      </c>
      <c r="BC153" s="74">
        <f t="shared" si="326"/>
        <v>0</v>
      </c>
      <c r="BD153" s="74">
        <f t="shared" si="326"/>
        <v>0</v>
      </c>
      <c r="BE153" s="74">
        <f t="shared" si="326"/>
        <v>0</v>
      </c>
      <c r="BF153" s="74">
        <f t="shared" si="326"/>
        <v>0</v>
      </c>
      <c r="BG153" s="74">
        <f t="shared" si="326"/>
        <v>0</v>
      </c>
      <c r="BH153" s="74">
        <f t="shared" si="326"/>
        <v>0</v>
      </c>
      <c r="BI153" s="74">
        <f t="shared" si="326"/>
        <v>0</v>
      </c>
      <c r="BJ153" s="74">
        <f t="shared" si="326"/>
        <v>0</v>
      </c>
      <c r="BK153" s="74">
        <f t="shared" si="326"/>
        <v>0</v>
      </c>
      <c r="BL153" s="74">
        <f t="shared" si="326"/>
        <v>0</v>
      </c>
      <c r="BM153" s="74">
        <f t="shared" si="326"/>
        <v>0</v>
      </c>
      <c r="BN153" s="74">
        <f t="shared" si="326"/>
        <v>0</v>
      </c>
      <c r="BO153" s="74">
        <f t="shared" si="326"/>
        <v>0</v>
      </c>
      <c r="BP153" s="74">
        <f t="shared" si="326"/>
        <v>0</v>
      </c>
      <c r="BQ153" s="74">
        <f t="shared" si="326"/>
        <v>0</v>
      </c>
      <c r="BR153" s="74">
        <f t="shared" si="326"/>
        <v>0</v>
      </c>
      <c r="BS153" s="74">
        <f t="shared" si="326"/>
        <v>0</v>
      </c>
      <c r="BT153" s="74">
        <f t="shared" si="326"/>
        <v>0</v>
      </c>
      <c r="BU153" s="74">
        <f t="shared" si="326"/>
        <v>0</v>
      </c>
      <c r="BV153" s="74">
        <f t="shared" si="326"/>
        <v>0</v>
      </c>
      <c r="BW153" s="37"/>
      <c r="BX153" s="1"/>
      <c r="BY153" s="1"/>
      <c r="BZ153" s="1"/>
      <c r="CA153" s="1"/>
      <c r="CB153" s="1"/>
      <c r="CC153" s="1"/>
      <c r="CD153" s="1"/>
      <c r="CE153" s="1"/>
      <c r="CF153" s="1"/>
      <c r="CG153" s="6"/>
      <c r="CH153" s="1"/>
      <c r="CI153" s="1"/>
      <c r="CJ153" s="73" t="s">
        <v>60</v>
      </c>
      <c r="CK153" s="36">
        <v>-1</v>
      </c>
      <c r="CL153" s="35">
        <f t="shared" si="263"/>
        <v>-10073922</v>
      </c>
      <c r="CM153" s="34">
        <v>-9072287</v>
      </c>
      <c r="CO153" s="5"/>
      <c r="CP153" s="33" t="str">
        <f t="shared" si="324"/>
        <v>3290TL</v>
      </c>
      <c r="CR153" s="11">
        <v>-1</v>
      </c>
      <c r="CS153" s="32">
        <f t="shared" si="264"/>
        <v>-10073922</v>
      </c>
      <c r="CT153" s="32">
        <f t="shared" si="265"/>
        <v>0</v>
      </c>
      <c r="CU153" s="32">
        <f t="shared" si="266"/>
        <v>0</v>
      </c>
      <c r="CV153" s="32">
        <f t="shared" si="267"/>
        <v>0</v>
      </c>
      <c r="CW153" s="32">
        <f t="shared" si="268"/>
        <v>0</v>
      </c>
      <c r="CX153" s="32">
        <f t="shared" si="269"/>
        <v>0</v>
      </c>
      <c r="CY153" s="32">
        <f t="shared" si="270"/>
        <v>0</v>
      </c>
      <c r="CZ153" s="32">
        <f t="shared" si="271"/>
        <v>0</v>
      </c>
      <c r="DA153" s="32">
        <f t="shared" si="272"/>
        <v>0</v>
      </c>
      <c r="DB153" s="32">
        <f t="shared" si="273"/>
        <v>0</v>
      </c>
      <c r="DC153" s="32">
        <f t="shared" si="274"/>
        <v>0</v>
      </c>
      <c r="DD153" s="32">
        <f t="shared" si="275"/>
        <v>0</v>
      </c>
      <c r="DE153" s="32">
        <f t="shared" si="276"/>
        <v>0</v>
      </c>
      <c r="DF153" s="32">
        <f t="shared" si="277"/>
        <v>0</v>
      </c>
      <c r="DG153" s="32">
        <f t="shared" si="278"/>
        <v>0</v>
      </c>
      <c r="DH153" s="32">
        <f t="shared" si="279"/>
        <v>0</v>
      </c>
      <c r="DI153" s="32">
        <f t="shared" si="280"/>
        <v>0</v>
      </c>
      <c r="DJ153" s="32">
        <f t="shared" si="281"/>
        <v>0</v>
      </c>
      <c r="DK153" s="32">
        <f t="shared" si="282"/>
        <v>0</v>
      </c>
      <c r="DL153" s="32">
        <f t="shared" si="283"/>
        <v>0</v>
      </c>
      <c r="DM153" s="32">
        <f t="shared" si="284"/>
        <v>0</v>
      </c>
      <c r="DN153" s="32">
        <f t="shared" si="285"/>
        <v>0</v>
      </c>
      <c r="DO153" s="32">
        <f t="shared" si="286"/>
        <v>0</v>
      </c>
      <c r="DP153" s="32">
        <f t="shared" si="287"/>
        <v>0</v>
      </c>
      <c r="DQ153" s="32">
        <f t="shared" si="288"/>
        <v>0</v>
      </c>
      <c r="DR153" s="32">
        <f t="shared" si="289"/>
        <v>0</v>
      </c>
      <c r="DS153" s="32">
        <f t="shared" si="290"/>
        <v>0</v>
      </c>
      <c r="DT153" s="32">
        <f t="shared" si="291"/>
        <v>0</v>
      </c>
      <c r="DU153" s="32">
        <f t="shared" si="292"/>
        <v>0</v>
      </c>
      <c r="DV153" s="32">
        <f t="shared" si="293"/>
        <v>0</v>
      </c>
      <c r="DW153" s="32">
        <f t="shared" si="294"/>
        <v>0</v>
      </c>
      <c r="DX153" s="32">
        <f t="shared" si="295"/>
        <v>0</v>
      </c>
      <c r="DY153" s="32">
        <f t="shared" si="296"/>
        <v>0</v>
      </c>
      <c r="DZ153" s="32">
        <f t="shared" si="297"/>
        <v>0</v>
      </c>
      <c r="EA153" s="32">
        <f t="shared" si="298"/>
        <v>0</v>
      </c>
      <c r="EB153" s="32">
        <f t="shared" si="299"/>
        <v>0</v>
      </c>
      <c r="EC153" s="32">
        <f t="shared" si="300"/>
        <v>0</v>
      </c>
      <c r="ED153" s="32">
        <f t="shared" si="301"/>
        <v>0</v>
      </c>
      <c r="EE153" s="32">
        <f t="shared" si="302"/>
        <v>0</v>
      </c>
      <c r="EF153" s="32">
        <f t="shared" si="303"/>
        <v>0</v>
      </c>
      <c r="EG153" s="32">
        <f t="shared" si="304"/>
        <v>0</v>
      </c>
      <c r="EH153" s="32">
        <f t="shared" si="305"/>
        <v>0</v>
      </c>
      <c r="EI153" s="32">
        <f t="shared" si="306"/>
        <v>0</v>
      </c>
      <c r="EJ153" s="32">
        <f t="shared" si="307"/>
        <v>0</v>
      </c>
      <c r="EK153" s="32">
        <f t="shared" si="308"/>
        <v>0</v>
      </c>
      <c r="EL153" s="32">
        <f t="shared" si="309"/>
        <v>0</v>
      </c>
      <c r="EM153" s="32">
        <f t="shared" si="310"/>
        <v>0</v>
      </c>
      <c r="EN153" s="32">
        <f t="shared" si="311"/>
        <v>0</v>
      </c>
      <c r="EO153" s="32">
        <f t="shared" si="312"/>
        <v>0</v>
      </c>
      <c r="EP153" s="32">
        <f t="shared" si="313"/>
        <v>0</v>
      </c>
      <c r="EQ153" s="32">
        <f t="shared" si="314"/>
        <v>0</v>
      </c>
      <c r="ER153" s="32">
        <f t="shared" si="315"/>
        <v>0</v>
      </c>
      <c r="ES153" s="32">
        <f t="shared" si="316"/>
        <v>0</v>
      </c>
      <c r="ET153" s="32">
        <f t="shared" si="317"/>
        <v>0</v>
      </c>
      <c r="EU153" s="32">
        <f t="shared" si="318"/>
        <v>0</v>
      </c>
      <c r="EV153" s="32">
        <f t="shared" si="319"/>
        <v>0</v>
      </c>
      <c r="EW153" s="32">
        <f t="shared" si="320"/>
        <v>0</v>
      </c>
      <c r="EX153" s="32">
        <f t="shared" si="321"/>
        <v>0</v>
      </c>
      <c r="EY153" s="32">
        <f t="shared" si="322"/>
        <v>0</v>
      </c>
      <c r="EZ153" s="32">
        <f t="shared" si="323"/>
        <v>0</v>
      </c>
      <c r="FB153" s="3"/>
      <c r="FC153" s="15" t="s">
        <v>0</v>
      </c>
      <c r="FD153" s="14" t="s">
        <v>0</v>
      </c>
      <c r="FE153" s="14" t="s">
        <v>0</v>
      </c>
      <c r="FF153" s="14" t="s">
        <v>0</v>
      </c>
      <c r="FG153" s="14" t="s">
        <v>0</v>
      </c>
      <c r="FH153" s="14" t="s">
        <v>0</v>
      </c>
      <c r="FI153" s="14" t="s">
        <v>0</v>
      </c>
      <c r="FJ153" s="14" t="s">
        <v>0</v>
      </c>
      <c r="FK153" s="14"/>
      <c r="FL153" s="14"/>
      <c r="FM153" s="14"/>
      <c r="FN153" s="14"/>
      <c r="FO153" s="14"/>
      <c r="FP153" s="14"/>
      <c r="FQ153" s="14"/>
      <c r="FR153" s="13"/>
      <c r="FT153" s="31"/>
      <c r="FU153" s="30"/>
      <c r="FV153" s="29"/>
      <c r="FW153" s="28"/>
      <c r="FX153" s="28"/>
      <c r="FY153" s="28"/>
      <c r="GA153" s="28"/>
      <c r="GC153" s="31"/>
      <c r="GD153" s="30"/>
      <c r="GE153" s="29"/>
      <c r="GF153" s="28"/>
      <c r="GG153" s="28"/>
      <c r="GH153" s="28"/>
      <c r="GJ153" s="28"/>
      <c r="GL153" s="31"/>
      <c r="GM153" s="30"/>
      <c r="GN153" s="29"/>
      <c r="GO153" s="28"/>
      <c r="GP153" s="28"/>
      <c r="GQ153" s="28"/>
      <c r="GS153" s="28"/>
      <c r="GU153" s="31"/>
      <c r="GV153" s="30"/>
      <c r="GW153" s="29"/>
      <c r="GX153" s="28"/>
      <c r="GY153" s="28"/>
      <c r="GZ153" s="28"/>
      <c r="HB153" s="28"/>
    </row>
    <row r="154" spans="1:210" s="2" customFormat="1" ht="13.9" hidden="1" customHeight="1" x14ac:dyDescent="0.3">
      <c r="A154" s="12" t="str">
        <f>IFERROR(IF(HLOOKUP($C$4,$FC$11:$FR$211,ROW()-#REF!,FALSE)="N",FALSE,TRUE),"")</f>
        <v/>
      </c>
      <c r="B154" s="7"/>
      <c r="C154" s="43" t="str">
        <f t="shared" si="260"/>
        <v/>
      </c>
      <c r="D154" s="43" t="str">
        <f t="shared" si="261"/>
        <v/>
      </c>
      <c r="E154" s="7"/>
      <c r="F154" s="7"/>
      <c r="G154" s="7"/>
      <c r="H154" s="7">
        <v>148</v>
      </c>
      <c r="I154" s="7"/>
      <c r="J154" s="7"/>
      <c r="K154" s="27"/>
      <c r="L154" s="18"/>
      <c r="M154" s="47"/>
      <c r="N154" s="46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37"/>
      <c r="BX154" s="1"/>
      <c r="BY154" s="1"/>
      <c r="BZ154" s="1"/>
      <c r="CA154" s="1"/>
      <c r="CB154" s="1"/>
      <c r="CC154" s="1"/>
      <c r="CD154" s="1"/>
      <c r="CE154" s="1"/>
      <c r="CF154" s="1"/>
      <c r="CG154" s="6"/>
      <c r="CH154" s="1"/>
      <c r="CI154" s="1"/>
      <c r="CK154" s="5"/>
      <c r="CL154" s="5"/>
      <c r="CM154" s="5"/>
      <c r="CO154" s="5"/>
      <c r="CP154" s="4" t="str">
        <f t="shared" si="324"/>
        <v/>
      </c>
      <c r="CR154" s="4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B154" s="3"/>
      <c r="FC154" s="15" t="s">
        <v>0</v>
      </c>
      <c r="FD154" s="14" t="s">
        <v>0</v>
      </c>
      <c r="FE154" s="14" t="s">
        <v>0</v>
      </c>
      <c r="FF154" s="14" t="s">
        <v>11</v>
      </c>
      <c r="FG154" s="14" t="s">
        <v>11</v>
      </c>
      <c r="FH154" s="14" t="s">
        <v>11</v>
      </c>
      <c r="FI154" s="14" t="s">
        <v>11</v>
      </c>
      <c r="FJ154" s="14" t="s">
        <v>11</v>
      </c>
      <c r="FK154" s="14" t="s">
        <v>11</v>
      </c>
      <c r="FL154" s="14" t="s">
        <v>11</v>
      </c>
      <c r="FM154" s="14" t="s">
        <v>11</v>
      </c>
      <c r="FN154" s="14" t="s">
        <v>11</v>
      </c>
      <c r="FO154" s="14" t="s">
        <v>11</v>
      </c>
      <c r="FP154" s="14" t="s">
        <v>11</v>
      </c>
      <c r="FQ154" s="14" t="s">
        <v>11</v>
      </c>
      <c r="FR154" s="13" t="s">
        <v>11</v>
      </c>
      <c r="FT154" s="31"/>
      <c r="FU154" s="30"/>
      <c r="FV154" s="44"/>
      <c r="FW154" s="44"/>
      <c r="FX154" s="44"/>
      <c r="FY154" s="44"/>
      <c r="GC154" s="31"/>
      <c r="GD154" s="30"/>
      <c r="GE154" s="44"/>
      <c r="GF154" s="44"/>
      <c r="GG154" s="44"/>
      <c r="GH154" s="44"/>
      <c r="GL154" s="31"/>
      <c r="GM154" s="30"/>
      <c r="GN154" s="44"/>
      <c r="GO154" s="44"/>
      <c r="GP154" s="44"/>
      <c r="GQ154" s="44"/>
      <c r="GU154" s="31"/>
      <c r="GV154" s="30"/>
      <c r="GW154" s="44"/>
      <c r="GX154" s="44"/>
      <c r="GY154" s="44"/>
      <c r="GZ154" s="44"/>
    </row>
    <row r="155" spans="1:210" s="2" customFormat="1" ht="13.9" hidden="1" customHeight="1" x14ac:dyDescent="0.3">
      <c r="A155" s="12" t="str">
        <f>IFERROR(IF(HLOOKUP($C$4,$FC$11:$FR$211,ROW()-#REF!,FALSE)="N",FALSE,TRUE),"")</f>
        <v/>
      </c>
      <c r="B155" s="7"/>
      <c r="C155" s="43" t="str">
        <f t="shared" si="260"/>
        <v>329M00</v>
      </c>
      <c r="D155" s="43" t="str">
        <f t="shared" si="261"/>
        <v>329M00</v>
      </c>
      <c r="E155" s="7"/>
      <c r="F155" s="7"/>
      <c r="G155" s="7"/>
      <c r="H155" s="7">
        <v>149</v>
      </c>
      <c r="I155" s="7"/>
      <c r="J155" s="7"/>
      <c r="K155" s="27" t="s">
        <v>88</v>
      </c>
      <c r="L155" s="72"/>
      <c r="M155" s="71" t="s">
        <v>87</v>
      </c>
      <c r="N155" s="70">
        <f>SUM(O155:BV155)</f>
        <v>0</v>
      </c>
      <c r="O155" s="69">
        <f>0</f>
        <v>0</v>
      </c>
      <c r="P155" s="69">
        <f>0</f>
        <v>0</v>
      </c>
      <c r="Q155" s="69">
        <f>0</f>
        <v>0</v>
      </c>
      <c r="R155" s="69">
        <f>0</f>
        <v>0</v>
      </c>
      <c r="S155" s="69">
        <f>0</f>
        <v>0</v>
      </c>
      <c r="T155" s="69">
        <f>0</f>
        <v>0</v>
      </c>
      <c r="U155" s="69">
        <f>0</f>
        <v>0</v>
      </c>
      <c r="V155" s="69">
        <f>0</f>
        <v>0</v>
      </c>
      <c r="W155" s="69">
        <f>0</f>
        <v>0</v>
      </c>
      <c r="X155" s="69">
        <f>0</f>
        <v>0</v>
      </c>
      <c r="Y155" s="69">
        <f>0</f>
        <v>0</v>
      </c>
      <c r="Z155" s="69">
        <f>0</f>
        <v>0</v>
      </c>
      <c r="AA155" s="69">
        <f>0</f>
        <v>0</v>
      </c>
      <c r="AB155" s="69">
        <f>0</f>
        <v>0</v>
      </c>
      <c r="AC155" s="69">
        <f>0</f>
        <v>0</v>
      </c>
      <c r="AD155" s="69">
        <f>0</f>
        <v>0</v>
      </c>
      <c r="AE155" s="69">
        <f>0</f>
        <v>0</v>
      </c>
      <c r="AF155" s="69">
        <f>0</f>
        <v>0</v>
      </c>
      <c r="AG155" s="69">
        <f>0</f>
        <v>0</v>
      </c>
      <c r="AH155" s="69">
        <f>0</f>
        <v>0</v>
      </c>
      <c r="AI155" s="69">
        <f>0</f>
        <v>0</v>
      </c>
      <c r="AJ155" s="69">
        <f>0</f>
        <v>0</v>
      </c>
      <c r="AK155" s="69">
        <f>0</f>
        <v>0</v>
      </c>
      <c r="AL155" s="69">
        <f>0</f>
        <v>0</v>
      </c>
      <c r="AM155" s="69">
        <f>0</f>
        <v>0</v>
      </c>
      <c r="AN155" s="69">
        <f>0</f>
        <v>0</v>
      </c>
      <c r="AO155" s="69">
        <f>0</f>
        <v>0</v>
      </c>
      <c r="AP155" s="69">
        <f>0</f>
        <v>0</v>
      </c>
      <c r="AQ155" s="69">
        <f>0</f>
        <v>0</v>
      </c>
      <c r="AR155" s="69">
        <f>0</f>
        <v>0</v>
      </c>
      <c r="AS155" s="69">
        <f>0</f>
        <v>0</v>
      </c>
      <c r="AT155" s="69">
        <f>0</f>
        <v>0</v>
      </c>
      <c r="AU155" s="69">
        <f>0</f>
        <v>0</v>
      </c>
      <c r="AV155" s="69">
        <f>0</f>
        <v>0</v>
      </c>
      <c r="AW155" s="69">
        <f>0</f>
        <v>0</v>
      </c>
      <c r="AX155" s="69">
        <f>0</f>
        <v>0</v>
      </c>
      <c r="AY155" s="69">
        <f>0</f>
        <v>0</v>
      </c>
      <c r="AZ155" s="69">
        <f>0</f>
        <v>0</v>
      </c>
      <c r="BA155" s="69">
        <f>0</f>
        <v>0</v>
      </c>
      <c r="BB155" s="69">
        <f>0</f>
        <v>0</v>
      </c>
      <c r="BC155" s="69">
        <f>0</f>
        <v>0</v>
      </c>
      <c r="BD155" s="69">
        <f>0</f>
        <v>0</v>
      </c>
      <c r="BE155" s="69">
        <f>0</f>
        <v>0</v>
      </c>
      <c r="BF155" s="69">
        <f>0</f>
        <v>0</v>
      </c>
      <c r="BG155" s="69">
        <f>0</f>
        <v>0</v>
      </c>
      <c r="BH155" s="69">
        <f>0</f>
        <v>0</v>
      </c>
      <c r="BI155" s="69">
        <f>0</f>
        <v>0</v>
      </c>
      <c r="BJ155" s="69">
        <f>0</f>
        <v>0</v>
      </c>
      <c r="BK155" s="69">
        <f>0</f>
        <v>0</v>
      </c>
      <c r="BL155" s="69">
        <f>0</f>
        <v>0</v>
      </c>
      <c r="BM155" s="69">
        <f>0</f>
        <v>0</v>
      </c>
      <c r="BN155" s="69">
        <f>0</f>
        <v>0</v>
      </c>
      <c r="BO155" s="69">
        <f>0</f>
        <v>0</v>
      </c>
      <c r="BP155" s="69">
        <f>0</f>
        <v>0</v>
      </c>
      <c r="BQ155" s="69">
        <f>0</f>
        <v>0</v>
      </c>
      <c r="BR155" s="69">
        <f>0</f>
        <v>0</v>
      </c>
      <c r="BS155" s="69">
        <f>0</f>
        <v>0</v>
      </c>
      <c r="BT155" s="69">
        <f>0</f>
        <v>0</v>
      </c>
      <c r="BU155" s="69">
        <f>0</f>
        <v>0</v>
      </c>
      <c r="BV155" s="69">
        <f>0</f>
        <v>0</v>
      </c>
      <c r="BW155" s="68"/>
      <c r="BX155" s="67"/>
      <c r="BY155" s="67"/>
      <c r="BZ155" s="67"/>
      <c r="CA155" s="67"/>
      <c r="CB155" s="67"/>
      <c r="CC155" s="67"/>
      <c r="CD155" s="67"/>
      <c r="CE155" s="67"/>
      <c r="CF155" s="67"/>
      <c r="CG155" s="66"/>
      <c r="CH155" s="1"/>
      <c r="CI155" s="1"/>
      <c r="CK155" s="36">
        <v>-1</v>
      </c>
      <c r="CL155" s="35">
        <f>N155*CK155</f>
        <v>0</v>
      </c>
      <c r="CM155" s="34"/>
      <c r="CO155" s="5"/>
      <c r="CP155" s="33" t="str">
        <f t="shared" si="324"/>
        <v>329M00</v>
      </c>
      <c r="CR155" s="11">
        <v>-1</v>
      </c>
      <c r="CS155" s="32">
        <f t="shared" ref="CS155:DX155" si="327">IF(O155="","",O155*$CR155)</f>
        <v>0</v>
      </c>
      <c r="CT155" s="32">
        <f t="shared" si="327"/>
        <v>0</v>
      </c>
      <c r="CU155" s="32">
        <f t="shared" si="327"/>
        <v>0</v>
      </c>
      <c r="CV155" s="32">
        <f t="shared" si="327"/>
        <v>0</v>
      </c>
      <c r="CW155" s="32">
        <f t="shared" si="327"/>
        <v>0</v>
      </c>
      <c r="CX155" s="32">
        <f t="shared" si="327"/>
        <v>0</v>
      </c>
      <c r="CY155" s="32">
        <f t="shared" si="327"/>
        <v>0</v>
      </c>
      <c r="CZ155" s="32">
        <f t="shared" si="327"/>
        <v>0</v>
      </c>
      <c r="DA155" s="32">
        <f t="shared" si="327"/>
        <v>0</v>
      </c>
      <c r="DB155" s="32">
        <f t="shared" si="327"/>
        <v>0</v>
      </c>
      <c r="DC155" s="32">
        <f t="shared" si="327"/>
        <v>0</v>
      </c>
      <c r="DD155" s="32">
        <f t="shared" si="327"/>
        <v>0</v>
      </c>
      <c r="DE155" s="32">
        <f t="shared" si="327"/>
        <v>0</v>
      </c>
      <c r="DF155" s="32">
        <f t="shared" si="327"/>
        <v>0</v>
      </c>
      <c r="DG155" s="32">
        <f t="shared" si="327"/>
        <v>0</v>
      </c>
      <c r="DH155" s="32">
        <f t="shared" si="327"/>
        <v>0</v>
      </c>
      <c r="DI155" s="32">
        <f t="shared" si="327"/>
        <v>0</v>
      </c>
      <c r="DJ155" s="32">
        <f t="shared" si="327"/>
        <v>0</v>
      </c>
      <c r="DK155" s="32">
        <f t="shared" si="327"/>
        <v>0</v>
      </c>
      <c r="DL155" s="32">
        <f t="shared" si="327"/>
        <v>0</v>
      </c>
      <c r="DM155" s="32">
        <f t="shared" si="327"/>
        <v>0</v>
      </c>
      <c r="DN155" s="32">
        <f t="shared" si="327"/>
        <v>0</v>
      </c>
      <c r="DO155" s="32">
        <f t="shared" si="327"/>
        <v>0</v>
      </c>
      <c r="DP155" s="32">
        <f t="shared" si="327"/>
        <v>0</v>
      </c>
      <c r="DQ155" s="32">
        <f t="shared" si="327"/>
        <v>0</v>
      </c>
      <c r="DR155" s="32">
        <f t="shared" si="327"/>
        <v>0</v>
      </c>
      <c r="DS155" s="32">
        <f t="shared" si="327"/>
        <v>0</v>
      </c>
      <c r="DT155" s="32">
        <f t="shared" si="327"/>
        <v>0</v>
      </c>
      <c r="DU155" s="32">
        <f t="shared" si="327"/>
        <v>0</v>
      </c>
      <c r="DV155" s="32">
        <f t="shared" si="327"/>
        <v>0</v>
      </c>
      <c r="DW155" s="32">
        <f t="shared" si="327"/>
        <v>0</v>
      </c>
      <c r="DX155" s="32">
        <f t="shared" si="327"/>
        <v>0</v>
      </c>
      <c r="DY155" s="32">
        <f t="shared" ref="DY155:EZ155" si="328">IF(AU155="","",AU155*$CR155)</f>
        <v>0</v>
      </c>
      <c r="DZ155" s="32">
        <f t="shared" si="328"/>
        <v>0</v>
      </c>
      <c r="EA155" s="32">
        <f t="shared" si="328"/>
        <v>0</v>
      </c>
      <c r="EB155" s="32">
        <f t="shared" si="328"/>
        <v>0</v>
      </c>
      <c r="EC155" s="32">
        <f t="shared" si="328"/>
        <v>0</v>
      </c>
      <c r="ED155" s="32">
        <f t="shared" si="328"/>
        <v>0</v>
      </c>
      <c r="EE155" s="32">
        <f t="shared" si="328"/>
        <v>0</v>
      </c>
      <c r="EF155" s="32">
        <f t="shared" si="328"/>
        <v>0</v>
      </c>
      <c r="EG155" s="32">
        <f t="shared" si="328"/>
        <v>0</v>
      </c>
      <c r="EH155" s="32">
        <f t="shared" si="328"/>
        <v>0</v>
      </c>
      <c r="EI155" s="32">
        <f t="shared" si="328"/>
        <v>0</v>
      </c>
      <c r="EJ155" s="32">
        <f t="shared" si="328"/>
        <v>0</v>
      </c>
      <c r="EK155" s="32">
        <f t="shared" si="328"/>
        <v>0</v>
      </c>
      <c r="EL155" s="32">
        <f t="shared" si="328"/>
        <v>0</v>
      </c>
      <c r="EM155" s="32">
        <f t="shared" si="328"/>
        <v>0</v>
      </c>
      <c r="EN155" s="32">
        <f t="shared" si="328"/>
        <v>0</v>
      </c>
      <c r="EO155" s="32">
        <f t="shared" si="328"/>
        <v>0</v>
      </c>
      <c r="EP155" s="32">
        <f t="shared" si="328"/>
        <v>0</v>
      </c>
      <c r="EQ155" s="32">
        <f t="shared" si="328"/>
        <v>0</v>
      </c>
      <c r="ER155" s="32">
        <f t="shared" si="328"/>
        <v>0</v>
      </c>
      <c r="ES155" s="32">
        <f t="shared" si="328"/>
        <v>0</v>
      </c>
      <c r="ET155" s="32">
        <f t="shared" si="328"/>
        <v>0</v>
      </c>
      <c r="EU155" s="32">
        <f t="shared" si="328"/>
        <v>0</v>
      </c>
      <c r="EV155" s="32">
        <f t="shared" si="328"/>
        <v>0</v>
      </c>
      <c r="EW155" s="32">
        <f t="shared" si="328"/>
        <v>0</v>
      </c>
      <c r="EX155" s="32">
        <f t="shared" si="328"/>
        <v>0</v>
      </c>
      <c r="EY155" s="32">
        <f t="shared" si="328"/>
        <v>0</v>
      </c>
      <c r="EZ155" s="32">
        <f t="shared" si="328"/>
        <v>0</v>
      </c>
      <c r="FB155" s="3"/>
      <c r="FC155" s="15" t="s">
        <v>11</v>
      </c>
      <c r="FD155" s="14" t="s">
        <v>11</v>
      </c>
      <c r="FE155" s="14" t="s">
        <v>11</v>
      </c>
      <c r="FF155" s="14" t="s">
        <v>11</v>
      </c>
      <c r="FG155" s="14" t="s">
        <v>11</v>
      </c>
      <c r="FH155" s="14" t="s">
        <v>11</v>
      </c>
      <c r="FI155" s="14" t="s">
        <v>11</v>
      </c>
      <c r="FJ155" s="14" t="s">
        <v>11</v>
      </c>
      <c r="FK155" s="14" t="s">
        <v>11</v>
      </c>
      <c r="FL155" s="14" t="s">
        <v>11</v>
      </c>
      <c r="FM155" s="14" t="s">
        <v>11</v>
      </c>
      <c r="FN155" s="14" t="s">
        <v>11</v>
      </c>
      <c r="FO155" s="14" t="s">
        <v>11</v>
      </c>
      <c r="FP155" s="14" t="s">
        <v>11</v>
      </c>
      <c r="FQ155" s="14" t="s">
        <v>11</v>
      </c>
      <c r="FR155" s="13" t="s">
        <v>11</v>
      </c>
      <c r="FT155" s="31"/>
      <c r="FU155" s="30"/>
      <c r="FV155" s="29"/>
      <c r="FW155" s="50"/>
      <c r="FX155" s="50"/>
      <c r="FY155" s="28"/>
      <c r="GA155" s="28"/>
      <c r="GC155" s="31"/>
      <c r="GD155" s="30"/>
      <c r="GE155" s="29"/>
      <c r="GF155" s="50"/>
      <c r="GG155" s="50"/>
      <c r="GH155" s="28"/>
      <c r="GJ155" s="28"/>
      <c r="GL155" s="31"/>
      <c r="GM155" s="30"/>
      <c r="GN155" s="29"/>
      <c r="GO155" s="50"/>
      <c r="GP155" s="50"/>
      <c r="GQ155" s="28"/>
      <c r="GS155" s="28"/>
      <c r="GU155" s="31"/>
      <c r="GV155" s="30"/>
      <c r="GW155" s="29"/>
      <c r="GX155" s="50"/>
      <c r="GY155" s="50"/>
      <c r="GZ155" s="28"/>
      <c r="HB155" s="28"/>
    </row>
    <row r="156" spans="1:210" s="2" customFormat="1" ht="13.9" customHeight="1" thickBot="1" x14ac:dyDescent="0.35">
      <c r="A156" s="12" t="str">
        <f>IFERROR(IF(HLOOKUP($C$4,$FC$11:$FR$211,ROW()-#REF!,FALSE)="N",FALSE,TRUE),"")</f>
        <v/>
      </c>
      <c r="B156" s="7"/>
      <c r="C156" s="43" t="str">
        <f t="shared" si="260"/>
        <v/>
      </c>
      <c r="D156" s="43" t="str">
        <f t="shared" si="261"/>
        <v/>
      </c>
      <c r="E156" s="7"/>
      <c r="F156" s="7"/>
      <c r="G156" s="7"/>
      <c r="H156" s="7">
        <v>150</v>
      </c>
      <c r="I156" s="7"/>
      <c r="J156" s="7"/>
      <c r="K156" s="27"/>
      <c r="L156" s="18"/>
      <c r="M156" s="47"/>
      <c r="N156" s="4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5"/>
      <c r="BX156" s="1"/>
      <c r="BY156" s="1"/>
      <c r="BZ156" s="1"/>
      <c r="CA156" s="1"/>
      <c r="CB156" s="1"/>
      <c r="CC156" s="1"/>
      <c r="CD156" s="1"/>
      <c r="CE156" s="1"/>
      <c r="CF156" s="1"/>
      <c r="CG156" s="6"/>
      <c r="CH156" s="1"/>
      <c r="CI156" s="1"/>
      <c r="CK156" s="5"/>
      <c r="CL156" s="5"/>
      <c r="CM156" s="5"/>
      <c r="CO156" s="5"/>
      <c r="CP156" s="4" t="str">
        <f t="shared" si="324"/>
        <v/>
      </c>
      <c r="CR156" s="4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B156" s="3"/>
      <c r="FC156" s="15" t="s">
        <v>11</v>
      </c>
      <c r="FD156" s="14" t="s">
        <v>11</v>
      </c>
      <c r="FE156" s="14" t="s">
        <v>11</v>
      </c>
      <c r="FF156" s="14" t="s">
        <v>0</v>
      </c>
      <c r="FG156" s="14" t="s">
        <v>0</v>
      </c>
      <c r="FH156" s="14" t="s">
        <v>0</v>
      </c>
      <c r="FI156" s="14" t="s">
        <v>0</v>
      </c>
      <c r="FJ156" s="14" t="s">
        <v>0</v>
      </c>
      <c r="FK156" s="14" t="s">
        <v>11</v>
      </c>
      <c r="FL156" s="14" t="s">
        <v>11</v>
      </c>
      <c r="FM156" s="14" t="s">
        <v>11</v>
      </c>
      <c r="FN156" s="14" t="s">
        <v>11</v>
      </c>
      <c r="FO156" s="14" t="s">
        <v>11</v>
      </c>
      <c r="FP156" s="14" t="s">
        <v>11</v>
      </c>
      <c r="FQ156" s="14" t="s">
        <v>11</v>
      </c>
      <c r="FR156" s="13" t="s">
        <v>11</v>
      </c>
      <c r="FT156" s="31"/>
      <c r="FU156" s="30"/>
      <c r="FV156" s="44"/>
      <c r="FW156" s="44"/>
      <c r="FX156" s="44"/>
      <c r="FY156" s="44"/>
      <c r="GC156" s="31"/>
      <c r="GD156" s="30"/>
      <c r="GE156" s="44"/>
      <c r="GF156" s="44"/>
      <c r="GG156" s="44"/>
      <c r="GH156" s="44"/>
      <c r="GL156" s="31"/>
      <c r="GM156" s="30"/>
      <c r="GN156" s="44"/>
      <c r="GO156" s="44"/>
      <c r="GP156" s="44"/>
      <c r="GQ156" s="44"/>
      <c r="GU156" s="31"/>
      <c r="GV156" s="30"/>
      <c r="GW156" s="44"/>
      <c r="GX156" s="44"/>
      <c r="GY156" s="44"/>
      <c r="GZ156" s="44"/>
    </row>
    <row r="157" spans="1:210" s="2" customFormat="1" ht="13.9" customHeight="1" thickTop="1" thickBot="1" x14ac:dyDescent="0.35">
      <c r="A157" s="12" t="str">
        <f>IFERROR(IF(HLOOKUP($C$4,$FC$11:$FR$211,ROW()-#REF!,FALSE)="N",FALSE,TRUE),"")</f>
        <v/>
      </c>
      <c r="B157" s="7"/>
      <c r="C157" s="43" t="str">
        <f t="shared" ref="C157:C188" si="329">IF(M157="","",M157)</f>
        <v>330000</v>
      </c>
      <c r="D157" s="43" t="str">
        <f t="shared" ref="D157:D188" si="330">IF($M157="","",$M157)</f>
        <v>330000</v>
      </c>
      <c r="E157" s="7"/>
      <c r="F157" s="7"/>
      <c r="G157" s="7"/>
      <c r="H157" s="7">
        <v>151</v>
      </c>
      <c r="I157" s="7"/>
      <c r="J157" s="7"/>
      <c r="K157" s="27" t="s">
        <v>86</v>
      </c>
      <c r="L157" s="18"/>
      <c r="M157" s="54" t="s">
        <v>85</v>
      </c>
      <c r="N157" s="53">
        <f t="shared" ref="N157:N169" si="331">SUM(O157:BV157)</f>
        <v>0</v>
      </c>
      <c r="O157" s="49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1"/>
      <c r="BX157" s="1"/>
      <c r="BY157" s="1"/>
      <c r="BZ157" s="1"/>
      <c r="CA157" s="1"/>
      <c r="CB157" s="1"/>
      <c r="CC157" s="1"/>
      <c r="CD157" s="1"/>
      <c r="CE157" s="1"/>
      <c r="CF157" s="1"/>
      <c r="CG157" s="6"/>
      <c r="CH157" s="1"/>
      <c r="CI157" s="1"/>
      <c r="CK157" s="36">
        <v>-1</v>
      </c>
      <c r="CL157" s="35">
        <f t="shared" ref="CL157:CL170" si="332">N157*CK157</f>
        <v>0</v>
      </c>
      <c r="CM157" s="34"/>
      <c r="CO157" s="5"/>
      <c r="CP157" s="33" t="str">
        <f t="shared" si="324"/>
        <v>330000</v>
      </c>
      <c r="CR157" s="11">
        <v>-1</v>
      </c>
      <c r="CS157" s="32">
        <f t="shared" ref="CS157:CS170" si="333">IF(O157="","",O157*$CR157)</f>
        <v>0</v>
      </c>
      <c r="CT157" s="32" t="str">
        <f t="shared" ref="CT157:CT170" si="334">IF(P157="","",P157*$CR157)</f>
        <v/>
      </c>
      <c r="CU157" s="32" t="str">
        <f t="shared" ref="CU157:CU170" si="335">IF(Q157="","",Q157*$CR157)</f>
        <v/>
      </c>
      <c r="CV157" s="32" t="str">
        <f t="shared" ref="CV157:CV170" si="336">IF(R157="","",R157*$CR157)</f>
        <v/>
      </c>
      <c r="CW157" s="32" t="str">
        <f t="shared" ref="CW157:CW170" si="337">IF(S157="","",S157*$CR157)</f>
        <v/>
      </c>
      <c r="CX157" s="32" t="str">
        <f t="shared" ref="CX157:CX170" si="338">IF(T157="","",T157*$CR157)</f>
        <v/>
      </c>
      <c r="CY157" s="32" t="str">
        <f t="shared" ref="CY157:CY170" si="339">IF(U157="","",U157*$CR157)</f>
        <v/>
      </c>
      <c r="CZ157" s="32" t="str">
        <f t="shared" ref="CZ157:CZ170" si="340">IF(V157="","",V157*$CR157)</f>
        <v/>
      </c>
      <c r="DA157" s="32" t="str">
        <f t="shared" ref="DA157:DA170" si="341">IF(W157="","",W157*$CR157)</f>
        <v/>
      </c>
      <c r="DB157" s="32" t="str">
        <f t="shared" ref="DB157:DB170" si="342">IF(X157="","",X157*$CR157)</f>
        <v/>
      </c>
      <c r="DC157" s="32" t="str">
        <f t="shared" ref="DC157:DC170" si="343">IF(Y157="","",Y157*$CR157)</f>
        <v/>
      </c>
      <c r="DD157" s="32" t="str">
        <f t="shared" ref="DD157:DD170" si="344">IF(Z157="","",Z157*$CR157)</f>
        <v/>
      </c>
      <c r="DE157" s="32" t="str">
        <f t="shared" ref="DE157:DE170" si="345">IF(AA157="","",AA157*$CR157)</f>
        <v/>
      </c>
      <c r="DF157" s="32" t="str">
        <f t="shared" ref="DF157:DF170" si="346">IF(AB157="","",AB157*$CR157)</f>
        <v/>
      </c>
      <c r="DG157" s="32" t="str">
        <f t="shared" ref="DG157:DG170" si="347">IF(AC157="","",AC157*$CR157)</f>
        <v/>
      </c>
      <c r="DH157" s="32" t="str">
        <f t="shared" ref="DH157:DH170" si="348">IF(AD157="","",AD157*$CR157)</f>
        <v/>
      </c>
      <c r="DI157" s="32" t="str">
        <f t="shared" ref="DI157:DI170" si="349">IF(AE157="","",AE157*$CR157)</f>
        <v/>
      </c>
      <c r="DJ157" s="32" t="str">
        <f t="shared" ref="DJ157:DJ170" si="350">IF(AF157="","",AF157*$CR157)</f>
        <v/>
      </c>
      <c r="DK157" s="32" t="str">
        <f t="shared" ref="DK157:DK170" si="351">IF(AG157="","",AG157*$CR157)</f>
        <v/>
      </c>
      <c r="DL157" s="32" t="str">
        <f t="shared" ref="DL157:DL170" si="352">IF(AH157="","",AH157*$CR157)</f>
        <v/>
      </c>
      <c r="DM157" s="32" t="str">
        <f t="shared" ref="DM157:DM170" si="353">IF(AI157="","",AI157*$CR157)</f>
        <v/>
      </c>
      <c r="DN157" s="32" t="str">
        <f t="shared" ref="DN157:DN170" si="354">IF(AJ157="","",AJ157*$CR157)</f>
        <v/>
      </c>
      <c r="DO157" s="32" t="str">
        <f t="shared" ref="DO157:DO170" si="355">IF(AK157="","",AK157*$CR157)</f>
        <v/>
      </c>
      <c r="DP157" s="32" t="str">
        <f t="shared" ref="DP157:DP170" si="356">IF(AL157="","",AL157*$CR157)</f>
        <v/>
      </c>
      <c r="DQ157" s="32" t="str">
        <f t="shared" ref="DQ157:DQ170" si="357">IF(AM157="","",AM157*$CR157)</f>
        <v/>
      </c>
      <c r="DR157" s="32" t="str">
        <f t="shared" ref="DR157:DR170" si="358">IF(AN157="","",AN157*$CR157)</f>
        <v/>
      </c>
      <c r="DS157" s="32" t="str">
        <f t="shared" ref="DS157:DS170" si="359">IF(AO157="","",AO157*$CR157)</f>
        <v/>
      </c>
      <c r="DT157" s="32" t="str">
        <f t="shared" ref="DT157:DT170" si="360">IF(AP157="","",AP157*$CR157)</f>
        <v/>
      </c>
      <c r="DU157" s="32" t="str">
        <f t="shared" ref="DU157:DU170" si="361">IF(AQ157="","",AQ157*$CR157)</f>
        <v/>
      </c>
      <c r="DV157" s="32" t="str">
        <f t="shared" ref="DV157:DV170" si="362">IF(AR157="","",AR157*$CR157)</f>
        <v/>
      </c>
      <c r="DW157" s="32" t="str">
        <f t="shared" ref="DW157:DW170" si="363">IF(AS157="","",AS157*$CR157)</f>
        <v/>
      </c>
      <c r="DX157" s="32" t="str">
        <f t="shared" ref="DX157:DX170" si="364">IF(AT157="","",AT157*$CR157)</f>
        <v/>
      </c>
      <c r="DY157" s="32" t="str">
        <f t="shared" ref="DY157:DY170" si="365">IF(AU157="","",AU157*$CR157)</f>
        <v/>
      </c>
      <c r="DZ157" s="32" t="str">
        <f t="shared" ref="DZ157:DZ170" si="366">IF(AV157="","",AV157*$CR157)</f>
        <v/>
      </c>
      <c r="EA157" s="32" t="str">
        <f t="shared" ref="EA157:EA170" si="367">IF(AW157="","",AW157*$CR157)</f>
        <v/>
      </c>
      <c r="EB157" s="32" t="str">
        <f t="shared" ref="EB157:EB170" si="368">IF(AX157="","",AX157*$CR157)</f>
        <v/>
      </c>
      <c r="EC157" s="32" t="str">
        <f t="shared" ref="EC157:EC170" si="369">IF(AY157="","",AY157*$CR157)</f>
        <v/>
      </c>
      <c r="ED157" s="32" t="str">
        <f t="shared" ref="ED157:ED170" si="370">IF(AZ157="","",AZ157*$CR157)</f>
        <v/>
      </c>
      <c r="EE157" s="32" t="str">
        <f t="shared" ref="EE157:EE170" si="371">IF(BA157="","",BA157*$CR157)</f>
        <v/>
      </c>
      <c r="EF157" s="32" t="str">
        <f t="shared" ref="EF157:EF170" si="372">IF(BB157="","",BB157*$CR157)</f>
        <v/>
      </c>
      <c r="EG157" s="32" t="str">
        <f t="shared" ref="EG157:EG170" si="373">IF(BC157="","",BC157*$CR157)</f>
        <v/>
      </c>
      <c r="EH157" s="32" t="str">
        <f t="shared" ref="EH157:EH170" si="374">IF(BD157="","",BD157*$CR157)</f>
        <v/>
      </c>
      <c r="EI157" s="32" t="str">
        <f t="shared" ref="EI157:EI170" si="375">IF(BE157="","",BE157*$CR157)</f>
        <v/>
      </c>
      <c r="EJ157" s="32" t="str">
        <f t="shared" ref="EJ157:EJ170" si="376">IF(BF157="","",BF157*$CR157)</f>
        <v/>
      </c>
      <c r="EK157" s="32" t="str">
        <f t="shared" ref="EK157:EK170" si="377">IF(BG157="","",BG157*$CR157)</f>
        <v/>
      </c>
      <c r="EL157" s="32" t="str">
        <f t="shared" ref="EL157:EL170" si="378">IF(BH157="","",BH157*$CR157)</f>
        <v/>
      </c>
      <c r="EM157" s="32" t="str">
        <f t="shared" ref="EM157:EM170" si="379">IF(BI157="","",BI157*$CR157)</f>
        <v/>
      </c>
      <c r="EN157" s="32" t="str">
        <f t="shared" ref="EN157:EN170" si="380">IF(BJ157="","",BJ157*$CR157)</f>
        <v/>
      </c>
      <c r="EO157" s="32" t="str">
        <f t="shared" ref="EO157:EO170" si="381">IF(BK157="","",BK157*$CR157)</f>
        <v/>
      </c>
      <c r="EP157" s="32" t="str">
        <f t="shared" ref="EP157:EP170" si="382">IF(BL157="","",BL157*$CR157)</f>
        <v/>
      </c>
      <c r="EQ157" s="32" t="str">
        <f t="shared" ref="EQ157:EQ170" si="383">IF(BM157="","",BM157*$CR157)</f>
        <v/>
      </c>
      <c r="ER157" s="32" t="str">
        <f t="shared" ref="ER157:ER170" si="384">IF(BN157="","",BN157*$CR157)</f>
        <v/>
      </c>
      <c r="ES157" s="32" t="str">
        <f t="shared" ref="ES157:ES170" si="385">IF(BO157="","",BO157*$CR157)</f>
        <v/>
      </c>
      <c r="ET157" s="32" t="str">
        <f t="shared" ref="ET157:ET170" si="386">IF(BP157="","",BP157*$CR157)</f>
        <v/>
      </c>
      <c r="EU157" s="32" t="str">
        <f t="shared" ref="EU157:EU170" si="387">IF(BQ157="","",BQ157*$CR157)</f>
        <v/>
      </c>
      <c r="EV157" s="32" t="str">
        <f t="shared" ref="EV157:EV170" si="388">IF(BR157="","",BR157*$CR157)</f>
        <v/>
      </c>
      <c r="EW157" s="32" t="str">
        <f t="shared" ref="EW157:EW170" si="389">IF(BS157="","",BS157*$CR157)</f>
        <v/>
      </c>
      <c r="EX157" s="32" t="str">
        <f t="shared" ref="EX157:EX170" si="390">IF(BT157="","",BT157*$CR157)</f>
        <v/>
      </c>
      <c r="EY157" s="32" t="str">
        <f t="shared" ref="EY157:EY170" si="391">IF(BU157="","",BU157*$CR157)</f>
        <v/>
      </c>
      <c r="EZ157" s="32" t="str">
        <f t="shared" ref="EZ157:EZ170" si="392">IF(BV157="","",BV157*$CR157)</f>
        <v/>
      </c>
      <c r="FB157" s="3"/>
      <c r="FC157" s="15" t="s">
        <v>0</v>
      </c>
      <c r="FD157" s="14" t="s">
        <v>0</v>
      </c>
      <c r="FE157" s="14" t="s">
        <v>0</v>
      </c>
      <c r="FF157" s="14" t="s">
        <v>0</v>
      </c>
      <c r="FG157" s="14" t="s">
        <v>0</v>
      </c>
      <c r="FH157" s="14" t="s">
        <v>0</v>
      </c>
      <c r="FI157" s="14" t="s">
        <v>0</v>
      </c>
      <c r="FJ157" s="14" t="s">
        <v>0</v>
      </c>
      <c r="FK157" s="14" t="s">
        <v>11</v>
      </c>
      <c r="FL157" s="14" t="s">
        <v>11</v>
      </c>
      <c r="FM157" s="14" t="s">
        <v>11</v>
      </c>
      <c r="FN157" s="14" t="s">
        <v>11</v>
      </c>
      <c r="FO157" s="14" t="s">
        <v>11</v>
      </c>
      <c r="FP157" s="14" t="s">
        <v>11</v>
      </c>
      <c r="FQ157" s="14" t="s">
        <v>11</v>
      </c>
      <c r="FR157" s="13" t="s">
        <v>11</v>
      </c>
      <c r="FT157" s="31"/>
      <c r="FU157" s="30"/>
      <c r="FV157" s="29"/>
      <c r="FW157" s="50"/>
      <c r="FX157" s="50"/>
      <c r="FY157" s="28"/>
      <c r="GA157" s="28"/>
      <c r="GC157" s="31"/>
      <c r="GD157" s="30"/>
      <c r="GE157" s="29"/>
      <c r="GF157" s="50"/>
      <c r="GG157" s="50"/>
      <c r="GH157" s="28"/>
      <c r="GJ157" s="28"/>
      <c r="GL157" s="31"/>
      <c r="GM157" s="30"/>
      <c r="GN157" s="29"/>
      <c r="GO157" s="50"/>
      <c r="GP157" s="50"/>
      <c r="GQ157" s="28"/>
      <c r="GS157" s="28"/>
      <c r="GU157" s="31"/>
      <c r="GV157" s="30"/>
      <c r="GW157" s="29"/>
      <c r="GX157" s="50"/>
      <c r="GY157" s="50"/>
      <c r="GZ157" s="28"/>
      <c r="HB157" s="28"/>
    </row>
    <row r="158" spans="1:210" s="2" customFormat="1" ht="13.9" customHeight="1" thickTop="1" thickBot="1" x14ac:dyDescent="0.35">
      <c r="A158" s="12" t="str">
        <f>IFERROR(IF(HLOOKUP($C$4,$FC$11:$FR$211,ROW()-#REF!,FALSE)="N",FALSE,TRUE),"")</f>
        <v/>
      </c>
      <c r="B158" s="7"/>
      <c r="C158" s="43" t="str">
        <f t="shared" si="329"/>
        <v>333000</v>
      </c>
      <c r="D158" s="43" t="str">
        <f t="shared" si="330"/>
        <v>333000</v>
      </c>
      <c r="E158" s="7"/>
      <c r="F158" s="7"/>
      <c r="G158" s="7"/>
      <c r="H158" s="7">
        <v>152</v>
      </c>
      <c r="I158" s="7"/>
      <c r="J158" s="7"/>
      <c r="K158" s="27" t="s">
        <v>84</v>
      </c>
      <c r="L158" s="18"/>
      <c r="M158" s="54" t="s">
        <v>83</v>
      </c>
      <c r="N158" s="53">
        <f t="shared" si="331"/>
        <v>0</v>
      </c>
      <c r="O158" s="49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1"/>
      <c r="BX158" s="1"/>
      <c r="BY158" s="1"/>
      <c r="BZ158" s="1"/>
      <c r="CA158" s="1"/>
      <c r="CB158" s="1"/>
      <c r="CC158" s="1"/>
      <c r="CD158" s="1"/>
      <c r="CE158" s="1"/>
      <c r="CF158" s="1"/>
      <c r="CG158" s="6"/>
      <c r="CH158" s="1"/>
      <c r="CI158" s="1"/>
      <c r="CK158" s="36">
        <v>-1</v>
      </c>
      <c r="CL158" s="35">
        <f t="shared" si="332"/>
        <v>0</v>
      </c>
      <c r="CM158" s="34"/>
      <c r="CO158" s="5"/>
      <c r="CP158" s="33" t="str">
        <f t="shared" si="324"/>
        <v>333000</v>
      </c>
      <c r="CR158" s="11">
        <v>-1</v>
      </c>
      <c r="CS158" s="32">
        <f t="shared" si="333"/>
        <v>0</v>
      </c>
      <c r="CT158" s="32" t="str">
        <f t="shared" si="334"/>
        <v/>
      </c>
      <c r="CU158" s="32" t="str">
        <f t="shared" si="335"/>
        <v/>
      </c>
      <c r="CV158" s="32" t="str">
        <f t="shared" si="336"/>
        <v/>
      </c>
      <c r="CW158" s="32" t="str">
        <f t="shared" si="337"/>
        <v/>
      </c>
      <c r="CX158" s="32" t="str">
        <f t="shared" si="338"/>
        <v/>
      </c>
      <c r="CY158" s="32" t="str">
        <f t="shared" si="339"/>
        <v/>
      </c>
      <c r="CZ158" s="32" t="str">
        <f t="shared" si="340"/>
        <v/>
      </c>
      <c r="DA158" s="32" t="str">
        <f t="shared" si="341"/>
        <v/>
      </c>
      <c r="DB158" s="32" t="str">
        <f t="shared" si="342"/>
        <v/>
      </c>
      <c r="DC158" s="32" t="str">
        <f t="shared" si="343"/>
        <v/>
      </c>
      <c r="DD158" s="32" t="str">
        <f t="shared" si="344"/>
        <v/>
      </c>
      <c r="DE158" s="32" t="str">
        <f t="shared" si="345"/>
        <v/>
      </c>
      <c r="DF158" s="32" t="str">
        <f t="shared" si="346"/>
        <v/>
      </c>
      <c r="DG158" s="32" t="str">
        <f t="shared" si="347"/>
        <v/>
      </c>
      <c r="DH158" s="32" t="str">
        <f t="shared" si="348"/>
        <v/>
      </c>
      <c r="DI158" s="32" t="str">
        <f t="shared" si="349"/>
        <v/>
      </c>
      <c r="DJ158" s="32" t="str">
        <f t="shared" si="350"/>
        <v/>
      </c>
      <c r="DK158" s="32" t="str">
        <f t="shared" si="351"/>
        <v/>
      </c>
      <c r="DL158" s="32" t="str">
        <f t="shared" si="352"/>
        <v/>
      </c>
      <c r="DM158" s="32" t="str">
        <f t="shared" si="353"/>
        <v/>
      </c>
      <c r="DN158" s="32" t="str">
        <f t="shared" si="354"/>
        <v/>
      </c>
      <c r="DO158" s="32" t="str">
        <f t="shared" si="355"/>
        <v/>
      </c>
      <c r="DP158" s="32" t="str">
        <f t="shared" si="356"/>
        <v/>
      </c>
      <c r="DQ158" s="32" t="str">
        <f t="shared" si="357"/>
        <v/>
      </c>
      <c r="DR158" s="32" t="str">
        <f t="shared" si="358"/>
        <v/>
      </c>
      <c r="DS158" s="32" t="str">
        <f t="shared" si="359"/>
        <v/>
      </c>
      <c r="DT158" s="32" t="str">
        <f t="shared" si="360"/>
        <v/>
      </c>
      <c r="DU158" s="32" t="str">
        <f t="shared" si="361"/>
        <v/>
      </c>
      <c r="DV158" s="32" t="str">
        <f t="shared" si="362"/>
        <v/>
      </c>
      <c r="DW158" s="32" t="str">
        <f t="shared" si="363"/>
        <v/>
      </c>
      <c r="DX158" s="32" t="str">
        <f t="shared" si="364"/>
        <v/>
      </c>
      <c r="DY158" s="32" t="str">
        <f t="shared" si="365"/>
        <v/>
      </c>
      <c r="DZ158" s="32" t="str">
        <f t="shared" si="366"/>
        <v/>
      </c>
      <c r="EA158" s="32" t="str">
        <f t="shared" si="367"/>
        <v/>
      </c>
      <c r="EB158" s="32" t="str">
        <f t="shared" si="368"/>
        <v/>
      </c>
      <c r="EC158" s="32" t="str">
        <f t="shared" si="369"/>
        <v/>
      </c>
      <c r="ED158" s="32" t="str">
        <f t="shared" si="370"/>
        <v/>
      </c>
      <c r="EE158" s="32" t="str">
        <f t="shared" si="371"/>
        <v/>
      </c>
      <c r="EF158" s="32" t="str">
        <f t="shared" si="372"/>
        <v/>
      </c>
      <c r="EG158" s="32" t="str">
        <f t="shared" si="373"/>
        <v/>
      </c>
      <c r="EH158" s="32" t="str">
        <f t="shared" si="374"/>
        <v/>
      </c>
      <c r="EI158" s="32" t="str">
        <f t="shared" si="375"/>
        <v/>
      </c>
      <c r="EJ158" s="32" t="str">
        <f t="shared" si="376"/>
        <v/>
      </c>
      <c r="EK158" s="32" t="str">
        <f t="shared" si="377"/>
        <v/>
      </c>
      <c r="EL158" s="32" t="str">
        <f t="shared" si="378"/>
        <v/>
      </c>
      <c r="EM158" s="32" t="str">
        <f t="shared" si="379"/>
        <v/>
      </c>
      <c r="EN158" s="32" t="str">
        <f t="shared" si="380"/>
        <v/>
      </c>
      <c r="EO158" s="32" t="str">
        <f t="shared" si="381"/>
        <v/>
      </c>
      <c r="EP158" s="32" t="str">
        <f t="shared" si="382"/>
        <v/>
      </c>
      <c r="EQ158" s="32" t="str">
        <f t="shared" si="383"/>
        <v/>
      </c>
      <c r="ER158" s="32" t="str">
        <f t="shared" si="384"/>
        <v/>
      </c>
      <c r="ES158" s="32" t="str">
        <f t="shared" si="385"/>
        <v/>
      </c>
      <c r="ET158" s="32" t="str">
        <f t="shared" si="386"/>
        <v/>
      </c>
      <c r="EU158" s="32" t="str">
        <f t="shared" si="387"/>
        <v/>
      </c>
      <c r="EV158" s="32" t="str">
        <f t="shared" si="388"/>
        <v/>
      </c>
      <c r="EW158" s="32" t="str">
        <f t="shared" si="389"/>
        <v/>
      </c>
      <c r="EX158" s="32" t="str">
        <f t="shared" si="390"/>
        <v/>
      </c>
      <c r="EY158" s="32" t="str">
        <f t="shared" si="391"/>
        <v/>
      </c>
      <c r="EZ158" s="32" t="str">
        <f t="shared" si="392"/>
        <v/>
      </c>
      <c r="FB158" s="3"/>
      <c r="FC158" s="15" t="s">
        <v>0</v>
      </c>
      <c r="FD158" s="14" t="s">
        <v>0</v>
      </c>
      <c r="FE158" s="14" t="s">
        <v>0</v>
      </c>
      <c r="FF158" s="14" t="s">
        <v>0</v>
      </c>
      <c r="FG158" s="14" t="s">
        <v>0</v>
      </c>
      <c r="FH158" s="14" t="s">
        <v>0</v>
      </c>
      <c r="FI158" s="14" t="s">
        <v>0</v>
      </c>
      <c r="FJ158" s="14" t="s">
        <v>0</v>
      </c>
      <c r="FK158" s="14"/>
      <c r="FL158" s="14"/>
      <c r="FM158" s="14"/>
      <c r="FN158" s="14"/>
      <c r="FO158" s="14"/>
      <c r="FP158" s="14"/>
      <c r="FQ158" s="14"/>
      <c r="FR158" s="13"/>
      <c r="FT158" s="31"/>
      <c r="FU158" s="30"/>
      <c r="FV158" s="29"/>
      <c r="FW158" s="50"/>
      <c r="FX158" s="50"/>
      <c r="FY158" s="28"/>
      <c r="GA158" s="28"/>
      <c r="GC158" s="31"/>
      <c r="GD158" s="30"/>
      <c r="GE158" s="29"/>
      <c r="GF158" s="50"/>
      <c r="GG158" s="50"/>
      <c r="GH158" s="28"/>
      <c r="GJ158" s="28"/>
      <c r="GL158" s="31"/>
      <c r="GM158" s="30"/>
      <c r="GN158" s="29"/>
      <c r="GO158" s="50"/>
      <c r="GP158" s="50"/>
      <c r="GQ158" s="28"/>
      <c r="GS158" s="28"/>
      <c r="GU158" s="31"/>
      <c r="GV158" s="30"/>
      <c r="GW158" s="29"/>
      <c r="GX158" s="50"/>
      <c r="GY158" s="50"/>
      <c r="GZ158" s="28"/>
      <c r="HB158" s="28"/>
    </row>
    <row r="159" spans="1:210" s="2" customFormat="1" ht="13.9" customHeight="1" thickTop="1" thickBot="1" x14ac:dyDescent="0.35">
      <c r="A159" s="12" t="str">
        <f>IFERROR(IF(HLOOKUP($C$4,$FC$11:$FR$211,ROW()-#REF!,FALSE)="N",FALSE,TRUE),"")</f>
        <v/>
      </c>
      <c r="B159" s="7"/>
      <c r="C159" s="43" t="str">
        <f t="shared" si="329"/>
        <v>334000</v>
      </c>
      <c r="D159" s="43" t="str">
        <f t="shared" si="330"/>
        <v>334000</v>
      </c>
      <c r="E159" s="7"/>
      <c r="F159" s="7"/>
      <c r="G159" s="7"/>
      <c r="H159" s="7">
        <v>153</v>
      </c>
      <c r="I159" s="7"/>
      <c r="J159" s="7"/>
      <c r="K159" s="27" t="s">
        <v>82</v>
      </c>
      <c r="L159" s="18"/>
      <c r="M159" s="54" t="s">
        <v>81</v>
      </c>
      <c r="N159" s="53">
        <f t="shared" si="331"/>
        <v>64107</v>
      </c>
      <c r="O159" s="57">
        <v>64107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1"/>
      <c r="BX159" s="1"/>
      <c r="BY159" s="1"/>
      <c r="BZ159" s="1"/>
      <c r="CA159" s="1"/>
      <c r="CB159" s="1"/>
      <c r="CC159" s="1"/>
      <c r="CD159" s="1"/>
      <c r="CE159" s="1"/>
      <c r="CF159" s="1"/>
      <c r="CG159" s="61"/>
      <c r="CH159" s="1"/>
      <c r="CI159" s="1"/>
      <c r="CK159" s="36">
        <v>-1</v>
      </c>
      <c r="CL159" s="35">
        <f t="shared" si="332"/>
        <v>-64107</v>
      </c>
      <c r="CM159" s="34">
        <v>-328648</v>
      </c>
      <c r="CO159" s="5"/>
      <c r="CP159" s="33" t="str">
        <f t="shared" si="324"/>
        <v>334000</v>
      </c>
      <c r="CR159" s="11">
        <v>-1</v>
      </c>
      <c r="CS159" s="32">
        <f t="shared" si="333"/>
        <v>-64107</v>
      </c>
      <c r="CT159" s="32" t="str">
        <f t="shared" si="334"/>
        <v/>
      </c>
      <c r="CU159" s="32" t="str">
        <f t="shared" si="335"/>
        <v/>
      </c>
      <c r="CV159" s="32" t="str">
        <f t="shared" si="336"/>
        <v/>
      </c>
      <c r="CW159" s="32" t="str">
        <f t="shared" si="337"/>
        <v/>
      </c>
      <c r="CX159" s="32" t="str">
        <f t="shared" si="338"/>
        <v/>
      </c>
      <c r="CY159" s="32" t="str">
        <f t="shared" si="339"/>
        <v/>
      </c>
      <c r="CZ159" s="32" t="str">
        <f t="shared" si="340"/>
        <v/>
      </c>
      <c r="DA159" s="32" t="str">
        <f t="shared" si="341"/>
        <v/>
      </c>
      <c r="DB159" s="32" t="str">
        <f t="shared" si="342"/>
        <v/>
      </c>
      <c r="DC159" s="32" t="str">
        <f t="shared" si="343"/>
        <v/>
      </c>
      <c r="DD159" s="32" t="str">
        <f t="shared" si="344"/>
        <v/>
      </c>
      <c r="DE159" s="32" t="str">
        <f t="shared" si="345"/>
        <v/>
      </c>
      <c r="DF159" s="32" t="str">
        <f t="shared" si="346"/>
        <v/>
      </c>
      <c r="DG159" s="32" t="str">
        <f t="shared" si="347"/>
        <v/>
      </c>
      <c r="DH159" s="32" t="str">
        <f t="shared" si="348"/>
        <v/>
      </c>
      <c r="DI159" s="32" t="str">
        <f t="shared" si="349"/>
        <v/>
      </c>
      <c r="DJ159" s="32" t="str">
        <f t="shared" si="350"/>
        <v/>
      </c>
      <c r="DK159" s="32" t="str">
        <f t="shared" si="351"/>
        <v/>
      </c>
      <c r="DL159" s="32" t="str">
        <f t="shared" si="352"/>
        <v/>
      </c>
      <c r="DM159" s="32" t="str">
        <f t="shared" si="353"/>
        <v/>
      </c>
      <c r="DN159" s="32" t="str">
        <f t="shared" si="354"/>
        <v/>
      </c>
      <c r="DO159" s="32" t="str">
        <f t="shared" si="355"/>
        <v/>
      </c>
      <c r="DP159" s="32" t="str">
        <f t="shared" si="356"/>
        <v/>
      </c>
      <c r="DQ159" s="32" t="str">
        <f t="shared" si="357"/>
        <v/>
      </c>
      <c r="DR159" s="32" t="str">
        <f t="shared" si="358"/>
        <v/>
      </c>
      <c r="DS159" s="32" t="str">
        <f t="shared" si="359"/>
        <v/>
      </c>
      <c r="DT159" s="32" t="str">
        <f t="shared" si="360"/>
        <v/>
      </c>
      <c r="DU159" s="32" t="str">
        <f t="shared" si="361"/>
        <v/>
      </c>
      <c r="DV159" s="32" t="str">
        <f t="shared" si="362"/>
        <v/>
      </c>
      <c r="DW159" s="32" t="str">
        <f t="shared" si="363"/>
        <v/>
      </c>
      <c r="DX159" s="32" t="str">
        <f t="shared" si="364"/>
        <v/>
      </c>
      <c r="DY159" s="32" t="str">
        <f t="shared" si="365"/>
        <v/>
      </c>
      <c r="DZ159" s="32" t="str">
        <f t="shared" si="366"/>
        <v/>
      </c>
      <c r="EA159" s="32" t="str">
        <f t="shared" si="367"/>
        <v/>
      </c>
      <c r="EB159" s="32" t="str">
        <f t="shared" si="368"/>
        <v/>
      </c>
      <c r="EC159" s="32" t="str">
        <f t="shared" si="369"/>
        <v/>
      </c>
      <c r="ED159" s="32" t="str">
        <f t="shared" si="370"/>
        <v/>
      </c>
      <c r="EE159" s="32" t="str">
        <f t="shared" si="371"/>
        <v/>
      </c>
      <c r="EF159" s="32" t="str">
        <f t="shared" si="372"/>
        <v/>
      </c>
      <c r="EG159" s="32" t="str">
        <f t="shared" si="373"/>
        <v/>
      </c>
      <c r="EH159" s="32" t="str">
        <f t="shared" si="374"/>
        <v/>
      </c>
      <c r="EI159" s="32" t="str">
        <f t="shared" si="375"/>
        <v/>
      </c>
      <c r="EJ159" s="32" t="str">
        <f t="shared" si="376"/>
        <v/>
      </c>
      <c r="EK159" s="32" t="str">
        <f t="shared" si="377"/>
        <v/>
      </c>
      <c r="EL159" s="32" t="str">
        <f t="shared" si="378"/>
        <v/>
      </c>
      <c r="EM159" s="32" t="str">
        <f t="shared" si="379"/>
        <v/>
      </c>
      <c r="EN159" s="32" t="str">
        <f t="shared" si="380"/>
        <v/>
      </c>
      <c r="EO159" s="32" t="str">
        <f t="shared" si="381"/>
        <v/>
      </c>
      <c r="EP159" s="32" t="str">
        <f t="shared" si="382"/>
        <v/>
      </c>
      <c r="EQ159" s="32" t="str">
        <f t="shared" si="383"/>
        <v/>
      </c>
      <c r="ER159" s="32" t="str">
        <f t="shared" si="384"/>
        <v/>
      </c>
      <c r="ES159" s="32" t="str">
        <f t="shared" si="385"/>
        <v/>
      </c>
      <c r="ET159" s="32" t="str">
        <f t="shared" si="386"/>
        <v/>
      </c>
      <c r="EU159" s="32" t="str">
        <f t="shared" si="387"/>
        <v/>
      </c>
      <c r="EV159" s="32" t="str">
        <f t="shared" si="388"/>
        <v/>
      </c>
      <c r="EW159" s="32" t="str">
        <f t="shared" si="389"/>
        <v/>
      </c>
      <c r="EX159" s="32" t="str">
        <f t="shared" si="390"/>
        <v/>
      </c>
      <c r="EY159" s="32" t="str">
        <f t="shared" si="391"/>
        <v/>
      </c>
      <c r="EZ159" s="32" t="str">
        <f t="shared" si="392"/>
        <v/>
      </c>
      <c r="FB159" s="3"/>
      <c r="FC159" s="15" t="s">
        <v>0</v>
      </c>
      <c r="FD159" s="14" t="s">
        <v>0</v>
      </c>
      <c r="FE159" s="14" t="s">
        <v>0</v>
      </c>
      <c r="FF159" s="14" t="s">
        <v>0</v>
      </c>
      <c r="FG159" s="14" t="s">
        <v>0</v>
      </c>
      <c r="FH159" s="14" t="s">
        <v>0</v>
      </c>
      <c r="FI159" s="14" t="s">
        <v>0</v>
      </c>
      <c r="FJ159" s="14" t="s">
        <v>0</v>
      </c>
      <c r="FK159" s="14"/>
      <c r="FL159" s="14"/>
      <c r="FM159" s="14"/>
      <c r="FN159" s="14"/>
      <c r="FO159" s="14"/>
      <c r="FP159" s="14"/>
      <c r="FQ159" s="14"/>
      <c r="FR159" s="13"/>
      <c r="FT159" s="31"/>
      <c r="FU159" s="30"/>
      <c r="FV159" s="29"/>
      <c r="FW159" s="50"/>
      <c r="FX159" s="50"/>
      <c r="FY159" s="28"/>
      <c r="GA159" s="28"/>
      <c r="GC159" s="31"/>
      <c r="GD159" s="30"/>
      <c r="GE159" s="29"/>
      <c r="GF159" s="50"/>
      <c r="GG159" s="50"/>
      <c r="GH159" s="28"/>
      <c r="GJ159" s="28"/>
      <c r="GL159" s="31"/>
      <c r="GM159" s="30"/>
      <c r="GN159" s="29"/>
      <c r="GO159" s="50"/>
      <c r="GP159" s="50"/>
      <c r="GQ159" s="28"/>
      <c r="GS159" s="28"/>
      <c r="GU159" s="31"/>
      <c r="GV159" s="30"/>
      <c r="GW159" s="29"/>
      <c r="GX159" s="50"/>
      <c r="GY159" s="50"/>
      <c r="GZ159" s="28"/>
      <c r="HB159" s="28"/>
    </row>
    <row r="160" spans="1:210" s="2" customFormat="1" ht="13.9" customHeight="1" thickTop="1" thickBot="1" x14ac:dyDescent="0.35">
      <c r="A160" s="12" t="str">
        <f>IFERROR(IF(HLOOKUP($C$4,$FC$11:$FR$211,ROW()-#REF!,FALSE)="N",FALSE,TRUE),"")</f>
        <v/>
      </c>
      <c r="B160" s="7"/>
      <c r="C160" s="43" t="str">
        <f t="shared" si="329"/>
        <v>344000</v>
      </c>
      <c r="D160" s="43" t="str">
        <f t="shared" si="330"/>
        <v>344000</v>
      </c>
      <c r="E160" s="7"/>
      <c r="F160" s="7"/>
      <c r="G160" s="7"/>
      <c r="H160" s="7">
        <v>154</v>
      </c>
      <c r="I160" s="7"/>
      <c r="J160" s="7"/>
      <c r="K160" s="27" t="s">
        <v>80</v>
      </c>
      <c r="L160" s="18"/>
      <c r="M160" s="54" t="s">
        <v>79</v>
      </c>
      <c r="N160" s="53">
        <f t="shared" si="331"/>
        <v>0</v>
      </c>
      <c r="O160" s="49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1"/>
      <c r="BX160" s="1"/>
      <c r="BY160" s="1"/>
      <c r="BZ160" s="1"/>
      <c r="CA160" s="1"/>
      <c r="CB160" s="1"/>
      <c r="CC160" s="1"/>
      <c r="CD160" s="1"/>
      <c r="CE160" s="1"/>
      <c r="CF160" s="1"/>
      <c r="CG160" s="6"/>
      <c r="CH160" s="1"/>
      <c r="CI160" s="1"/>
      <c r="CK160" s="36">
        <v>-1</v>
      </c>
      <c r="CL160" s="35">
        <f t="shared" si="332"/>
        <v>0</v>
      </c>
      <c r="CM160" s="34"/>
      <c r="CO160" s="5"/>
      <c r="CP160" s="33" t="str">
        <f t="shared" si="324"/>
        <v>344000</v>
      </c>
      <c r="CR160" s="11">
        <v>-1</v>
      </c>
      <c r="CS160" s="32">
        <f t="shared" si="333"/>
        <v>0</v>
      </c>
      <c r="CT160" s="32" t="str">
        <f t="shared" si="334"/>
        <v/>
      </c>
      <c r="CU160" s="32" t="str">
        <f t="shared" si="335"/>
        <v/>
      </c>
      <c r="CV160" s="32" t="str">
        <f t="shared" si="336"/>
        <v/>
      </c>
      <c r="CW160" s="32" t="str">
        <f t="shared" si="337"/>
        <v/>
      </c>
      <c r="CX160" s="32" t="str">
        <f t="shared" si="338"/>
        <v/>
      </c>
      <c r="CY160" s="32" t="str">
        <f t="shared" si="339"/>
        <v/>
      </c>
      <c r="CZ160" s="32" t="str">
        <f t="shared" si="340"/>
        <v/>
      </c>
      <c r="DA160" s="32" t="str">
        <f t="shared" si="341"/>
        <v/>
      </c>
      <c r="DB160" s="32" t="str">
        <f t="shared" si="342"/>
        <v/>
      </c>
      <c r="DC160" s="32" t="str">
        <f t="shared" si="343"/>
        <v/>
      </c>
      <c r="DD160" s="32" t="str">
        <f t="shared" si="344"/>
        <v/>
      </c>
      <c r="DE160" s="32" t="str">
        <f t="shared" si="345"/>
        <v/>
      </c>
      <c r="DF160" s="32" t="str">
        <f t="shared" si="346"/>
        <v/>
      </c>
      <c r="DG160" s="32" t="str">
        <f t="shared" si="347"/>
        <v/>
      </c>
      <c r="DH160" s="32" t="str">
        <f t="shared" si="348"/>
        <v/>
      </c>
      <c r="DI160" s="32" t="str">
        <f t="shared" si="349"/>
        <v/>
      </c>
      <c r="DJ160" s="32" t="str">
        <f t="shared" si="350"/>
        <v/>
      </c>
      <c r="DK160" s="32" t="str">
        <f t="shared" si="351"/>
        <v/>
      </c>
      <c r="DL160" s="32" t="str">
        <f t="shared" si="352"/>
        <v/>
      </c>
      <c r="DM160" s="32" t="str">
        <f t="shared" si="353"/>
        <v/>
      </c>
      <c r="DN160" s="32" t="str">
        <f t="shared" si="354"/>
        <v/>
      </c>
      <c r="DO160" s="32" t="str">
        <f t="shared" si="355"/>
        <v/>
      </c>
      <c r="DP160" s="32" t="str">
        <f t="shared" si="356"/>
        <v/>
      </c>
      <c r="DQ160" s="32" t="str">
        <f t="shared" si="357"/>
        <v/>
      </c>
      <c r="DR160" s="32" t="str">
        <f t="shared" si="358"/>
        <v/>
      </c>
      <c r="DS160" s="32" t="str">
        <f t="shared" si="359"/>
        <v/>
      </c>
      <c r="DT160" s="32" t="str">
        <f t="shared" si="360"/>
        <v/>
      </c>
      <c r="DU160" s="32" t="str">
        <f t="shared" si="361"/>
        <v/>
      </c>
      <c r="DV160" s="32" t="str">
        <f t="shared" si="362"/>
        <v/>
      </c>
      <c r="DW160" s="32" t="str">
        <f t="shared" si="363"/>
        <v/>
      </c>
      <c r="DX160" s="32" t="str">
        <f t="shared" si="364"/>
        <v/>
      </c>
      <c r="DY160" s="32" t="str">
        <f t="shared" si="365"/>
        <v/>
      </c>
      <c r="DZ160" s="32" t="str">
        <f t="shared" si="366"/>
        <v/>
      </c>
      <c r="EA160" s="32" t="str">
        <f t="shared" si="367"/>
        <v/>
      </c>
      <c r="EB160" s="32" t="str">
        <f t="shared" si="368"/>
        <v/>
      </c>
      <c r="EC160" s="32" t="str">
        <f t="shared" si="369"/>
        <v/>
      </c>
      <c r="ED160" s="32" t="str">
        <f t="shared" si="370"/>
        <v/>
      </c>
      <c r="EE160" s="32" t="str">
        <f t="shared" si="371"/>
        <v/>
      </c>
      <c r="EF160" s="32" t="str">
        <f t="shared" si="372"/>
        <v/>
      </c>
      <c r="EG160" s="32" t="str">
        <f t="shared" si="373"/>
        <v/>
      </c>
      <c r="EH160" s="32" t="str">
        <f t="shared" si="374"/>
        <v/>
      </c>
      <c r="EI160" s="32" t="str">
        <f t="shared" si="375"/>
        <v/>
      </c>
      <c r="EJ160" s="32" t="str">
        <f t="shared" si="376"/>
        <v/>
      </c>
      <c r="EK160" s="32" t="str">
        <f t="shared" si="377"/>
        <v/>
      </c>
      <c r="EL160" s="32" t="str">
        <f t="shared" si="378"/>
        <v/>
      </c>
      <c r="EM160" s="32" t="str">
        <f t="shared" si="379"/>
        <v/>
      </c>
      <c r="EN160" s="32" t="str">
        <f t="shared" si="380"/>
        <v/>
      </c>
      <c r="EO160" s="32" t="str">
        <f t="shared" si="381"/>
        <v/>
      </c>
      <c r="EP160" s="32" t="str">
        <f t="shared" si="382"/>
        <v/>
      </c>
      <c r="EQ160" s="32" t="str">
        <f t="shared" si="383"/>
        <v/>
      </c>
      <c r="ER160" s="32" t="str">
        <f t="shared" si="384"/>
        <v/>
      </c>
      <c r="ES160" s="32" t="str">
        <f t="shared" si="385"/>
        <v/>
      </c>
      <c r="ET160" s="32" t="str">
        <f t="shared" si="386"/>
        <v/>
      </c>
      <c r="EU160" s="32" t="str">
        <f t="shared" si="387"/>
        <v/>
      </c>
      <c r="EV160" s="32" t="str">
        <f t="shared" si="388"/>
        <v/>
      </c>
      <c r="EW160" s="32" t="str">
        <f t="shared" si="389"/>
        <v/>
      </c>
      <c r="EX160" s="32" t="str">
        <f t="shared" si="390"/>
        <v/>
      </c>
      <c r="EY160" s="32" t="str">
        <f t="shared" si="391"/>
        <v/>
      </c>
      <c r="EZ160" s="32" t="str">
        <f t="shared" si="392"/>
        <v/>
      </c>
      <c r="FB160" s="3"/>
      <c r="FC160" s="15" t="s">
        <v>0</v>
      </c>
      <c r="FD160" s="14" t="s">
        <v>0</v>
      </c>
      <c r="FE160" s="14" t="s">
        <v>0</v>
      </c>
      <c r="FF160" s="14" t="s">
        <v>0</v>
      </c>
      <c r="FG160" s="14" t="s">
        <v>0</v>
      </c>
      <c r="FH160" s="14" t="s">
        <v>0</v>
      </c>
      <c r="FI160" s="14" t="s">
        <v>0</v>
      </c>
      <c r="FJ160" s="14" t="s">
        <v>0</v>
      </c>
      <c r="FK160" s="14" t="s">
        <v>11</v>
      </c>
      <c r="FL160" s="14" t="s">
        <v>11</v>
      </c>
      <c r="FM160" s="14" t="s">
        <v>11</v>
      </c>
      <c r="FN160" s="14" t="s">
        <v>11</v>
      </c>
      <c r="FO160" s="14" t="s">
        <v>11</v>
      </c>
      <c r="FP160" s="14" t="s">
        <v>11</v>
      </c>
      <c r="FQ160" s="14" t="s">
        <v>11</v>
      </c>
      <c r="FR160" s="13" t="s">
        <v>11</v>
      </c>
      <c r="FT160" s="31"/>
      <c r="FU160" s="30"/>
      <c r="FV160" s="29"/>
      <c r="FW160" s="50"/>
      <c r="FX160" s="50"/>
      <c r="FY160" s="28"/>
      <c r="GA160" s="28"/>
      <c r="GC160" s="31"/>
      <c r="GD160" s="30"/>
      <c r="GE160" s="29"/>
      <c r="GF160" s="50"/>
      <c r="GG160" s="50"/>
      <c r="GH160" s="28"/>
      <c r="GJ160" s="28"/>
      <c r="GL160" s="31"/>
      <c r="GM160" s="30"/>
      <c r="GN160" s="29"/>
      <c r="GO160" s="50"/>
      <c r="GP160" s="50"/>
      <c r="GQ160" s="28"/>
      <c r="GS160" s="28"/>
      <c r="GU160" s="31"/>
      <c r="GV160" s="30"/>
      <c r="GW160" s="29"/>
      <c r="GX160" s="50"/>
      <c r="GY160" s="50"/>
      <c r="GZ160" s="28"/>
      <c r="HB160" s="28"/>
    </row>
    <row r="161" spans="1:210" s="2" customFormat="1" ht="13.9" customHeight="1" thickTop="1" thickBot="1" x14ac:dyDescent="0.35">
      <c r="A161" s="12" t="str">
        <f>IFERROR(IF(HLOOKUP($C$4,$FC$11:$FR$211,ROW()-#REF!,FALSE)="N",FALSE,TRUE),"")</f>
        <v/>
      </c>
      <c r="B161" s="7"/>
      <c r="C161" s="43" t="str">
        <f t="shared" si="329"/>
        <v>338000</v>
      </c>
      <c r="D161" s="43" t="str">
        <f t="shared" si="330"/>
        <v>338000</v>
      </c>
      <c r="E161" s="7"/>
      <c r="F161" s="7"/>
      <c r="G161" s="7"/>
      <c r="H161" s="7">
        <v>155</v>
      </c>
      <c r="I161" s="7"/>
      <c r="J161" s="7"/>
      <c r="K161" s="27" t="s">
        <v>78</v>
      </c>
      <c r="L161" s="18"/>
      <c r="M161" s="54" t="s">
        <v>77</v>
      </c>
      <c r="N161" s="53">
        <f t="shared" si="331"/>
        <v>5823</v>
      </c>
      <c r="O161" s="57">
        <v>5823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1"/>
      <c r="BX161" s="1"/>
      <c r="BY161" s="1"/>
      <c r="BZ161" s="1"/>
      <c r="CA161" s="1"/>
      <c r="CB161" s="1"/>
      <c r="CC161" s="1"/>
      <c r="CD161" s="1"/>
      <c r="CE161" s="1"/>
      <c r="CF161" s="1"/>
      <c r="CG161" s="61"/>
      <c r="CH161" s="1"/>
      <c r="CI161" s="1"/>
      <c r="CK161" s="36">
        <v>-1</v>
      </c>
      <c r="CL161" s="35">
        <f t="shared" si="332"/>
        <v>-5823</v>
      </c>
      <c r="CM161" s="34">
        <v>-2051</v>
      </c>
      <c r="CO161" s="5"/>
      <c r="CP161" s="33" t="str">
        <f t="shared" si="324"/>
        <v>338000</v>
      </c>
      <c r="CR161" s="11">
        <v>-1</v>
      </c>
      <c r="CS161" s="32">
        <f t="shared" si="333"/>
        <v>-5823</v>
      </c>
      <c r="CT161" s="32" t="str">
        <f t="shared" si="334"/>
        <v/>
      </c>
      <c r="CU161" s="32" t="str">
        <f t="shared" si="335"/>
        <v/>
      </c>
      <c r="CV161" s="32" t="str">
        <f t="shared" si="336"/>
        <v/>
      </c>
      <c r="CW161" s="32" t="str">
        <f t="shared" si="337"/>
        <v/>
      </c>
      <c r="CX161" s="32" t="str">
        <f t="shared" si="338"/>
        <v/>
      </c>
      <c r="CY161" s="32" t="str">
        <f t="shared" si="339"/>
        <v/>
      </c>
      <c r="CZ161" s="32" t="str">
        <f t="shared" si="340"/>
        <v/>
      </c>
      <c r="DA161" s="32" t="str">
        <f t="shared" si="341"/>
        <v/>
      </c>
      <c r="DB161" s="32" t="str">
        <f t="shared" si="342"/>
        <v/>
      </c>
      <c r="DC161" s="32" t="str">
        <f t="shared" si="343"/>
        <v/>
      </c>
      <c r="DD161" s="32" t="str">
        <f t="shared" si="344"/>
        <v/>
      </c>
      <c r="DE161" s="32" t="str">
        <f t="shared" si="345"/>
        <v/>
      </c>
      <c r="DF161" s="32" t="str">
        <f t="shared" si="346"/>
        <v/>
      </c>
      <c r="DG161" s="32" t="str">
        <f t="shared" si="347"/>
        <v/>
      </c>
      <c r="DH161" s="32" t="str">
        <f t="shared" si="348"/>
        <v/>
      </c>
      <c r="DI161" s="32" t="str">
        <f t="shared" si="349"/>
        <v/>
      </c>
      <c r="DJ161" s="32" t="str">
        <f t="shared" si="350"/>
        <v/>
      </c>
      <c r="DK161" s="32" t="str">
        <f t="shared" si="351"/>
        <v/>
      </c>
      <c r="DL161" s="32" t="str">
        <f t="shared" si="352"/>
        <v/>
      </c>
      <c r="DM161" s="32" t="str">
        <f t="shared" si="353"/>
        <v/>
      </c>
      <c r="DN161" s="32" t="str">
        <f t="shared" si="354"/>
        <v/>
      </c>
      <c r="DO161" s="32" t="str">
        <f t="shared" si="355"/>
        <v/>
      </c>
      <c r="DP161" s="32" t="str">
        <f t="shared" si="356"/>
        <v/>
      </c>
      <c r="DQ161" s="32" t="str">
        <f t="shared" si="357"/>
        <v/>
      </c>
      <c r="DR161" s="32" t="str">
        <f t="shared" si="358"/>
        <v/>
      </c>
      <c r="DS161" s="32" t="str">
        <f t="shared" si="359"/>
        <v/>
      </c>
      <c r="DT161" s="32" t="str">
        <f t="shared" si="360"/>
        <v/>
      </c>
      <c r="DU161" s="32" t="str">
        <f t="shared" si="361"/>
        <v/>
      </c>
      <c r="DV161" s="32" t="str">
        <f t="shared" si="362"/>
        <v/>
      </c>
      <c r="DW161" s="32" t="str">
        <f t="shared" si="363"/>
        <v/>
      </c>
      <c r="DX161" s="32" t="str">
        <f t="shared" si="364"/>
        <v/>
      </c>
      <c r="DY161" s="32" t="str">
        <f t="shared" si="365"/>
        <v/>
      </c>
      <c r="DZ161" s="32" t="str">
        <f t="shared" si="366"/>
        <v/>
      </c>
      <c r="EA161" s="32" t="str">
        <f t="shared" si="367"/>
        <v/>
      </c>
      <c r="EB161" s="32" t="str">
        <f t="shared" si="368"/>
        <v/>
      </c>
      <c r="EC161" s="32" t="str">
        <f t="shared" si="369"/>
        <v/>
      </c>
      <c r="ED161" s="32" t="str">
        <f t="shared" si="370"/>
        <v/>
      </c>
      <c r="EE161" s="32" t="str">
        <f t="shared" si="371"/>
        <v/>
      </c>
      <c r="EF161" s="32" t="str">
        <f t="shared" si="372"/>
        <v/>
      </c>
      <c r="EG161" s="32" t="str">
        <f t="shared" si="373"/>
        <v/>
      </c>
      <c r="EH161" s="32" t="str">
        <f t="shared" si="374"/>
        <v/>
      </c>
      <c r="EI161" s="32" t="str">
        <f t="shared" si="375"/>
        <v/>
      </c>
      <c r="EJ161" s="32" t="str">
        <f t="shared" si="376"/>
        <v/>
      </c>
      <c r="EK161" s="32" t="str">
        <f t="shared" si="377"/>
        <v/>
      </c>
      <c r="EL161" s="32" t="str">
        <f t="shared" si="378"/>
        <v/>
      </c>
      <c r="EM161" s="32" t="str">
        <f t="shared" si="379"/>
        <v/>
      </c>
      <c r="EN161" s="32" t="str">
        <f t="shared" si="380"/>
        <v/>
      </c>
      <c r="EO161" s="32" t="str">
        <f t="shared" si="381"/>
        <v/>
      </c>
      <c r="EP161" s="32" t="str">
        <f t="shared" si="382"/>
        <v/>
      </c>
      <c r="EQ161" s="32" t="str">
        <f t="shared" si="383"/>
        <v/>
      </c>
      <c r="ER161" s="32" t="str">
        <f t="shared" si="384"/>
        <v/>
      </c>
      <c r="ES161" s="32" t="str">
        <f t="shared" si="385"/>
        <v/>
      </c>
      <c r="ET161" s="32" t="str">
        <f t="shared" si="386"/>
        <v/>
      </c>
      <c r="EU161" s="32" t="str">
        <f t="shared" si="387"/>
        <v/>
      </c>
      <c r="EV161" s="32" t="str">
        <f t="shared" si="388"/>
        <v/>
      </c>
      <c r="EW161" s="32" t="str">
        <f t="shared" si="389"/>
        <v/>
      </c>
      <c r="EX161" s="32" t="str">
        <f t="shared" si="390"/>
        <v/>
      </c>
      <c r="EY161" s="32" t="str">
        <f t="shared" si="391"/>
        <v/>
      </c>
      <c r="EZ161" s="32" t="str">
        <f t="shared" si="392"/>
        <v/>
      </c>
      <c r="FB161" s="3"/>
      <c r="FC161" s="15" t="s">
        <v>0</v>
      </c>
      <c r="FD161" s="14" t="s">
        <v>0</v>
      </c>
      <c r="FE161" s="14" t="s">
        <v>0</v>
      </c>
      <c r="FF161" s="14" t="s">
        <v>0</v>
      </c>
      <c r="FG161" s="14" t="s">
        <v>0</v>
      </c>
      <c r="FH161" s="14" t="s">
        <v>0</v>
      </c>
      <c r="FI161" s="14" t="s">
        <v>0</v>
      </c>
      <c r="FJ161" s="14" t="s">
        <v>0</v>
      </c>
      <c r="FK161" s="14" t="s">
        <v>11</v>
      </c>
      <c r="FL161" s="14" t="s">
        <v>11</v>
      </c>
      <c r="FM161" s="14" t="s">
        <v>11</v>
      </c>
      <c r="FN161" s="14" t="s">
        <v>11</v>
      </c>
      <c r="FO161" s="14" t="s">
        <v>11</v>
      </c>
      <c r="FP161" s="14" t="s">
        <v>11</v>
      </c>
      <c r="FQ161" s="14" t="s">
        <v>11</v>
      </c>
      <c r="FR161" s="13" t="s">
        <v>11</v>
      </c>
      <c r="FT161" s="31"/>
      <c r="FU161" s="30"/>
      <c r="FV161" s="29"/>
      <c r="FW161" s="50"/>
      <c r="FX161" s="50"/>
      <c r="FY161" s="28"/>
      <c r="GA161" s="28"/>
      <c r="GC161" s="31"/>
      <c r="GD161" s="30"/>
      <c r="GE161" s="29"/>
      <c r="GF161" s="50"/>
      <c r="GG161" s="50"/>
      <c r="GH161" s="28"/>
      <c r="GJ161" s="28"/>
      <c r="GL161" s="31"/>
      <c r="GM161" s="30"/>
      <c r="GN161" s="29"/>
      <c r="GO161" s="50"/>
      <c r="GP161" s="50"/>
      <c r="GQ161" s="28"/>
      <c r="GS161" s="28"/>
      <c r="GU161" s="31"/>
      <c r="GV161" s="30"/>
      <c r="GW161" s="29"/>
      <c r="GX161" s="50"/>
      <c r="GY161" s="50"/>
      <c r="GZ161" s="28"/>
      <c r="HB161" s="28"/>
    </row>
    <row r="162" spans="1:210" s="2" customFormat="1" ht="13.9" customHeight="1" thickTop="1" thickBot="1" x14ac:dyDescent="0.35">
      <c r="A162" s="12" t="str">
        <f>IFERROR(IF(HLOOKUP($C$4,$FC$11:$FR$211,ROW()-#REF!,FALSE)="N",FALSE,TRUE),"")</f>
        <v/>
      </c>
      <c r="B162" s="7"/>
      <c r="C162" s="43" t="str">
        <f t="shared" si="329"/>
        <v>340000</v>
      </c>
      <c r="D162" s="43" t="str">
        <f t="shared" si="330"/>
        <v>340000</v>
      </c>
      <c r="E162" s="7"/>
      <c r="F162" s="7"/>
      <c r="G162" s="7"/>
      <c r="H162" s="7">
        <v>156</v>
      </c>
      <c r="I162" s="7"/>
      <c r="J162" s="7"/>
      <c r="K162" s="27" t="s">
        <v>76</v>
      </c>
      <c r="L162" s="18"/>
      <c r="M162" s="54" t="s">
        <v>75</v>
      </c>
      <c r="N162" s="53">
        <f t="shared" si="331"/>
        <v>0</v>
      </c>
      <c r="O162" s="49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1"/>
      <c r="BX162" s="1"/>
      <c r="BY162" s="1"/>
      <c r="BZ162" s="1"/>
      <c r="CA162" s="1"/>
      <c r="CB162" s="1"/>
      <c r="CC162" s="1"/>
      <c r="CD162" s="1"/>
      <c r="CE162" s="1"/>
      <c r="CF162" s="1"/>
      <c r="CG162" s="6"/>
      <c r="CH162" s="1"/>
      <c r="CI162" s="1"/>
      <c r="CK162" s="36">
        <v>-1</v>
      </c>
      <c r="CL162" s="35">
        <f t="shared" si="332"/>
        <v>0</v>
      </c>
      <c r="CM162" s="34"/>
      <c r="CO162" s="5"/>
      <c r="CP162" s="33" t="str">
        <f t="shared" si="324"/>
        <v>340000</v>
      </c>
      <c r="CR162" s="11">
        <v>-1</v>
      </c>
      <c r="CS162" s="32">
        <f t="shared" si="333"/>
        <v>0</v>
      </c>
      <c r="CT162" s="32" t="str">
        <f t="shared" si="334"/>
        <v/>
      </c>
      <c r="CU162" s="32" t="str">
        <f t="shared" si="335"/>
        <v/>
      </c>
      <c r="CV162" s="32" t="str">
        <f t="shared" si="336"/>
        <v/>
      </c>
      <c r="CW162" s="32" t="str">
        <f t="shared" si="337"/>
        <v/>
      </c>
      <c r="CX162" s="32" t="str">
        <f t="shared" si="338"/>
        <v/>
      </c>
      <c r="CY162" s="32" t="str">
        <f t="shared" si="339"/>
        <v/>
      </c>
      <c r="CZ162" s="32" t="str">
        <f t="shared" si="340"/>
        <v/>
      </c>
      <c r="DA162" s="32" t="str">
        <f t="shared" si="341"/>
        <v/>
      </c>
      <c r="DB162" s="32" t="str">
        <f t="shared" si="342"/>
        <v/>
      </c>
      <c r="DC162" s="32" t="str">
        <f t="shared" si="343"/>
        <v/>
      </c>
      <c r="DD162" s="32" t="str">
        <f t="shared" si="344"/>
        <v/>
      </c>
      <c r="DE162" s="32" t="str">
        <f t="shared" si="345"/>
        <v/>
      </c>
      <c r="DF162" s="32" t="str">
        <f t="shared" si="346"/>
        <v/>
      </c>
      <c r="DG162" s="32" t="str">
        <f t="shared" si="347"/>
        <v/>
      </c>
      <c r="DH162" s="32" t="str">
        <f t="shared" si="348"/>
        <v/>
      </c>
      <c r="DI162" s="32" t="str">
        <f t="shared" si="349"/>
        <v/>
      </c>
      <c r="DJ162" s="32" t="str">
        <f t="shared" si="350"/>
        <v/>
      </c>
      <c r="DK162" s="32" t="str">
        <f t="shared" si="351"/>
        <v/>
      </c>
      <c r="DL162" s="32" t="str">
        <f t="shared" si="352"/>
        <v/>
      </c>
      <c r="DM162" s="32" t="str">
        <f t="shared" si="353"/>
        <v/>
      </c>
      <c r="DN162" s="32" t="str">
        <f t="shared" si="354"/>
        <v/>
      </c>
      <c r="DO162" s="32" t="str">
        <f t="shared" si="355"/>
        <v/>
      </c>
      <c r="DP162" s="32" t="str">
        <f t="shared" si="356"/>
        <v/>
      </c>
      <c r="DQ162" s="32" t="str">
        <f t="shared" si="357"/>
        <v/>
      </c>
      <c r="DR162" s="32" t="str">
        <f t="shared" si="358"/>
        <v/>
      </c>
      <c r="DS162" s="32" t="str">
        <f t="shared" si="359"/>
        <v/>
      </c>
      <c r="DT162" s="32" t="str">
        <f t="shared" si="360"/>
        <v/>
      </c>
      <c r="DU162" s="32" t="str">
        <f t="shared" si="361"/>
        <v/>
      </c>
      <c r="DV162" s="32" t="str">
        <f t="shared" si="362"/>
        <v/>
      </c>
      <c r="DW162" s="32" t="str">
        <f t="shared" si="363"/>
        <v/>
      </c>
      <c r="DX162" s="32" t="str">
        <f t="shared" si="364"/>
        <v/>
      </c>
      <c r="DY162" s="32" t="str">
        <f t="shared" si="365"/>
        <v/>
      </c>
      <c r="DZ162" s="32" t="str">
        <f t="shared" si="366"/>
        <v/>
      </c>
      <c r="EA162" s="32" t="str">
        <f t="shared" si="367"/>
        <v/>
      </c>
      <c r="EB162" s="32" t="str">
        <f t="shared" si="368"/>
        <v/>
      </c>
      <c r="EC162" s="32" t="str">
        <f t="shared" si="369"/>
        <v/>
      </c>
      <c r="ED162" s="32" t="str">
        <f t="shared" si="370"/>
        <v/>
      </c>
      <c r="EE162" s="32" t="str">
        <f t="shared" si="371"/>
        <v/>
      </c>
      <c r="EF162" s="32" t="str">
        <f t="shared" si="372"/>
        <v/>
      </c>
      <c r="EG162" s="32" t="str">
        <f t="shared" si="373"/>
        <v/>
      </c>
      <c r="EH162" s="32" t="str">
        <f t="shared" si="374"/>
        <v/>
      </c>
      <c r="EI162" s="32" t="str">
        <f t="shared" si="375"/>
        <v/>
      </c>
      <c r="EJ162" s="32" t="str">
        <f t="shared" si="376"/>
        <v/>
      </c>
      <c r="EK162" s="32" t="str">
        <f t="shared" si="377"/>
        <v/>
      </c>
      <c r="EL162" s="32" t="str">
        <f t="shared" si="378"/>
        <v/>
      </c>
      <c r="EM162" s="32" t="str">
        <f t="shared" si="379"/>
        <v/>
      </c>
      <c r="EN162" s="32" t="str">
        <f t="shared" si="380"/>
        <v/>
      </c>
      <c r="EO162" s="32" t="str">
        <f t="shared" si="381"/>
        <v/>
      </c>
      <c r="EP162" s="32" t="str">
        <f t="shared" si="382"/>
        <v/>
      </c>
      <c r="EQ162" s="32" t="str">
        <f t="shared" si="383"/>
        <v/>
      </c>
      <c r="ER162" s="32" t="str">
        <f t="shared" si="384"/>
        <v/>
      </c>
      <c r="ES162" s="32" t="str">
        <f t="shared" si="385"/>
        <v/>
      </c>
      <c r="ET162" s="32" t="str">
        <f t="shared" si="386"/>
        <v/>
      </c>
      <c r="EU162" s="32" t="str">
        <f t="shared" si="387"/>
        <v/>
      </c>
      <c r="EV162" s="32" t="str">
        <f t="shared" si="388"/>
        <v/>
      </c>
      <c r="EW162" s="32" t="str">
        <f t="shared" si="389"/>
        <v/>
      </c>
      <c r="EX162" s="32" t="str">
        <f t="shared" si="390"/>
        <v/>
      </c>
      <c r="EY162" s="32" t="str">
        <f t="shared" si="391"/>
        <v/>
      </c>
      <c r="EZ162" s="32" t="str">
        <f t="shared" si="392"/>
        <v/>
      </c>
      <c r="FB162" s="3"/>
      <c r="FC162" s="15" t="s">
        <v>0</v>
      </c>
      <c r="FD162" s="14" t="s">
        <v>0</v>
      </c>
      <c r="FE162" s="14" t="s">
        <v>0</v>
      </c>
      <c r="FF162" s="14" t="s">
        <v>0</v>
      </c>
      <c r="FG162" s="14" t="s">
        <v>0</v>
      </c>
      <c r="FH162" s="14" t="s">
        <v>0</v>
      </c>
      <c r="FI162" s="14" t="s">
        <v>0</v>
      </c>
      <c r="FJ162" s="14" t="s">
        <v>0</v>
      </c>
      <c r="FK162" s="14" t="s">
        <v>11</v>
      </c>
      <c r="FL162" s="14" t="s">
        <v>11</v>
      </c>
      <c r="FM162" s="14" t="s">
        <v>11</v>
      </c>
      <c r="FN162" s="14" t="s">
        <v>11</v>
      </c>
      <c r="FO162" s="14" t="s">
        <v>11</v>
      </c>
      <c r="FP162" s="14" t="s">
        <v>11</v>
      </c>
      <c r="FQ162" s="14" t="s">
        <v>11</v>
      </c>
      <c r="FR162" s="13" t="s">
        <v>11</v>
      </c>
      <c r="FT162" s="31"/>
      <c r="FU162" s="30"/>
      <c r="FV162" s="29"/>
      <c r="FW162" s="50"/>
      <c r="FX162" s="50"/>
      <c r="FY162" s="28"/>
      <c r="GA162" s="28"/>
      <c r="GC162" s="31"/>
      <c r="GD162" s="30"/>
      <c r="GE162" s="29"/>
      <c r="GF162" s="50"/>
      <c r="GG162" s="50"/>
      <c r="GH162" s="28"/>
      <c r="GJ162" s="28"/>
      <c r="GL162" s="31"/>
      <c r="GM162" s="30"/>
      <c r="GN162" s="29"/>
      <c r="GO162" s="50"/>
      <c r="GP162" s="50"/>
      <c r="GQ162" s="28"/>
      <c r="GS162" s="28"/>
      <c r="GU162" s="31"/>
      <c r="GV162" s="30"/>
      <c r="GW162" s="29"/>
      <c r="GX162" s="50"/>
      <c r="GY162" s="50"/>
      <c r="GZ162" s="28"/>
      <c r="HB162" s="28"/>
    </row>
    <row r="163" spans="1:210" s="2" customFormat="1" ht="13.9" customHeight="1" thickTop="1" thickBot="1" x14ac:dyDescent="0.35">
      <c r="A163" s="12" t="str">
        <f>IFERROR(IF(HLOOKUP($C$4,$FC$11:$FR$211,ROW()-#REF!,FALSE)="N",FALSE,TRUE),"")</f>
        <v/>
      </c>
      <c r="B163" s="7"/>
      <c r="C163" s="43" t="str">
        <f t="shared" si="329"/>
        <v>342000</v>
      </c>
      <c r="D163" s="43" t="str">
        <f t="shared" si="330"/>
        <v>342000</v>
      </c>
      <c r="E163" s="7"/>
      <c r="F163" s="7"/>
      <c r="G163" s="7"/>
      <c r="H163" s="7">
        <v>157</v>
      </c>
      <c r="I163" s="7"/>
      <c r="J163" s="7"/>
      <c r="K163" s="27" t="s">
        <v>74</v>
      </c>
      <c r="L163" s="18"/>
      <c r="M163" s="54" t="s">
        <v>73</v>
      </c>
      <c r="N163" s="53">
        <f t="shared" si="331"/>
        <v>0</v>
      </c>
      <c r="O163" s="49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1"/>
      <c r="BX163" s="1"/>
      <c r="BY163" s="1"/>
      <c r="BZ163" s="1"/>
      <c r="CA163" s="1"/>
      <c r="CB163" s="1"/>
      <c r="CC163" s="1"/>
      <c r="CD163" s="1"/>
      <c r="CE163" s="1"/>
      <c r="CF163" s="1"/>
      <c r="CG163" s="6"/>
      <c r="CH163" s="1"/>
      <c r="CI163" s="1"/>
      <c r="CK163" s="36">
        <v>-1</v>
      </c>
      <c r="CL163" s="35">
        <f t="shared" si="332"/>
        <v>0</v>
      </c>
      <c r="CM163" s="34"/>
      <c r="CO163" s="5"/>
      <c r="CP163" s="33" t="str">
        <f t="shared" si="324"/>
        <v>342000</v>
      </c>
      <c r="CR163" s="11">
        <v>-1</v>
      </c>
      <c r="CS163" s="32">
        <f t="shared" si="333"/>
        <v>0</v>
      </c>
      <c r="CT163" s="32" t="str">
        <f t="shared" si="334"/>
        <v/>
      </c>
      <c r="CU163" s="32" t="str">
        <f t="shared" si="335"/>
        <v/>
      </c>
      <c r="CV163" s="32" t="str">
        <f t="shared" si="336"/>
        <v/>
      </c>
      <c r="CW163" s="32" t="str">
        <f t="shared" si="337"/>
        <v/>
      </c>
      <c r="CX163" s="32" t="str">
        <f t="shared" si="338"/>
        <v/>
      </c>
      <c r="CY163" s="32" t="str">
        <f t="shared" si="339"/>
        <v/>
      </c>
      <c r="CZ163" s="32" t="str">
        <f t="shared" si="340"/>
        <v/>
      </c>
      <c r="DA163" s="32" t="str">
        <f t="shared" si="341"/>
        <v/>
      </c>
      <c r="DB163" s="32" t="str">
        <f t="shared" si="342"/>
        <v/>
      </c>
      <c r="DC163" s="32" t="str">
        <f t="shared" si="343"/>
        <v/>
      </c>
      <c r="DD163" s="32" t="str">
        <f t="shared" si="344"/>
        <v/>
      </c>
      <c r="DE163" s="32" t="str">
        <f t="shared" si="345"/>
        <v/>
      </c>
      <c r="DF163" s="32" t="str">
        <f t="shared" si="346"/>
        <v/>
      </c>
      <c r="DG163" s="32" t="str">
        <f t="shared" si="347"/>
        <v/>
      </c>
      <c r="DH163" s="32" t="str">
        <f t="shared" si="348"/>
        <v/>
      </c>
      <c r="DI163" s="32" t="str">
        <f t="shared" si="349"/>
        <v/>
      </c>
      <c r="DJ163" s="32" t="str">
        <f t="shared" si="350"/>
        <v/>
      </c>
      <c r="DK163" s="32" t="str">
        <f t="shared" si="351"/>
        <v/>
      </c>
      <c r="DL163" s="32" t="str">
        <f t="shared" si="352"/>
        <v/>
      </c>
      <c r="DM163" s="32" t="str">
        <f t="shared" si="353"/>
        <v/>
      </c>
      <c r="DN163" s="32" t="str">
        <f t="shared" si="354"/>
        <v/>
      </c>
      <c r="DO163" s="32" t="str">
        <f t="shared" si="355"/>
        <v/>
      </c>
      <c r="DP163" s="32" t="str">
        <f t="shared" si="356"/>
        <v/>
      </c>
      <c r="DQ163" s="32" t="str">
        <f t="shared" si="357"/>
        <v/>
      </c>
      <c r="DR163" s="32" t="str">
        <f t="shared" si="358"/>
        <v/>
      </c>
      <c r="DS163" s="32" t="str">
        <f t="shared" si="359"/>
        <v/>
      </c>
      <c r="DT163" s="32" t="str">
        <f t="shared" si="360"/>
        <v/>
      </c>
      <c r="DU163" s="32" t="str">
        <f t="shared" si="361"/>
        <v/>
      </c>
      <c r="DV163" s="32" t="str">
        <f t="shared" si="362"/>
        <v/>
      </c>
      <c r="DW163" s="32" t="str">
        <f t="shared" si="363"/>
        <v/>
      </c>
      <c r="DX163" s="32" t="str">
        <f t="shared" si="364"/>
        <v/>
      </c>
      <c r="DY163" s="32" t="str">
        <f t="shared" si="365"/>
        <v/>
      </c>
      <c r="DZ163" s="32" t="str">
        <f t="shared" si="366"/>
        <v/>
      </c>
      <c r="EA163" s="32" t="str">
        <f t="shared" si="367"/>
        <v/>
      </c>
      <c r="EB163" s="32" t="str">
        <f t="shared" si="368"/>
        <v/>
      </c>
      <c r="EC163" s="32" t="str">
        <f t="shared" si="369"/>
        <v/>
      </c>
      <c r="ED163" s="32" t="str">
        <f t="shared" si="370"/>
        <v/>
      </c>
      <c r="EE163" s="32" t="str">
        <f t="shared" si="371"/>
        <v/>
      </c>
      <c r="EF163" s="32" t="str">
        <f t="shared" si="372"/>
        <v/>
      </c>
      <c r="EG163" s="32" t="str">
        <f t="shared" si="373"/>
        <v/>
      </c>
      <c r="EH163" s="32" t="str">
        <f t="shared" si="374"/>
        <v/>
      </c>
      <c r="EI163" s="32" t="str">
        <f t="shared" si="375"/>
        <v/>
      </c>
      <c r="EJ163" s="32" t="str">
        <f t="shared" si="376"/>
        <v/>
      </c>
      <c r="EK163" s="32" t="str">
        <f t="shared" si="377"/>
        <v/>
      </c>
      <c r="EL163" s="32" t="str">
        <f t="shared" si="378"/>
        <v/>
      </c>
      <c r="EM163" s="32" t="str">
        <f t="shared" si="379"/>
        <v/>
      </c>
      <c r="EN163" s="32" t="str">
        <f t="shared" si="380"/>
        <v/>
      </c>
      <c r="EO163" s="32" t="str">
        <f t="shared" si="381"/>
        <v/>
      </c>
      <c r="EP163" s="32" t="str">
        <f t="shared" si="382"/>
        <v/>
      </c>
      <c r="EQ163" s="32" t="str">
        <f t="shared" si="383"/>
        <v/>
      </c>
      <c r="ER163" s="32" t="str">
        <f t="shared" si="384"/>
        <v/>
      </c>
      <c r="ES163" s="32" t="str">
        <f t="shared" si="385"/>
        <v/>
      </c>
      <c r="ET163" s="32" t="str">
        <f t="shared" si="386"/>
        <v/>
      </c>
      <c r="EU163" s="32" t="str">
        <f t="shared" si="387"/>
        <v/>
      </c>
      <c r="EV163" s="32" t="str">
        <f t="shared" si="388"/>
        <v/>
      </c>
      <c r="EW163" s="32" t="str">
        <f t="shared" si="389"/>
        <v/>
      </c>
      <c r="EX163" s="32" t="str">
        <f t="shared" si="390"/>
        <v/>
      </c>
      <c r="EY163" s="32" t="str">
        <f t="shared" si="391"/>
        <v/>
      </c>
      <c r="EZ163" s="32" t="str">
        <f t="shared" si="392"/>
        <v/>
      </c>
      <c r="FB163" s="3"/>
      <c r="FC163" s="15" t="s">
        <v>0</v>
      </c>
      <c r="FD163" s="14" t="s">
        <v>0</v>
      </c>
      <c r="FE163" s="14" t="s">
        <v>0</v>
      </c>
      <c r="FF163" s="14" t="s">
        <v>0</v>
      </c>
      <c r="FG163" s="14" t="s">
        <v>0</v>
      </c>
      <c r="FH163" s="14" t="s">
        <v>0</v>
      </c>
      <c r="FI163" s="14" t="s">
        <v>0</v>
      </c>
      <c r="FJ163" s="14" t="s">
        <v>0</v>
      </c>
      <c r="FK163" s="14" t="s">
        <v>11</v>
      </c>
      <c r="FL163" s="14" t="s">
        <v>11</v>
      </c>
      <c r="FM163" s="14" t="s">
        <v>11</v>
      </c>
      <c r="FN163" s="14" t="s">
        <v>11</v>
      </c>
      <c r="FO163" s="14" t="s">
        <v>11</v>
      </c>
      <c r="FP163" s="14" t="s">
        <v>11</v>
      </c>
      <c r="FQ163" s="14" t="s">
        <v>11</v>
      </c>
      <c r="FR163" s="13" t="s">
        <v>11</v>
      </c>
      <c r="FT163" s="31"/>
      <c r="FU163" s="30"/>
      <c r="FV163" s="29"/>
      <c r="FW163" s="50"/>
      <c r="FX163" s="50"/>
      <c r="FY163" s="28"/>
      <c r="GA163" s="28"/>
      <c r="GC163" s="31"/>
      <c r="GD163" s="30"/>
      <c r="GE163" s="29"/>
      <c r="GF163" s="50"/>
      <c r="GG163" s="50"/>
      <c r="GH163" s="28"/>
      <c r="GJ163" s="28"/>
      <c r="GL163" s="31"/>
      <c r="GM163" s="30"/>
      <c r="GN163" s="29"/>
      <c r="GO163" s="50"/>
      <c r="GP163" s="50"/>
      <c r="GQ163" s="28"/>
      <c r="GS163" s="28"/>
      <c r="GU163" s="31"/>
      <c r="GV163" s="30"/>
      <c r="GW163" s="29"/>
      <c r="GX163" s="50"/>
      <c r="GY163" s="50"/>
      <c r="GZ163" s="28"/>
      <c r="HB163" s="28"/>
    </row>
    <row r="164" spans="1:210" s="2" customFormat="1" ht="13.9" customHeight="1" thickTop="1" thickBot="1" x14ac:dyDescent="0.35">
      <c r="A164" s="12" t="str">
        <f>IFERROR(IF(HLOOKUP($C$4,$FC$11:$FR$211,ROW()-#REF!,FALSE)="N",FALSE,TRUE),"")</f>
        <v/>
      </c>
      <c r="B164" s="7"/>
      <c r="C164" s="43" t="str">
        <f t="shared" si="329"/>
        <v>347000</v>
      </c>
      <c r="D164" s="43" t="str">
        <f t="shared" si="330"/>
        <v>347000</v>
      </c>
      <c r="E164" s="7"/>
      <c r="F164" s="7"/>
      <c r="G164" s="7"/>
      <c r="H164" s="7">
        <v>158</v>
      </c>
      <c r="I164" s="7"/>
      <c r="J164" s="7"/>
      <c r="K164" s="27" t="s">
        <v>72</v>
      </c>
      <c r="L164" s="18"/>
      <c r="M164" s="54" t="s">
        <v>71</v>
      </c>
      <c r="N164" s="53">
        <f t="shared" si="331"/>
        <v>0</v>
      </c>
      <c r="O164" s="49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1"/>
      <c r="BX164" s="1"/>
      <c r="BY164" s="1"/>
      <c r="BZ164" s="1"/>
      <c r="CA164" s="1"/>
      <c r="CB164" s="1"/>
      <c r="CC164" s="1"/>
      <c r="CD164" s="1"/>
      <c r="CE164" s="1"/>
      <c r="CF164" s="1"/>
      <c r="CG164" s="6"/>
      <c r="CH164" s="1"/>
      <c r="CI164" s="1"/>
      <c r="CK164" s="36">
        <v>-1</v>
      </c>
      <c r="CL164" s="35">
        <f t="shared" si="332"/>
        <v>0</v>
      </c>
      <c r="CM164" s="34"/>
      <c r="CO164" s="5"/>
      <c r="CP164" s="33" t="str">
        <f t="shared" si="324"/>
        <v>347000</v>
      </c>
      <c r="CR164" s="11">
        <v>-1</v>
      </c>
      <c r="CS164" s="32">
        <f t="shared" si="333"/>
        <v>0</v>
      </c>
      <c r="CT164" s="32" t="str">
        <f t="shared" si="334"/>
        <v/>
      </c>
      <c r="CU164" s="32" t="str">
        <f t="shared" si="335"/>
        <v/>
      </c>
      <c r="CV164" s="32" t="str">
        <f t="shared" si="336"/>
        <v/>
      </c>
      <c r="CW164" s="32" t="str">
        <f t="shared" si="337"/>
        <v/>
      </c>
      <c r="CX164" s="32" t="str">
        <f t="shared" si="338"/>
        <v/>
      </c>
      <c r="CY164" s="32" t="str">
        <f t="shared" si="339"/>
        <v/>
      </c>
      <c r="CZ164" s="32" t="str">
        <f t="shared" si="340"/>
        <v/>
      </c>
      <c r="DA164" s="32" t="str">
        <f t="shared" si="341"/>
        <v/>
      </c>
      <c r="DB164" s="32" t="str">
        <f t="shared" si="342"/>
        <v/>
      </c>
      <c r="DC164" s="32" t="str">
        <f t="shared" si="343"/>
        <v/>
      </c>
      <c r="DD164" s="32" t="str">
        <f t="shared" si="344"/>
        <v/>
      </c>
      <c r="DE164" s="32" t="str">
        <f t="shared" si="345"/>
        <v/>
      </c>
      <c r="DF164" s="32" t="str">
        <f t="shared" si="346"/>
        <v/>
      </c>
      <c r="DG164" s="32" t="str">
        <f t="shared" si="347"/>
        <v/>
      </c>
      <c r="DH164" s="32" t="str">
        <f t="shared" si="348"/>
        <v/>
      </c>
      <c r="DI164" s="32" t="str">
        <f t="shared" si="349"/>
        <v/>
      </c>
      <c r="DJ164" s="32" t="str">
        <f t="shared" si="350"/>
        <v/>
      </c>
      <c r="DK164" s="32" t="str">
        <f t="shared" si="351"/>
        <v/>
      </c>
      <c r="DL164" s="32" t="str">
        <f t="shared" si="352"/>
        <v/>
      </c>
      <c r="DM164" s="32" t="str">
        <f t="shared" si="353"/>
        <v/>
      </c>
      <c r="DN164" s="32" t="str">
        <f t="shared" si="354"/>
        <v/>
      </c>
      <c r="DO164" s="32" t="str">
        <f t="shared" si="355"/>
        <v/>
      </c>
      <c r="DP164" s="32" t="str">
        <f t="shared" si="356"/>
        <v/>
      </c>
      <c r="DQ164" s="32" t="str">
        <f t="shared" si="357"/>
        <v/>
      </c>
      <c r="DR164" s="32" t="str">
        <f t="shared" si="358"/>
        <v/>
      </c>
      <c r="DS164" s="32" t="str">
        <f t="shared" si="359"/>
        <v/>
      </c>
      <c r="DT164" s="32" t="str">
        <f t="shared" si="360"/>
        <v/>
      </c>
      <c r="DU164" s="32" t="str">
        <f t="shared" si="361"/>
        <v/>
      </c>
      <c r="DV164" s="32" t="str">
        <f t="shared" si="362"/>
        <v/>
      </c>
      <c r="DW164" s="32" t="str">
        <f t="shared" si="363"/>
        <v/>
      </c>
      <c r="DX164" s="32" t="str">
        <f t="shared" si="364"/>
        <v/>
      </c>
      <c r="DY164" s="32" t="str">
        <f t="shared" si="365"/>
        <v/>
      </c>
      <c r="DZ164" s="32" t="str">
        <f t="shared" si="366"/>
        <v/>
      </c>
      <c r="EA164" s="32" t="str">
        <f t="shared" si="367"/>
        <v/>
      </c>
      <c r="EB164" s="32" t="str">
        <f t="shared" si="368"/>
        <v/>
      </c>
      <c r="EC164" s="32" t="str">
        <f t="shared" si="369"/>
        <v/>
      </c>
      <c r="ED164" s="32" t="str">
        <f t="shared" si="370"/>
        <v/>
      </c>
      <c r="EE164" s="32" t="str">
        <f t="shared" si="371"/>
        <v/>
      </c>
      <c r="EF164" s="32" t="str">
        <f t="shared" si="372"/>
        <v/>
      </c>
      <c r="EG164" s="32" t="str">
        <f t="shared" si="373"/>
        <v/>
      </c>
      <c r="EH164" s="32" t="str">
        <f t="shared" si="374"/>
        <v/>
      </c>
      <c r="EI164" s="32" t="str">
        <f t="shared" si="375"/>
        <v/>
      </c>
      <c r="EJ164" s="32" t="str">
        <f t="shared" si="376"/>
        <v/>
      </c>
      <c r="EK164" s="32" t="str">
        <f t="shared" si="377"/>
        <v/>
      </c>
      <c r="EL164" s="32" t="str">
        <f t="shared" si="378"/>
        <v/>
      </c>
      <c r="EM164" s="32" t="str">
        <f t="shared" si="379"/>
        <v/>
      </c>
      <c r="EN164" s="32" t="str">
        <f t="shared" si="380"/>
        <v/>
      </c>
      <c r="EO164" s="32" t="str">
        <f t="shared" si="381"/>
        <v/>
      </c>
      <c r="EP164" s="32" t="str">
        <f t="shared" si="382"/>
        <v/>
      </c>
      <c r="EQ164" s="32" t="str">
        <f t="shared" si="383"/>
        <v/>
      </c>
      <c r="ER164" s="32" t="str">
        <f t="shared" si="384"/>
        <v/>
      </c>
      <c r="ES164" s="32" t="str">
        <f t="shared" si="385"/>
        <v/>
      </c>
      <c r="ET164" s="32" t="str">
        <f t="shared" si="386"/>
        <v/>
      </c>
      <c r="EU164" s="32" t="str">
        <f t="shared" si="387"/>
        <v/>
      </c>
      <c r="EV164" s="32" t="str">
        <f t="shared" si="388"/>
        <v/>
      </c>
      <c r="EW164" s="32" t="str">
        <f t="shared" si="389"/>
        <v/>
      </c>
      <c r="EX164" s="32" t="str">
        <f t="shared" si="390"/>
        <v/>
      </c>
      <c r="EY164" s="32" t="str">
        <f t="shared" si="391"/>
        <v/>
      </c>
      <c r="EZ164" s="32" t="str">
        <f t="shared" si="392"/>
        <v/>
      </c>
      <c r="FB164" s="3"/>
      <c r="FC164" s="15" t="s">
        <v>0</v>
      </c>
      <c r="FD164" s="14" t="s">
        <v>0</v>
      </c>
      <c r="FE164" s="14" t="s">
        <v>0</v>
      </c>
      <c r="FF164" s="14" t="s">
        <v>0</v>
      </c>
      <c r="FG164" s="14" t="s">
        <v>0</v>
      </c>
      <c r="FH164" s="14" t="s">
        <v>0</v>
      </c>
      <c r="FI164" s="14" t="s">
        <v>0</v>
      </c>
      <c r="FJ164" s="14" t="s">
        <v>0</v>
      </c>
      <c r="FK164" s="14" t="s">
        <v>11</v>
      </c>
      <c r="FL164" s="14" t="s">
        <v>11</v>
      </c>
      <c r="FM164" s="14" t="s">
        <v>11</v>
      </c>
      <c r="FN164" s="14" t="s">
        <v>11</v>
      </c>
      <c r="FO164" s="14" t="s">
        <v>11</v>
      </c>
      <c r="FP164" s="14" t="s">
        <v>11</v>
      </c>
      <c r="FQ164" s="14" t="s">
        <v>11</v>
      </c>
      <c r="FR164" s="13" t="s">
        <v>11</v>
      </c>
      <c r="FT164" s="31"/>
      <c r="FU164" s="30"/>
      <c r="FV164" s="29"/>
      <c r="FW164" s="50"/>
      <c r="FX164" s="50"/>
      <c r="FY164" s="28"/>
      <c r="GA164" s="28"/>
      <c r="GC164" s="31"/>
      <c r="GD164" s="30"/>
      <c r="GE164" s="29"/>
      <c r="GF164" s="50"/>
      <c r="GG164" s="50"/>
      <c r="GH164" s="28"/>
      <c r="GJ164" s="28"/>
      <c r="GL164" s="31"/>
      <c r="GM164" s="30"/>
      <c r="GN164" s="29"/>
      <c r="GO164" s="50"/>
      <c r="GP164" s="50"/>
      <c r="GQ164" s="28"/>
      <c r="GS164" s="28"/>
      <c r="GU164" s="31"/>
      <c r="GV164" s="30"/>
      <c r="GW164" s="29"/>
      <c r="GX164" s="50"/>
      <c r="GY164" s="50"/>
      <c r="GZ164" s="28"/>
      <c r="HB164" s="28"/>
    </row>
    <row r="165" spans="1:210" s="2" customFormat="1" ht="13.9" customHeight="1" thickTop="1" thickBot="1" x14ac:dyDescent="0.35">
      <c r="A165" s="12" t="str">
        <f>IFERROR(IF(HLOOKUP($C$4,$FC$11:$FR$211,ROW()-#REF!,FALSE)="N",FALSE,TRUE),"")</f>
        <v/>
      </c>
      <c r="B165" s="7"/>
      <c r="C165" s="43" t="str">
        <f t="shared" si="329"/>
        <v>346500</v>
      </c>
      <c r="D165" s="43" t="str">
        <f t="shared" si="330"/>
        <v>346500</v>
      </c>
      <c r="E165" s="7"/>
      <c r="F165" s="7"/>
      <c r="G165" s="7"/>
      <c r="H165" s="7">
        <v>159</v>
      </c>
      <c r="I165" s="7"/>
      <c r="J165" s="7"/>
      <c r="K165" s="27" t="s">
        <v>70</v>
      </c>
      <c r="L165" s="18"/>
      <c r="M165" s="54" t="s">
        <v>69</v>
      </c>
      <c r="N165" s="53">
        <f t="shared" si="331"/>
        <v>0</v>
      </c>
      <c r="O165" s="49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1"/>
      <c r="BX165" s="1"/>
      <c r="BY165" s="1"/>
      <c r="BZ165" s="1"/>
      <c r="CA165" s="1"/>
      <c r="CB165" s="1"/>
      <c r="CC165" s="1"/>
      <c r="CD165" s="1"/>
      <c r="CE165" s="1"/>
      <c r="CF165" s="1"/>
      <c r="CG165" s="6"/>
      <c r="CH165" s="1"/>
      <c r="CI165" s="1"/>
      <c r="CK165" s="36">
        <v>-1</v>
      </c>
      <c r="CL165" s="35">
        <f t="shared" si="332"/>
        <v>0</v>
      </c>
      <c r="CM165" s="34"/>
      <c r="CO165" s="5"/>
      <c r="CP165" s="33" t="str">
        <f t="shared" si="324"/>
        <v>346500</v>
      </c>
      <c r="CR165" s="11">
        <v>-1</v>
      </c>
      <c r="CS165" s="32">
        <f t="shared" si="333"/>
        <v>0</v>
      </c>
      <c r="CT165" s="32" t="str">
        <f t="shared" si="334"/>
        <v/>
      </c>
      <c r="CU165" s="32" t="str">
        <f t="shared" si="335"/>
        <v/>
      </c>
      <c r="CV165" s="32" t="str">
        <f t="shared" si="336"/>
        <v/>
      </c>
      <c r="CW165" s="32" t="str">
        <f t="shared" si="337"/>
        <v/>
      </c>
      <c r="CX165" s="32" t="str">
        <f t="shared" si="338"/>
        <v/>
      </c>
      <c r="CY165" s="32" t="str">
        <f t="shared" si="339"/>
        <v/>
      </c>
      <c r="CZ165" s="32" t="str">
        <f t="shared" si="340"/>
        <v/>
      </c>
      <c r="DA165" s="32" t="str">
        <f t="shared" si="341"/>
        <v/>
      </c>
      <c r="DB165" s="32" t="str">
        <f t="shared" si="342"/>
        <v/>
      </c>
      <c r="DC165" s="32" t="str">
        <f t="shared" si="343"/>
        <v/>
      </c>
      <c r="DD165" s="32" t="str">
        <f t="shared" si="344"/>
        <v/>
      </c>
      <c r="DE165" s="32" t="str">
        <f t="shared" si="345"/>
        <v/>
      </c>
      <c r="DF165" s="32" t="str">
        <f t="shared" si="346"/>
        <v/>
      </c>
      <c r="DG165" s="32" t="str">
        <f t="shared" si="347"/>
        <v/>
      </c>
      <c r="DH165" s="32" t="str">
        <f t="shared" si="348"/>
        <v/>
      </c>
      <c r="DI165" s="32" t="str">
        <f t="shared" si="349"/>
        <v/>
      </c>
      <c r="DJ165" s="32" t="str">
        <f t="shared" si="350"/>
        <v/>
      </c>
      <c r="DK165" s="32" t="str">
        <f t="shared" si="351"/>
        <v/>
      </c>
      <c r="DL165" s="32" t="str">
        <f t="shared" si="352"/>
        <v/>
      </c>
      <c r="DM165" s="32" t="str">
        <f t="shared" si="353"/>
        <v/>
      </c>
      <c r="DN165" s="32" t="str">
        <f t="shared" si="354"/>
        <v/>
      </c>
      <c r="DO165" s="32" t="str">
        <f t="shared" si="355"/>
        <v/>
      </c>
      <c r="DP165" s="32" t="str">
        <f t="shared" si="356"/>
        <v/>
      </c>
      <c r="DQ165" s="32" t="str">
        <f t="shared" si="357"/>
        <v/>
      </c>
      <c r="DR165" s="32" t="str">
        <f t="shared" si="358"/>
        <v/>
      </c>
      <c r="DS165" s="32" t="str">
        <f t="shared" si="359"/>
        <v/>
      </c>
      <c r="DT165" s="32" t="str">
        <f t="shared" si="360"/>
        <v/>
      </c>
      <c r="DU165" s="32" t="str">
        <f t="shared" si="361"/>
        <v/>
      </c>
      <c r="DV165" s="32" t="str">
        <f t="shared" si="362"/>
        <v/>
      </c>
      <c r="DW165" s="32" t="str">
        <f t="shared" si="363"/>
        <v/>
      </c>
      <c r="DX165" s="32" t="str">
        <f t="shared" si="364"/>
        <v/>
      </c>
      <c r="DY165" s="32" t="str">
        <f t="shared" si="365"/>
        <v/>
      </c>
      <c r="DZ165" s="32" t="str">
        <f t="shared" si="366"/>
        <v/>
      </c>
      <c r="EA165" s="32" t="str">
        <f t="shared" si="367"/>
        <v/>
      </c>
      <c r="EB165" s="32" t="str">
        <f t="shared" si="368"/>
        <v/>
      </c>
      <c r="EC165" s="32" t="str">
        <f t="shared" si="369"/>
        <v/>
      </c>
      <c r="ED165" s="32" t="str">
        <f t="shared" si="370"/>
        <v/>
      </c>
      <c r="EE165" s="32" t="str">
        <f t="shared" si="371"/>
        <v/>
      </c>
      <c r="EF165" s="32" t="str">
        <f t="shared" si="372"/>
        <v/>
      </c>
      <c r="EG165" s="32" t="str">
        <f t="shared" si="373"/>
        <v/>
      </c>
      <c r="EH165" s="32" t="str">
        <f t="shared" si="374"/>
        <v/>
      </c>
      <c r="EI165" s="32" t="str">
        <f t="shared" si="375"/>
        <v/>
      </c>
      <c r="EJ165" s="32" t="str">
        <f t="shared" si="376"/>
        <v/>
      </c>
      <c r="EK165" s="32" t="str">
        <f t="shared" si="377"/>
        <v/>
      </c>
      <c r="EL165" s="32" t="str">
        <f t="shared" si="378"/>
        <v/>
      </c>
      <c r="EM165" s="32" t="str">
        <f t="shared" si="379"/>
        <v/>
      </c>
      <c r="EN165" s="32" t="str">
        <f t="shared" si="380"/>
        <v/>
      </c>
      <c r="EO165" s="32" t="str">
        <f t="shared" si="381"/>
        <v/>
      </c>
      <c r="EP165" s="32" t="str">
        <f t="shared" si="382"/>
        <v/>
      </c>
      <c r="EQ165" s="32" t="str">
        <f t="shared" si="383"/>
        <v/>
      </c>
      <c r="ER165" s="32" t="str">
        <f t="shared" si="384"/>
        <v/>
      </c>
      <c r="ES165" s="32" t="str">
        <f t="shared" si="385"/>
        <v/>
      </c>
      <c r="ET165" s="32" t="str">
        <f t="shared" si="386"/>
        <v/>
      </c>
      <c r="EU165" s="32" t="str">
        <f t="shared" si="387"/>
        <v/>
      </c>
      <c r="EV165" s="32" t="str">
        <f t="shared" si="388"/>
        <v/>
      </c>
      <c r="EW165" s="32" t="str">
        <f t="shared" si="389"/>
        <v/>
      </c>
      <c r="EX165" s="32" t="str">
        <f t="shared" si="390"/>
        <v/>
      </c>
      <c r="EY165" s="32" t="str">
        <f t="shared" si="391"/>
        <v/>
      </c>
      <c r="EZ165" s="32" t="str">
        <f t="shared" si="392"/>
        <v/>
      </c>
      <c r="FB165" s="3"/>
      <c r="FC165" s="15" t="s">
        <v>11</v>
      </c>
      <c r="FD165" s="14" t="s">
        <v>11</v>
      </c>
      <c r="FE165" s="14" t="s">
        <v>11</v>
      </c>
      <c r="FF165" s="14" t="s">
        <v>11</v>
      </c>
      <c r="FG165" s="14" t="s">
        <v>0</v>
      </c>
      <c r="FH165" s="14" t="s">
        <v>0</v>
      </c>
      <c r="FI165" s="14" t="s">
        <v>0</v>
      </c>
      <c r="FJ165" s="14" t="s">
        <v>0</v>
      </c>
      <c r="FK165" s="14" t="s">
        <v>11</v>
      </c>
      <c r="FL165" s="14" t="s">
        <v>11</v>
      </c>
      <c r="FM165" s="14" t="s">
        <v>11</v>
      </c>
      <c r="FN165" s="14" t="s">
        <v>11</v>
      </c>
      <c r="FO165" s="14" t="s">
        <v>11</v>
      </c>
      <c r="FP165" s="14" t="s">
        <v>11</v>
      </c>
      <c r="FQ165" s="14" t="s">
        <v>11</v>
      </c>
      <c r="FR165" s="13" t="s">
        <v>11</v>
      </c>
      <c r="FT165" s="31"/>
      <c r="FU165" s="30"/>
      <c r="FV165" s="29"/>
      <c r="FW165" s="50"/>
      <c r="FX165" s="50"/>
      <c r="FY165" s="28"/>
      <c r="GA165" s="28"/>
      <c r="GC165" s="31"/>
      <c r="GD165" s="30"/>
      <c r="GE165" s="29"/>
      <c r="GF165" s="50"/>
      <c r="GG165" s="50"/>
      <c r="GH165" s="28"/>
      <c r="GJ165" s="28"/>
      <c r="GL165" s="31"/>
      <c r="GM165" s="30"/>
      <c r="GN165" s="29"/>
      <c r="GO165" s="50"/>
      <c r="GP165" s="50"/>
      <c r="GQ165" s="28"/>
      <c r="GS165" s="28"/>
      <c r="GU165" s="31"/>
      <c r="GV165" s="30"/>
      <c r="GW165" s="29"/>
      <c r="GX165" s="50"/>
      <c r="GY165" s="50"/>
      <c r="GZ165" s="28"/>
      <c r="HB165" s="28"/>
    </row>
    <row r="166" spans="1:210" s="2" customFormat="1" ht="13.9" customHeight="1" thickTop="1" thickBot="1" x14ac:dyDescent="0.35">
      <c r="A166" s="12" t="str">
        <f>IFERROR(IF(HLOOKUP($C$4,$FC$11:$FR$211,ROW()-#REF!,FALSE)="N",FALSE,TRUE),"")</f>
        <v/>
      </c>
      <c r="B166" s="7"/>
      <c r="C166" s="43" t="str">
        <f t="shared" si="329"/>
        <v>346000</v>
      </c>
      <c r="D166" s="43" t="str">
        <f t="shared" si="330"/>
        <v>346000</v>
      </c>
      <c r="E166" s="7"/>
      <c r="F166" s="7"/>
      <c r="G166" s="7"/>
      <c r="H166" s="7">
        <v>160</v>
      </c>
      <c r="I166" s="7"/>
      <c r="J166" s="7"/>
      <c r="K166" s="27" t="s">
        <v>17</v>
      </c>
      <c r="L166" s="18"/>
      <c r="M166" s="54" t="s">
        <v>68</v>
      </c>
      <c r="N166" s="53">
        <f t="shared" si="331"/>
        <v>0</v>
      </c>
      <c r="O166" s="49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1"/>
      <c r="BX166" s="1"/>
      <c r="BY166" s="1"/>
      <c r="BZ166" s="1"/>
      <c r="CA166" s="1"/>
      <c r="CB166" s="1"/>
      <c r="CC166" s="1"/>
      <c r="CD166" s="1"/>
      <c r="CE166" s="1"/>
      <c r="CF166" s="1"/>
      <c r="CG166" s="6"/>
      <c r="CH166" s="1"/>
      <c r="CI166" s="1"/>
      <c r="CK166" s="36">
        <v>-1</v>
      </c>
      <c r="CL166" s="35">
        <f t="shared" si="332"/>
        <v>0</v>
      </c>
      <c r="CM166" s="34"/>
      <c r="CO166" s="5"/>
      <c r="CP166" s="33" t="str">
        <f t="shared" si="324"/>
        <v>346000</v>
      </c>
      <c r="CR166" s="11">
        <v>-1</v>
      </c>
      <c r="CS166" s="32">
        <f t="shared" si="333"/>
        <v>0</v>
      </c>
      <c r="CT166" s="32" t="str">
        <f t="shared" si="334"/>
        <v/>
      </c>
      <c r="CU166" s="32" t="str">
        <f t="shared" si="335"/>
        <v/>
      </c>
      <c r="CV166" s="32" t="str">
        <f t="shared" si="336"/>
        <v/>
      </c>
      <c r="CW166" s="32" t="str">
        <f t="shared" si="337"/>
        <v/>
      </c>
      <c r="CX166" s="32" t="str">
        <f t="shared" si="338"/>
        <v/>
      </c>
      <c r="CY166" s="32" t="str">
        <f t="shared" si="339"/>
        <v/>
      </c>
      <c r="CZ166" s="32" t="str">
        <f t="shared" si="340"/>
        <v/>
      </c>
      <c r="DA166" s="32" t="str">
        <f t="shared" si="341"/>
        <v/>
      </c>
      <c r="DB166" s="32" t="str">
        <f t="shared" si="342"/>
        <v/>
      </c>
      <c r="DC166" s="32" t="str">
        <f t="shared" si="343"/>
        <v/>
      </c>
      <c r="DD166" s="32" t="str">
        <f t="shared" si="344"/>
        <v/>
      </c>
      <c r="DE166" s="32" t="str">
        <f t="shared" si="345"/>
        <v/>
      </c>
      <c r="DF166" s="32" t="str">
        <f t="shared" si="346"/>
        <v/>
      </c>
      <c r="DG166" s="32" t="str">
        <f t="shared" si="347"/>
        <v/>
      </c>
      <c r="DH166" s="32" t="str">
        <f t="shared" si="348"/>
        <v/>
      </c>
      <c r="DI166" s="32" t="str">
        <f t="shared" si="349"/>
        <v/>
      </c>
      <c r="DJ166" s="32" t="str">
        <f t="shared" si="350"/>
        <v/>
      </c>
      <c r="DK166" s="32" t="str">
        <f t="shared" si="351"/>
        <v/>
      </c>
      <c r="DL166" s="32" t="str">
        <f t="shared" si="352"/>
        <v/>
      </c>
      <c r="DM166" s="32" t="str">
        <f t="shared" si="353"/>
        <v/>
      </c>
      <c r="DN166" s="32" t="str">
        <f t="shared" si="354"/>
        <v/>
      </c>
      <c r="DO166" s="32" t="str">
        <f t="shared" si="355"/>
        <v/>
      </c>
      <c r="DP166" s="32" t="str">
        <f t="shared" si="356"/>
        <v/>
      </c>
      <c r="DQ166" s="32" t="str">
        <f t="shared" si="357"/>
        <v/>
      </c>
      <c r="DR166" s="32" t="str">
        <f t="shared" si="358"/>
        <v/>
      </c>
      <c r="DS166" s="32" t="str">
        <f t="shared" si="359"/>
        <v/>
      </c>
      <c r="DT166" s="32" t="str">
        <f t="shared" si="360"/>
        <v/>
      </c>
      <c r="DU166" s="32" t="str">
        <f t="shared" si="361"/>
        <v/>
      </c>
      <c r="DV166" s="32" t="str">
        <f t="shared" si="362"/>
        <v/>
      </c>
      <c r="DW166" s="32" t="str">
        <f t="shared" si="363"/>
        <v/>
      </c>
      <c r="DX166" s="32" t="str">
        <f t="shared" si="364"/>
        <v/>
      </c>
      <c r="DY166" s="32" t="str">
        <f t="shared" si="365"/>
        <v/>
      </c>
      <c r="DZ166" s="32" t="str">
        <f t="shared" si="366"/>
        <v/>
      </c>
      <c r="EA166" s="32" t="str">
        <f t="shared" si="367"/>
        <v/>
      </c>
      <c r="EB166" s="32" t="str">
        <f t="shared" si="368"/>
        <v/>
      </c>
      <c r="EC166" s="32" t="str">
        <f t="shared" si="369"/>
        <v/>
      </c>
      <c r="ED166" s="32" t="str">
        <f t="shared" si="370"/>
        <v/>
      </c>
      <c r="EE166" s="32" t="str">
        <f t="shared" si="371"/>
        <v/>
      </c>
      <c r="EF166" s="32" t="str">
        <f t="shared" si="372"/>
        <v/>
      </c>
      <c r="EG166" s="32" t="str">
        <f t="shared" si="373"/>
        <v/>
      </c>
      <c r="EH166" s="32" t="str">
        <f t="shared" si="374"/>
        <v/>
      </c>
      <c r="EI166" s="32" t="str">
        <f t="shared" si="375"/>
        <v/>
      </c>
      <c r="EJ166" s="32" t="str">
        <f t="shared" si="376"/>
        <v/>
      </c>
      <c r="EK166" s="32" t="str">
        <f t="shared" si="377"/>
        <v/>
      </c>
      <c r="EL166" s="32" t="str">
        <f t="shared" si="378"/>
        <v/>
      </c>
      <c r="EM166" s="32" t="str">
        <f t="shared" si="379"/>
        <v/>
      </c>
      <c r="EN166" s="32" t="str">
        <f t="shared" si="380"/>
        <v/>
      </c>
      <c r="EO166" s="32" t="str">
        <f t="shared" si="381"/>
        <v/>
      </c>
      <c r="EP166" s="32" t="str">
        <f t="shared" si="382"/>
        <v/>
      </c>
      <c r="EQ166" s="32" t="str">
        <f t="shared" si="383"/>
        <v/>
      </c>
      <c r="ER166" s="32" t="str">
        <f t="shared" si="384"/>
        <v/>
      </c>
      <c r="ES166" s="32" t="str">
        <f t="shared" si="385"/>
        <v/>
      </c>
      <c r="ET166" s="32" t="str">
        <f t="shared" si="386"/>
        <v/>
      </c>
      <c r="EU166" s="32" t="str">
        <f t="shared" si="387"/>
        <v/>
      </c>
      <c r="EV166" s="32" t="str">
        <f t="shared" si="388"/>
        <v/>
      </c>
      <c r="EW166" s="32" t="str">
        <f t="shared" si="389"/>
        <v/>
      </c>
      <c r="EX166" s="32" t="str">
        <f t="shared" si="390"/>
        <v/>
      </c>
      <c r="EY166" s="32" t="str">
        <f t="shared" si="391"/>
        <v/>
      </c>
      <c r="EZ166" s="32" t="str">
        <f t="shared" si="392"/>
        <v/>
      </c>
      <c r="FB166" s="3"/>
      <c r="FC166" s="15" t="s">
        <v>0</v>
      </c>
      <c r="FD166" s="14" t="s">
        <v>0</v>
      </c>
      <c r="FE166" s="14" t="s">
        <v>0</v>
      </c>
      <c r="FF166" s="14" t="s">
        <v>0</v>
      </c>
      <c r="FG166" s="14" t="s">
        <v>0</v>
      </c>
      <c r="FH166" s="14" t="s">
        <v>0</v>
      </c>
      <c r="FI166" s="14" t="s">
        <v>0</v>
      </c>
      <c r="FJ166" s="14" t="s">
        <v>0</v>
      </c>
      <c r="FK166" s="14" t="s">
        <v>11</v>
      </c>
      <c r="FL166" s="14" t="s">
        <v>11</v>
      </c>
      <c r="FM166" s="14" t="s">
        <v>11</v>
      </c>
      <c r="FN166" s="14" t="s">
        <v>11</v>
      </c>
      <c r="FO166" s="14" t="s">
        <v>11</v>
      </c>
      <c r="FP166" s="14" t="s">
        <v>11</v>
      </c>
      <c r="FQ166" s="14" t="s">
        <v>11</v>
      </c>
      <c r="FR166" s="13" t="s">
        <v>11</v>
      </c>
      <c r="FT166" s="31"/>
      <c r="FU166" s="30"/>
      <c r="FV166" s="29"/>
      <c r="FW166" s="50"/>
      <c r="FX166" s="50"/>
      <c r="FY166" s="28"/>
      <c r="GA166" s="28"/>
      <c r="GC166" s="31"/>
      <c r="GD166" s="30"/>
      <c r="GE166" s="29"/>
      <c r="GF166" s="50"/>
      <c r="GG166" s="50"/>
      <c r="GH166" s="28"/>
      <c r="GJ166" s="28"/>
      <c r="GL166" s="31"/>
      <c r="GM166" s="30"/>
      <c r="GN166" s="29"/>
      <c r="GO166" s="50"/>
      <c r="GP166" s="50"/>
      <c r="GQ166" s="28"/>
      <c r="GS166" s="28"/>
      <c r="GU166" s="31"/>
      <c r="GV166" s="30"/>
      <c r="GW166" s="29"/>
      <c r="GX166" s="50"/>
      <c r="GY166" s="50"/>
      <c r="GZ166" s="28"/>
      <c r="HB166" s="28"/>
    </row>
    <row r="167" spans="1:210" s="2" customFormat="1" ht="13.9" customHeight="1" thickTop="1" thickBot="1" x14ac:dyDescent="0.35">
      <c r="A167" s="12" t="str">
        <f>IFERROR(IF(HLOOKUP($C$4,$FC$11:$FR$211,ROW()-#REF!,FALSE)="N",FALSE,TRUE),"")</f>
        <v/>
      </c>
      <c r="B167" s="7"/>
      <c r="C167" s="43" t="str">
        <f t="shared" si="329"/>
        <v>343000</v>
      </c>
      <c r="D167" s="43" t="str">
        <f t="shared" si="330"/>
        <v>343000</v>
      </c>
      <c r="E167" s="7"/>
      <c r="F167" s="7"/>
      <c r="G167" s="7"/>
      <c r="H167" s="7">
        <v>161</v>
      </c>
      <c r="I167" s="7"/>
      <c r="J167" s="7"/>
      <c r="K167" s="27" t="s">
        <v>67</v>
      </c>
      <c r="L167" s="18"/>
      <c r="M167" s="54" t="s">
        <v>66</v>
      </c>
      <c r="N167" s="53">
        <f t="shared" si="331"/>
        <v>0</v>
      </c>
      <c r="O167" s="49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1"/>
      <c r="BX167" s="1"/>
      <c r="BY167" s="1"/>
      <c r="BZ167" s="1"/>
      <c r="CA167" s="1"/>
      <c r="CB167" s="1"/>
      <c r="CC167" s="1"/>
      <c r="CD167" s="1"/>
      <c r="CE167" s="1"/>
      <c r="CF167" s="1"/>
      <c r="CG167" s="6"/>
      <c r="CH167" s="1"/>
      <c r="CI167" s="1"/>
      <c r="CK167" s="36">
        <v>-1</v>
      </c>
      <c r="CL167" s="35">
        <f t="shared" si="332"/>
        <v>0</v>
      </c>
      <c r="CM167" s="34"/>
      <c r="CO167" s="5"/>
      <c r="CP167" s="33" t="str">
        <f t="shared" si="324"/>
        <v>343000</v>
      </c>
      <c r="CR167" s="11">
        <v>-1</v>
      </c>
      <c r="CS167" s="32">
        <f t="shared" si="333"/>
        <v>0</v>
      </c>
      <c r="CT167" s="32" t="str">
        <f t="shared" si="334"/>
        <v/>
      </c>
      <c r="CU167" s="32" t="str">
        <f t="shared" si="335"/>
        <v/>
      </c>
      <c r="CV167" s="32" t="str">
        <f t="shared" si="336"/>
        <v/>
      </c>
      <c r="CW167" s="32" t="str">
        <f t="shared" si="337"/>
        <v/>
      </c>
      <c r="CX167" s="32" t="str">
        <f t="shared" si="338"/>
        <v/>
      </c>
      <c r="CY167" s="32" t="str">
        <f t="shared" si="339"/>
        <v/>
      </c>
      <c r="CZ167" s="32" t="str">
        <f t="shared" si="340"/>
        <v/>
      </c>
      <c r="DA167" s="32" t="str">
        <f t="shared" si="341"/>
        <v/>
      </c>
      <c r="DB167" s="32" t="str">
        <f t="shared" si="342"/>
        <v/>
      </c>
      <c r="DC167" s="32" t="str">
        <f t="shared" si="343"/>
        <v/>
      </c>
      <c r="DD167" s="32" t="str">
        <f t="shared" si="344"/>
        <v/>
      </c>
      <c r="DE167" s="32" t="str">
        <f t="shared" si="345"/>
        <v/>
      </c>
      <c r="DF167" s="32" t="str">
        <f t="shared" si="346"/>
        <v/>
      </c>
      <c r="DG167" s="32" t="str">
        <f t="shared" si="347"/>
        <v/>
      </c>
      <c r="DH167" s="32" t="str">
        <f t="shared" si="348"/>
        <v/>
      </c>
      <c r="DI167" s="32" t="str">
        <f t="shared" si="349"/>
        <v/>
      </c>
      <c r="DJ167" s="32" t="str">
        <f t="shared" si="350"/>
        <v/>
      </c>
      <c r="DK167" s="32" t="str">
        <f t="shared" si="351"/>
        <v/>
      </c>
      <c r="DL167" s="32" t="str">
        <f t="shared" si="352"/>
        <v/>
      </c>
      <c r="DM167" s="32" t="str">
        <f t="shared" si="353"/>
        <v/>
      </c>
      <c r="DN167" s="32" t="str">
        <f t="shared" si="354"/>
        <v/>
      </c>
      <c r="DO167" s="32" t="str">
        <f t="shared" si="355"/>
        <v/>
      </c>
      <c r="DP167" s="32" t="str">
        <f t="shared" si="356"/>
        <v/>
      </c>
      <c r="DQ167" s="32" t="str">
        <f t="shared" si="357"/>
        <v/>
      </c>
      <c r="DR167" s="32" t="str">
        <f t="shared" si="358"/>
        <v/>
      </c>
      <c r="DS167" s="32" t="str">
        <f t="shared" si="359"/>
        <v/>
      </c>
      <c r="DT167" s="32" t="str">
        <f t="shared" si="360"/>
        <v/>
      </c>
      <c r="DU167" s="32" t="str">
        <f t="shared" si="361"/>
        <v/>
      </c>
      <c r="DV167" s="32" t="str">
        <f t="shared" si="362"/>
        <v/>
      </c>
      <c r="DW167" s="32" t="str">
        <f t="shared" si="363"/>
        <v/>
      </c>
      <c r="DX167" s="32" t="str">
        <f t="shared" si="364"/>
        <v/>
      </c>
      <c r="DY167" s="32" t="str">
        <f t="shared" si="365"/>
        <v/>
      </c>
      <c r="DZ167" s="32" t="str">
        <f t="shared" si="366"/>
        <v/>
      </c>
      <c r="EA167" s="32" t="str">
        <f t="shared" si="367"/>
        <v/>
      </c>
      <c r="EB167" s="32" t="str">
        <f t="shared" si="368"/>
        <v/>
      </c>
      <c r="EC167" s="32" t="str">
        <f t="shared" si="369"/>
        <v/>
      </c>
      <c r="ED167" s="32" t="str">
        <f t="shared" si="370"/>
        <v/>
      </c>
      <c r="EE167" s="32" t="str">
        <f t="shared" si="371"/>
        <v/>
      </c>
      <c r="EF167" s="32" t="str">
        <f t="shared" si="372"/>
        <v/>
      </c>
      <c r="EG167" s="32" t="str">
        <f t="shared" si="373"/>
        <v/>
      </c>
      <c r="EH167" s="32" t="str">
        <f t="shared" si="374"/>
        <v/>
      </c>
      <c r="EI167" s="32" t="str">
        <f t="shared" si="375"/>
        <v/>
      </c>
      <c r="EJ167" s="32" t="str">
        <f t="shared" si="376"/>
        <v/>
      </c>
      <c r="EK167" s="32" t="str">
        <f t="shared" si="377"/>
        <v/>
      </c>
      <c r="EL167" s="32" t="str">
        <f t="shared" si="378"/>
        <v/>
      </c>
      <c r="EM167" s="32" t="str">
        <f t="shared" si="379"/>
        <v/>
      </c>
      <c r="EN167" s="32" t="str">
        <f t="shared" si="380"/>
        <v/>
      </c>
      <c r="EO167" s="32" t="str">
        <f t="shared" si="381"/>
        <v/>
      </c>
      <c r="EP167" s="32" t="str">
        <f t="shared" si="382"/>
        <v/>
      </c>
      <c r="EQ167" s="32" t="str">
        <f t="shared" si="383"/>
        <v/>
      </c>
      <c r="ER167" s="32" t="str">
        <f t="shared" si="384"/>
        <v/>
      </c>
      <c r="ES167" s="32" t="str">
        <f t="shared" si="385"/>
        <v/>
      </c>
      <c r="ET167" s="32" t="str">
        <f t="shared" si="386"/>
        <v/>
      </c>
      <c r="EU167" s="32" t="str">
        <f t="shared" si="387"/>
        <v/>
      </c>
      <c r="EV167" s="32" t="str">
        <f t="shared" si="388"/>
        <v/>
      </c>
      <c r="EW167" s="32" t="str">
        <f t="shared" si="389"/>
        <v/>
      </c>
      <c r="EX167" s="32" t="str">
        <f t="shared" si="390"/>
        <v/>
      </c>
      <c r="EY167" s="32" t="str">
        <f t="shared" si="391"/>
        <v/>
      </c>
      <c r="EZ167" s="32" t="str">
        <f t="shared" si="392"/>
        <v/>
      </c>
      <c r="FB167" s="3"/>
      <c r="FC167" s="15" t="s">
        <v>0</v>
      </c>
      <c r="FD167" s="14" t="s">
        <v>0</v>
      </c>
      <c r="FE167" s="14" t="s">
        <v>0</v>
      </c>
      <c r="FF167" s="14" t="s">
        <v>0</v>
      </c>
      <c r="FG167" s="14" t="s">
        <v>0</v>
      </c>
      <c r="FH167" s="14" t="s">
        <v>0</v>
      </c>
      <c r="FI167" s="14" t="s">
        <v>0</v>
      </c>
      <c r="FJ167" s="14" t="s">
        <v>0</v>
      </c>
      <c r="FK167" s="14" t="s">
        <v>11</v>
      </c>
      <c r="FL167" s="14" t="s">
        <v>11</v>
      </c>
      <c r="FM167" s="14" t="s">
        <v>11</v>
      </c>
      <c r="FN167" s="14" t="s">
        <v>11</v>
      </c>
      <c r="FO167" s="14" t="s">
        <v>11</v>
      </c>
      <c r="FP167" s="14" t="s">
        <v>11</v>
      </c>
      <c r="FQ167" s="14" t="s">
        <v>11</v>
      </c>
      <c r="FR167" s="13" t="s">
        <v>11</v>
      </c>
      <c r="FT167" s="31"/>
      <c r="FU167" s="30"/>
      <c r="FV167" s="29"/>
      <c r="FW167" s="50"/>
      <c r="FX167" s="50"/>
      <c r="FY167" s="28"/>
      <c r="GA167" s="28"/>
      <c r="GC167" s="31"/>
      <c r="GD167" s="30"/>
      <c r="GE167" s="29"/>
      <c r="GF167" s="50"/>
      <c r="GG167" s="50"/>
      <c r="GH167" s="28"/>
      <c r="GJ167" s="28"/>
      <c r="GL167" s="31"/>
      <c r="GM167" s="30"/>
      <c r="GN167" s="29"/>
      <c r="GO167" s="50"/>
      <c r="GP167" s="50"/>
      <c r="GQ167" s="28"/>
      <c r="GS167" s="28"/>
      <c r="GU167" s="31"/>
      <c r="GV167" s="30"/>
      <c r="GW167" s="29"/>
      <c r="GX167" s="50"/>
      <c r="GY167" s="50"/>
      <c r="GZ167" s="28"/>
      <c r="HB167" s="28"/>
    </row>
    <row r="168" spans="1:210" s="2" customFormat="1" ht="13.9" customHeight="1" thickTop="1" thickBot="1" x14ac:dyDescent="0.35">
      <c r="A168" s="12" t="str">
        <f>IFERROR(IF(HLOOKUP($C$4,$FC$11:$FR$211,ROW()-#REF!,FALSE)="N",FALSE,TRUE),"")</f>
        <v/>
      </c>
      <c r="B168" s="7"/>
      <c r="C168" s="43" t="str">
        <f t="shared" si="329"/>
        <v>348100</v>
      </c>
      <c r="D168" s="43" t="str">
        <f t="shared" si="330"/>
        <v>348100</v>
      </c>
      <c r="E168" s="7"/>
      <c r="F168" s="7"/>
      <c r="G168" s="7"/>
      <c r="H168" s="7">
        <v>161</v>
      </c>
      <c r="I168" s="7"/>
      <c r="J168" s="7"/>
      <c r="K168" s="27" t="s">
        <v>65</v>
      </c>
      <c r="L168" s="18"/>
      <c r="M168" s="54" t="s">
        <v>64</v>
      </c>
      <c r="N168" s="53">
        <f t="shared" si="331"/>
        <v>0</v>
      </c>
      <c r="O168" s="49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1"/>
      <c r="BX168" s="1"/>
      <c r="BY168" s="1"/>
      <c r="BZ168" s="1"/>
      <c r="CA168" s="1"/>
      <c r="CB168" s="1"/>
      <c r="CC168" s="1"/>
      <c r="CD168" s="1"/>
      <c r="CE168" s="1"/>
      <c r="CF168" s="1"/>
      <c r="CG168" s="6"/>
      <c r="CH168" s="1"/>
      <c r="CI168" s="1"/>
      <c r="CK168" s="36">
        <v>-1</v>
      </c>
      <c r="CL168" s="35">
        <f t="shared" si="332"/>
        <v>0</v>
      </c>
      <c r="CM168" s="34"/>
      <c r="CO168" s="5"/>
      <c r="CP168" s="33" t="str">
        <f t="shared" si="324"/>
        <v>348100</v>
      </c>
      <c r="CR168" s="11">
        <v>-1</v>
      </c>
      <c r="CS168" s="32">
        <f t="shared" si="333"/>
        <v>0</v>
      </c>
      <c r="CT168" s="32" t="str">
        <f t="shared" si="334"/>
        <v/>
      </c>
      <c r="CU168" s="32" t="str">
        <f t="shared" si="335"/>
        <v/>
      </c>
      <c r="CV168" s="32" t="str">
        <f t="shared" si="336"/>
        <v/>
      </c>
      <c r="CW168" s="32" t="str">
        <f t="shared" si="337"/>
        <v/>
      </c>
      <c r="CX168" s="32" t="str">
        <f t="shared" si="338"/>
        <v/>
      </c>
      <c r="CY168" s="32" t="str">
        <f t="shared" si="339"/>
        <v/>
      </c>
      <c r="CZ168" s="32" t="str">
        <f t="shared" si="340"/>
        <v/>
      </c>
      <c r="DA168" s="32" t="str">
        <f t="shared" si="341"/>
        <v/>
      </c>
      <c r="DB168" s="32" t="str">
        <f t="shared" si="342"/>
        <v/>
      </c>
      <c r="DC168" s="32" t="str">
        <f t="shared" si="343"/>
        <v/>
      </c>
      <c r="DD168" s="32" t="str">
        <f t="shared" si="344"/>
        <v/>
      </c>
      <c r="DE168" s="32" t="str">
        <f t="shared" si="345"/>
        <v/>
      </c>
      <c r="DF168" s="32" t="str">
        <f t="shared" si="346"/>
        <v/>
      </c>
      <c r="DG168" s="32" t="str">
        <f t="shared" si="347"/>
        <v/>
      </c>
      <c r="DH168" s="32" t="str">
        <f t="shared" si="348"/>
        <v/>
      </c>
      <c r="DI168" s="32" t="str">
        <f t="shared" si="349"/>
        <v/>
      </c>
      <c r="DJ168" s="32" t="str">
        <f t="shared" si="350"/>
        <v/>
      </c>
      <c r="DK168" s="32" t="str">
        <f t="shared" si="351"/>
        <v/>
      </c>
      <c r="DL168" s="32" t="str">
        <f t="shared" si="352"/>
        <v/>
      </c>
      <c r="DM168" s="32" t="str">
        <f t="shared" si="353"/>
        <v/>
      </c>
      <c r="DN168" s="32" t="str">
        <f t="shared" si="354"/>
        <v/>
      </c>
      <c r="DO168" s="32" t="str">
        <f t="shared" si="355"/>
        <v/>
      </c>
      <c r="DP168" s="32" t="str">
        <f t="shared" si="356"/>
        <v/>
      </c>
      <c r="DQ168" s="32" t="str">
        <f t="shared" si="357"/>
        <v/>
      </c>
      <c r="DR168" s="32" t="str">
        <f t="shared" si="358"/>
        <v/>
      </c>
      <c r="DS168" s="32" t="str">
        <f t="shared" si="359"/>
        <v/>
      </c>
      <c r="DT168" s="32" t="str">
        <f t="shared" si="360"/>
        <v/>
      </c>
      <c r="DU168" s="32" t="str">
        <f t="shared" si="361"/>
        <v/>
      </c>
      <c r="DV168" s="32" t="str">
        <f t="shared" si="362"/>
        <v/>
      </c>
      <c r="DW168" s="32" t="str">
        <f t="shared" si="363"/>
        <v/>
      </c>
      <c r="DX168" s="32" t="str">
        <f t="shared" si="364"/>
        <v/>
      </c>
      <c r="DY168" s="32" t="str">
        <f t="shared" si="365"/>
        <v/>
      </c>
      <c r="DZ168" s="32" t="str">
        <f t="shared" si="366"/>
        <v/>
      </c>
      <c r="EA168" s="32" t="str">
        <f t="shared" si="367"/>
        <v/>
      </c>
      <c r="EB168" s="32" t="str">
        <f t="shared" si="368"/>
        <v/>
      </c>
      <c r="EC168" s="32" t="str">
        <f t="shared" si="369"/>
        <v/>
      </c>
      <c r="ED168" s="32" t="str">
        <f t="shared" si="370"/>
        <v/>
      </c>
      <c r="EE168" s="32" t="str">
        <f t="shared" si="371"/>
        <v/>
      </c>
      <c r="EF168" s="32" t="str">
        <f t="shared" si="372"/>
        <v/>
      </c>
      <c r="EG168" s="32" t="str">
        <f t="shared" si="373"/>
        <v/>
      </c>
      <c r="EH168" s="32" t="str">
        <f t="shared" si="374"/>
        <v/>
      </c>
      <c r="EI168" s="32" t="str">
        <f t="shared" si="375"/>
        <v/>
      </c>
      <c r="EJ168" s="32" t="str">
        <f t="shared" si="376"/>
        <v/>
      </c>
      <c r="EK168" s="32" t="str">
        <f t="shared" si="377"/>
        <v/>
      </c>
      <c r="EL168" s="32" t="str">
        <f t="shared" si="378"/>
        <v/>
      </c>
      <c r="EM168" s="32" t="str">
        <f t="shared" si="379"/>
        <v/>
      </c>
      <c r="EN168" s="32" t="str">
        <f t="shared" si="380"/>
        <v/>
      </c>
      <c r="EO168" s="32" t="str">
        <f t="shared" si="381"/>
        <v/>
      </c>
      <c r="EP168" s="32" t="str">
        <f t="shared" si="382"/>
        <v/>
      </c>
      <c r="EQ168" s="32" t="str">
        <f t="shared" si="383"/>
        <v/>
      </c>
      <c r="ER168" s="32" t="str">
        <f t="shared" si="384"/>
        <v/>
      </c>
      <c r="ES168" s="32" t="str">
        <f t="shared" si="385"/>
        <v/>
      </c>
      <c r="ET168" s="32" t="str">
        <f t="shared" si="386"/>
        <v/>
      </c>
      <c r="EU168" s="32" t="str">
        <f t="shared" si="387"/>
        <v/>
      </c>
      <c r="EV168" s="32" t="str">
        <f t="shared" si="388"/>
        <v/>
      </c>
      <c r="EW168" s="32" t="str">
        <f t="shared" si="389"/>
        <v/>
      </c>
      <c r="EX168" s="32" t="str">
        <f t="shared" si="390"/>
        <v/>
      </c>
      <c r="EY168" s="32" t="str">
        <f t="shared" si="391"/>
        <v/>
      </c>
      <c r="EZ168" s="32" t="str">
        <f t="shared" si="392"/>
        <v/>
      </c>
      <c r="FB168" s="3"/>
      <c r="FC168" s="15" t="s">
        <v>11</v>
      </c>
      <c r="FD168" s="14" t="s">
        <v>11</v>
      </c>
      <c r="FE168" s="14" t="s">
        <v>11</v>
      </c>
      <c r="FF168" s="14" t="s">
        <v>11</v>
      </c>
      <c r="FG168" s="14" t="s">
        <v>0</v>
      </c>
      <c r="FH168" s="14" t="s">
        <v>0</v>
      </c>
      <c r="FI168" s="14" t="s">
        <v>0</v>
      </c>
      <c r="FJ168" s="14" t="s">
        <v>0</v>
      </c>
      <c r="FK168" s="14" t="s">
        <v>11</v>
      </c>
      <c r="FL168" s="14" t="s">
        <v>11</v>
      </c>
      <c r="FM168" s="14" t="s">
        <v>11</v>
      </c>
      <c r="FN168" s="14" t="s">
        <v>11</v>
      </c>
      <c r="FO168" s="14" t="s">
        <v>11</v>
      </c>
      <c r="FP168" s="14" t="s">
        <v>11</v>
      </c>
      <c r="FQ168" s="14" t="s">
        <v>11</v>
      </c>
      <c r="FR168" s="13" t="s">
        <v>11</v>
      </c>
      <c r="FT168" s="31"/>
      <c r="FU168" s="30"/>
      <c r="FV168" s="29"/>
      <c r="FW168" s="50"/>
      <c r="FX168" s="50"/>
      <c r="FY168" s="28"/>
      <c r="GA168" s="28"/>
      <c r="GC168" s="31"/>
      <c r="GD168" s="30"/>
      <c r="GE168" s="29"/>
      <c r="GF168" s="50"/>
      <c r="GG168" s="50"/>
      <c r="GH168" s="28"/>
      <c r="GJ168" s="28"/>
      <c r="GL168" s="31"/>
      <c r="GM168" s="30"/>
      <c r="GN168" s="29"/>
      <c r="GO168" s="50"/>
      <c r="GP168" s="50"/>
      <c r="GQ168" s="28"/>
      <c r="GS168" s="28"/>
      <c r="GU168" s="31"/>
      <c r="GV168" s="30"/>
      <c r="GW168" s="29"/>
      <c r="GX168" s="50"/>
      <c r="GY168" s="50"/>
      <c r="GZ168" s="28"/>
      <c r="HB168" s="28"/>
    </row>
    <row r="169" spans="1:210" s="2" customFormat="1" ht="13.9" customHeight="1" thickTop="1" thickBot="1" x14ac:dyDescent="0.35">
      <c r="A169" s="12" t="str">
        <f>IFERROR(IF(HLOOKUP($C$4,$FC$11:$FR$211,ROW()-#REF!,FALSE)="N",FALSE,TRUE),"")</f>
        <v/>
      </c>
      <c r="B169" s="7"/>
      <c r="C169" s="43" t="str">
        <f t="shared" si="329"/>
        <v>348000</v>
      </c>
      <c r="D169" s="43" t="str">
        <f t="shared" si="330"/>
        <v>348000</v>
      </c>
      <c r="E169" s="7"/>
      <c r="F169" s="7"/>
      <c r="G169" s="7"/>
      <c r="H169" s="7">
        <v>162</v>
      </c>
      <c r="I169" s="7"/>
      <c r="J169" s="7"/>
      <c r="K169" s="27" t="s">
        <v>63</v>
      </c>
      <c r="L169" s="18"/>
      <c r="M169" s="54" t="s">
        <v>62</v>
      </c>
      <c r="N169" s="53">
        <f t="shared" si="331"/>
        <v>0</v>
      </c>
      <c r="O169" s="49">
        <v>0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1"/>
      <c r="BX169" s="1"/>
      <c r="BY169" s="1"/>
      <c r="BZ169" s="1"/>
      <c r="CA169" s="1"/>
      <c r="CB169" s="1"/>
      <c r="CC169" s="1"/>
      <c r="CD169" s="1"/>
      <c r="CE169" s="1"/>
      <c r="CF169" s="1"/>
      <c r="CG169" s="6"/>
      <c r="CH169" s="1"/>
      <c r="CI169" s="1"/>
      <c r="CK169" s="36">
        <v>-1</v>
      </c>
      <c r="CL169" s="35">
        <f t="shared" si="332"/>
        <v>0</v>
      </c>
      <c r="CM169" s="34"/>
      <c r="CO169" s="5"/>
      <c r="CP169" s="33" t="str">
        <f t="shared" si="324"/>
        <v>348000</v>
      </c>
      <c r="CR169" s="11">
        <v>-1</v>
      </c>
      <c r="CS169" s="32">
        <f t="shared" si="333"/>
        <v>0</v>
      </c>
      <c r="CT169" s="32" t="str">
        <f t="shared" si="334"/>
        <v/>
      </c>
      <c r="CU169" s="32" t="str">
        <f t="shared" si="335"/>
        <v/>
      </c>
      <c r="CV169" s="32" t="str">
        <f t="shared" si="336"/>
        <v/>
      </c>
      <c r="CW169" s="32" t="str">
        <f t="shared" si="337"/>
        <v/>
      </c>
      <c r="CX169" s="32" t="str">
        <f t="shared" si="338"/>
        <v/>
      </c>
      <c r="CY169" s="32" t="str">
        <f t="shared" si="339"/>
        <v/>
      </c>
      <c r="CZ169" s="32" t="str">
        <f t="shared" si="340"/>
        <v/>
      </c>
      <c r="DA169" s="32" t="str">
        <f t="shared" si="341"/>
        <v/>
      </c>
      <c r="DB169" s="32" t="str">
        <f t="shared" si="342"/>
        <v/>
      </c>
      <c r="DC169" s="32" t="str">
        <f t="shared" si="343"/>
        <v/>
      </c>
      <c r="DD169" s="32" t="str">
        <f t="shared" si="344"/>
        <v/>
      </c>
      <c r="DE169" s="32" t="str">
        <f t="shared" si="345"/>
        <v/>
      </c>
      <c r="DF169" s="32" t="str">
        <f t="shared" si="346"/>
        <v/>
      </c>
      <c r="DG169" s="32" t="str">
        <f t="shared" si="347"/>
        <v/>
      </c>
      <c r="DH169" s="32" t="str">
        <f t="shared" si="348"/>
        <v/>
      </c>
      <c r="DI169" s="32" t="str">
        <f t="shared" si="349"/>
        <v/>
      </c>
      <c r="DJ169" s="32" t="str">
        <f t="shared" si="350"/>
        <v/>
      </c>
      <c r="DK169" s="32" t="str">
        <f t="shared" si="351"/>
        <v/>
      </c>
      <c r="DL169" s="32" t="str">
        <f t="shared" si="352"/>
        <v/>
      </c>
      <c r="DM169" s="32" t="str">
        <f t="shared" si="353"/>
        <v/>
      </c>
      <c r="DN169" s="32" t="str">
        <f t="shared" si="354"/>
        <v/>
      </c>
      <c r="DO169" s="32" t="str">
        <f t="shared" si="355"/>
        <v/>
      </c>
      <c r="DP169" s="32" t="str">
        <f t="shared" si="356"/>
        <v/>
      </c>
      <c r="DQ169" s="32" t="str">
        <f t="shared" si="357"/>
        <v/>
      </c>
      <c r="DR169" s="32" t="str">
        <f t="shared" si="358"/>
        <v/>
      </c>
      <c r="DS169" s="32" t="str">
        <f t="shared" si="359"/>
        <v/>
      </c>
      <c r="DT169" s="32" t="str">
        <f t="shared" si="360"/>
        <v/>
      </c>
      <c r="DU169" s="32" t="str">
        <f t="shared" si="361"/>
        <v/>
      </c>
      <c r="DV169" s="32" t="str">
        <f t="shared" si="362"/>
        <v/>
      </c>
      <c r="DW169" s="32" t="str">
        <f t="shared" si="363"/>
        <v/>
      </c>
      <c r="DX169" s="32" t="str">
        <f t="shared" si="364"/>
        <v/>
      </c>
      <c r="DY169" s="32" t="str">
        <f t="shared" si="365"/>
        <v/>
      </c>
      <c r="DZ169" s="32" t="str">
        <f t="shared" si="366"/>
        <v/>
      </c>
      <c r="EA169" s="32" t="str">
        <f t="shared" si="367"/>
        <v/>
      </c>
      <c r="EB169" s="32" t="str">
        <f t="shared" si="368"/>
        <v/>
      </c>
      <c r="EC169" s="32" t="str">
        <f t="shared" si="369"/>
        <v/>
      </c>
      <c r="ED169" s="32" t="str">
        <f t="shared" si="370"/>
        <v/>
      </c>
      <c r="EE169" s="32" t="str">
        <f t="shared" si="371"/>
        <v/>
      </c>
      <c r="EF169" s="32" t="str">
        <f t="shared" si="372"/>
        <v/>
      </c>
      <c r="EG169" s="32" t="str">
        <f t="shared" si="373"/>
        <v/>
      </c>
      <c r="EH169" s="32" t="str">
        <f t="shared" si="374"/>
        <v/>
      </c>
      <c r="EI169" s="32" t="str">
        <f t="shared" si="375"/>
        <v/>
      </c>
      <c r="EJ169" s="32" t="str">
        <f t="shared" si="376"/>
        <v/>
      </c>
      <c r="EK169" s="32" t="str">
        <f t="shared" si="377"/>
        <v/>
      </c>
      <c r="EL169" s="32" t="str">
        <f t="shared" si="378"/>
        <v/>
      </c>
      <c r="EM169" s="32" t="str">
        <f t="shared" si="379"/>
        <v/>
      </c>
      <c r="EN169" s="32" t="str">
        <f t="shared" si="380"/>
        <v/>
      </c>
      <c r="EO169" s="32" t="str">
        <f t="shared" si="381"/>
        <v/>
      </c>
      <c r="EP169" s="32" t="str">
        <f t="shared" si="382"/>
        <v/>
      </c>
      <c r="EQ169" s="32" t="str">
        <f t="shared" si="383"/>
        <v/>
      </c>
      <c r="ER169" s="32" t="str">
        <f t="shared" si="384"/>
        <v/>
      </c>
      <c r="ES169" s="32" t="str">
        <f t="shared" si="385"/>
        <v/>
      </c>
      <c r="ET169" s="32" t="str">
        <f t="shared" si="386"/>
        <v/>
      </c>
      <c r="EU169" s="32" t="str">
        <f t="shared" si="387"/>
        <v/>
      </c>
      <c r="EV169" s="32" t="str">
        <f t="shared" si="388"/>
        <v/>
      </c>
      <c r="EW169" s="32" t="str">
        <f t="shared" si="389"/>
        <v/>
      </c>
      <c r="EX169" s="32" t="str">
        <f t="shared" si="390"/>
        <v/>
      </c>
      <c r="EY169" s="32" t="str">
        <f t="shared" si="391"/>
        <v/>
      </c>
      <c r="EZ169" s="32" t="str">
        <f t="shared" si="392"/>
        <v/>
      </c>
      <c r="FB169" s="3"/>
      <c r="FC169" s="15" t="s">
        <v>0</v>
      </c>
      <c r="FD169" s="14" t="s">
        <v>0</v>
      </c>
      <c r="FE169" s="14" t="s">
        <v>0</v>
      </c>
      <c r="FF169" s="14" t="s">
        <v>0</v>
      </c>
      <c r="FG169" s="14" t="s">
        <v>0</v>
      </c>
      <c r="FH169" s="14" t="s">
        <v>0</v>
      </c>
      <c r="FI169" s="14" t="s">
        <v>0</v>
      </c>
      <c r="FJ169" s="14" t="s">
        <v>0</v>
      </c>
      <c r="FK169" s="14"/>
      <c r="FL169" s="14"/>
      <c r="FM169" s="14"/>
      <c r="FN169" s="14"/>
      <c r="FO169" s="14"/>
      <c r="FP169" s="14"/>
      <c r="FQ169" s="14"/>
      <c r="FR169" s="13"/>
      <c r="FT169" s="31"/>
      <c r="FU169" s="30"/>
      <c r="FV169" s="29"/>
      <c r="FW169" s="50"/>
      <c r="FX169" s="50"/>
      <c r="FY169" s="28"/>
      <c r="GA169" s="28"/>
      <c r="GC169" s="31"/>
      <c r="GD169" s="30"/>
      <c r="GE169" s="29"/>
      <c r="GF169" s="50"/>
      <c r="GG169" s="50"/>
      <c r="GH169" s="28"/>
      <c r="GJ169" s="28"/>
      <c r="GL169" s="31"/>
      <c r="GM169" s="30"/>
      <c r="GN169" s="29"/>
      <c r="GO169" s="50"/>
      <c r="GP169" s="50"/>
      <c r="GQ169" s="28"/>
      <c r="GS169" s="28"/>
      <c r="GU169" s="31"/>
      <c r="GV169" s="30"/>
      <c r="GW169" s="29"/>
      <c r="GX169" s="50"/>
      <c r="GY169" s="50"/>
      <c r="GZ169" s="28"/>
      <c r="HB169" s="28"/>
    </row>
    <row r="170" spans="1:210" s="2" customFormat="1" ht="13.9" customHeight="1" thickTop="1" x14ac:dyDescent="0.3">
      <c r="A170" s="12" t="str">
        <f>IFERROR(IF(HLOOKUP($C$4,$FC$11:$FR$211,ROW()-#REF!,FALSE)="N",FALSE,TRUE),"")</f>
        <v/>
      </c>
      <c r="B170" s="7"/>
      <c r="C170" s="43" t="str">
        <f t="shared" si="329"/>
        <v>3490TL</v>
      </c>
      <c r="D170" s="43" t="str">
        <f t="shared" si="330"/>
        <v>3490TL</v>
      </c>
      <c r="E170" s="7"/>
      <c r="F170" s="7"/>
      <c r="G170" s="7"/>
      <c r="H170" s="7">
        <v>163</v>
      </c>
      <c r="I170" s="7"/>
      <c r="J170" s="7"/>
      <c r="K170" s="42" t="s">
        <v>59</v>
      </c>
      <c r="L170" s="41"/>
      <c r="M170" s="40" t="s">
        <v>61</v>
      </c>
      <c r="N170" s="39">
        <f t="shared" ref="N170:AS170" si="393">SUM(N157:N169)</f>
        <v>69930</v>
      </c>
      <c r="O170" s="74">
        <f t="shared" si="393"/>
        <v>69930</v>
      </c>
      <c r="P170" s="74">
        <f t="shared" si="393"/>
        <v>0</v>
      </c>
      <c r="Q170" s="74">
        <f t="shared" si="393"/>
        <v>0</v>
      </c>
      <c r="R170" s="74">
        <f t="shared" si="393"/>
        <v>0</v>
      </c>
      <c r="S170" s="74">
        <f t="shared" si="393"/>
        <v>0</v>
      </c>
      <c r="T170" s="74">
        <f t="shared" si="393"/>
        <v>0</v>
      </c>
      <c r="U170" s="74">
        <f t="shared" si="393"/>
        <v>0</v>
      </c>
      <c r="V170" s="74">
        <f t="shared" si="393"/>
        <v>0</v>
      </c>
      <c r="W170" s="74">
        <f t="shared" si="393"/>
        <v>0</v>
      </c>
      <c r="X170" s="74">
        <f t="shared" si="393"/>
        <v>0</v>
      </c>
      <c r="Y170" s="74">
        <f t="shared" si="393"/>
        <v>0</v>
      </c>
      <c r="Z170" s="74">
        <f t="shared" si="393"/>
        <v>0</v>
      </c>
      <c r="AA170" s="74">
        <f t="shared" si="393"/>
        <v>0</v>
      </c>
      <c r="AB170" s="74">
        <f t="shared" si="393"/>
        <v>0</v>
      </c>
      <c r="AC170" s="74">
        <f t="shared" si="393"/>
        <v>0</v>
      </c>
      <c r="AD170" s="74">
        <f t="shared" si="393"/>
        <v>0</v>
      </c>
      <c r="AE170" s="74">
        <f t="shared" si="393"/>
        <v>0</v>
      </c>
      <c r="AF170" s="74">
        <f t="shared" si="393"/>
        <v>0</v>
      </c>
      <c r="AG170" s="74">
        <f t="shared" si="393"/>
        <v>0</v>
      </c>
      <c r="AH170" s="74">
        <f t="shared" si="393"/>
        <v>0</v>
      </c>
      <c r="AI170" s="74">
        <f t="shared" si="393"/>
        <v>0</v>
      </c>
      <c r="AJ170" s="74">
        <f t="shared" si="393"/>
        <v>0</v>
      </c>
      <c r="AK170" s="74">
        <f t="shared" si="393"/>
        <v>0</v>
      </c>
      <c r="AL170" s="74">
        <f t="shared" si="393"/>
        <v>0</v>
      </c>
      <c r="AM170" s="74">
        <f t="shared" si="393"/>
        <v>0</v>
      </c>
      <c r="AN170" s="74">
        <f t="shared" si="393"/>
        <v>0</v>
      </c>
      <c r="AO170" s="74">
        <f t="shared" si="393"/>
        <v>0</v>
      </c>
      <c r="AP170" s="74">
        <f t="shared" si="393"/>
        <v>0</v>
      </c>
      <c r="AQ170" s="74">
        <f t="shared" si="393"/>
        <v>0</v>
      </c>
      <c r="AR170" s="74">
        <f t="shared" si="393"/>
        <v>0</v>
      </c>
      <c r="AS170" s="74">
        <f t="shared" si="393"/>
        <v>0</v>
      </c>
      <c r="AT170" s="74">
        <f t="shared" ref="AT170:BV170" si="394">SUM(AT157:AT169)</f>
        <v>0</v>
      </c>
      <c r="AU170" s="74">
        <f t="shared" si="394"/>
        <v>0</v>
      </c>
      <c r="AV170" s="74">
        <f t="shared" si="394"/>
        <v>0</v>
      </c>
      <c r="AW170" s="74">
        <f t="shared" si="394"/>
        <v>0</v>
      </c>
      <c r="AX170" s="74">
        <f t="shared" si="394"/>
        <v>0</v>
      </c>
      <c r="AY170" s="74">
        <f t="shared" si="394"/>
        <v>0</v>
      </c>
      <c r="AZ170" s="74">
        <f t="shared" si="394"/>
        <v>0</v>
      </c>
      <c r="BA170" s="74">
        <f t="shared" si="394"/>
        <v>0</v>
      </c>
      <c r="BB170" s="74">
        <f t="shared" si="394"/>
        <v>0</v>
      </c>
      <c r="BC170" s="74">
        <f t="shared" si="394"/>
        <v>0</v>
      </c>
      <c r="BD170" s="74">
        <f t="shared" si="394"/>
        <v>0</v>
      </c>
      <c r="BE170" s="74">
        <f t="shared" si="394"/>
        <v>0</v>
      </c>
      <c r="BF170" s="74">
        <f t="shared" si="394"/>
        <v>0</v>
      </c>
      <c r="BG170" s="74">
        <f t="shared" si="394"/>
        <v>0</v>
      </c>
      <c r="BH170" s="74">
        <f t="shared" si="394"/>
        <v>0</v>
      </c>
      <c r="BI170" s="74">
        <f t="shared" si="394"/>
        <v>0</v>
      </c>
      <c r="BJ170" s="74">
        <f t="shared" si="394"/>
        <v>0</v>
      </c>
      <c r="BK170" s="74">
        <f t="shared" si="394"/>
        <v>0</v>
      </c>
      <c r="BL170" s="74">
        <f t="shared" si="394"/>
        <v>0</v>
      </c>
      <c r="BM170" s="74">
        <f t="shared" si="394"/>
        <v>0</v>
      </c>
      <c r="BN170" s="74">
        <f t="shared" si="394"/>
        <v>0</v>
      </c>
      <c r="BO170" s="74">
        <f t="shared" si="394"/>
        <v>0</v>
      </c>
      <c r="BP170" s="74">
        <f t="shared" si="394"/>
        <v>0</v>
      </c>
      <c r="BQ170" s="74">
        <f t="shared" si="394"/>
        <v>0</v>
      </c>
      <c r="BR170" s="74">
        <f t="shared" si="394"/>
        <v>0</v>
      </c>
      <c r="BS170" s="74">
        <f t="shared" si="394"/>
        <v>0</v>
      </c>
      <c r="BT170" s="74">
        <f t="shared" si="394"/>
        <v>0</v>
      </c>
      <c r="BU170" s="74">
        <f t="shared" si="394"/>
        <v>0</v>
      </c>
      <c r="BV170" s="74">
        <f t="shared" si="394"/>
        <v>0</v>
      </c>
      <c r="BW170" s="37"/>
      <c r="BX170" s="1"/>
      <c r="BY170" s="1"/>
      <c r="BZ170" s="1"/>
      <c r="CA170" s="1"/>
      <c r="CB170" s="1"/>
      <c r="CC170" s="1"/>
      <c r="CD170" s="1"/>
      <c r="CE170" s="1"/>
      <c r="CF170" s="1"/>
      <c r="CG170" s="6"/>
      <c r="CH170" s="1"/>
      <c r="CI170" s="1"/>
      <c r="CJ170" s="73" t="s">
        <v>60</v>
      </c>
      <c r="CK170" s="36">
        <v>-1</v>
      </c>
      <c r="CL170" s="35">
        <f t="shared" si="332"/>
        <v>-69930</v>
      </c>
      <c r="CM170" s="34">
        <v>-330699</v>
      </c>
      <c r="CO170" s="5"/>
      <c r="CP170" s="33" t="str">
        <f t="shared" si="324"/>
        <v>3490TL</v>
      </c>
      <c r="CR170" s="11">
        <v>-1</v>
      </c>
      <c r="CS170" s="32">
        <f t="shared" si="333"/>
        <v>-69930</v>
      </c>
      <c r="CT170" s="32">
        <f t="shared" si="334"/>
        <v>0</v>
      </c>
      <c r="CU170" s="32">
        <f t="shared" si="335"/>
        <v>0</v>
      </c>
      <c r="CV170" s="32">
        <f t="shared" si="336"/>
        <v>0</v>
      </c>
      <c r="CW170" s="32">
        <f t="shared" si="337"/>
        <v>0</v>
      </c>
      <c r="CX170" s="32">
        <f t="shared" si="338"/>
        <v>0</v>
      </c>
      <c r="CY170" s="32">
        <f t="shared" si="339"/>
        <v>0</v>
      </c>
      <c r="CZ170" s="32">
        <f t="shared" si="340"/>
        <v>0</v>
      </c>
      <c r="DA170" s="32">
        <f t="shared" si="341"/>
        <v>0</v>
      </c>
      <c r="DB170" s="32">
        <f t="shared" si="342"/>
        <v>0</v>
      </c>
      <c r="DC170" s="32">
        <f t="shared" si="343"/>
        <v>0</v>
      </c>
      <c r="DD170" s="32">
        <f t="shared" si="344"/>
        <v>0</v>
      </c>
      <c r="DE170" s="32">
        <f t="shared" si="345"/>
        <v>0</v>
      </c>
      <c r="DF170" s="32">
        <f t="shared" si="346"/>
        <v>0</v>
      </c>
      <c r="DG170" s="32">
        <f t="shared" si="347"/>
        <v>0</v>
      </c>
      <c r="DH170" s="32">
        <f t="shared" si="348"/>
        <v>0</v>
      </c>
      <c r="DI170" s="32">
        <f t="shared" si="349"/>
        <v>0</v>
      </c>
      <c r="DJ170" s="32">
        <f t="shared" si="350"/>
        <v>0</v>
      </c>
      <c r="DK170" s="32">
        <f t="shared" si="351"/>
        <v>0</v>
      </c>
      <c r="DL170" s="32">
        <f t="shared" si="352"/>
        <v>0</v>
      </c>
      <c r="DM170" s="32">
        <f t="shared" si="353"/>
        <v>0</v>
      </c>
      <c r="DN170" s="32">
        <f t="shared" si="354"/>
        <v>0</v>
      </c>
      <c r="DO170" s="32">
        <f t="shared" si="355"/>
        <v>0</v>
      </c>
      <c r="DP170" s="32">
        <f t="shared" si="356"/>
        <v>0</v>
      </c>
      <c r="DQ170" s="32">
        <f t="shared" si="357"/>
        <v>0</v>
      </c>
      <c r="DR170" s="32">
        <f t="shared" si="358"/>
        <v>0</v>
      </c>
      <c r="DS170" s="32">
        <f t="shared" si="359"/>
        <v>0</v>
      </c>
      <c r="DT170" s="32">
        <f t="shared" si="360"/>
        <v>0</v>
      </c>
      <c r="DU170" s="32">
        <f t="shared" si="361"/>
        <v>0</v>
      </c>
      <c r="DV170" s="32">
        <f t="shared" si="362"/>
        <v>0</v>
      </c>
      <c r="DW170" s="32">
        <f t="shared" si="363"/>
        <v>0</v>
      </c>
      <c r="DX170" s="32">
        <f t="shared" si="364"/>
        <v>0</v>
      </c>
      <c r="DY170" s="32">
        <f t="shared" si="365"/>
        <v>0</v>
      </c>
      <c r="DZ170" s="32">
        <f t="shared" si="366"/>
        <v>0</v>
      </c>
      <c r="EA170" s="32">
        <f t="shared" si="367"/>
        <v>0</v>
      </c>
      <c r="EB170" s="32">
        <f t="shared" si="368"/>
        <v>0</v>
      </c>
      <c r="EC170" s="32">
        <f t="shared" si="369"/>
        <v>0</v>
      </c>
      <c r="ED170" s="32">
        <f t="shared" si="370"/>
        <v>0</v>
      </c>
      <c r="EE170" s="32">
        <f t="shared" si="371"/>
        <v>0</v>
      </c>
      <c r="EF170" s="32">
        <f t="shared" si="372"/>
        <v>0</v>
      </c>
      <c r="EG170" s="32">
        <f t="shared" si="373"/>
        <v>0</v>
      </c>
      <c r="EH170" s="32">
        <f t="shared" si="374"/>
        <v>0</v>
      </c>
      <c r="EI170" s="32">
        <f t="shared" si="375"/>
        <v>0</v>
      </c>
      <c r="EJ170" s="32">
        <f t="shared" si="376"/>
        <v>0</v>
      </c>
      <c r="EK170" s="32">
        <f t="shared" si="377"/>
        <v>0</v>
      </c>
      <c r="EL170" s="32">
        <f t="shared" si="378"/>
        <v>0</v>
      </c>
      <c r="EM170" s="32">
        <f t="shared" si="379"/>
        <v>0</v>
      </c>
      <c r="EN170" s="32">
        <f t="shared" si="380"/>
        <v>0</v>
      </c>
      <c r="EO170" s="32">
        <f t="shared" si="381"/>
        <v>0</v>
      </c>
      <c r="EP170" s="32">
        <f t="shared" si="382"/>
        <v>0</v>
      </c>
      <c r="EQ170" s="32">
        <f t="shared" si="383"/>
        <v>0</v>
      </c>
      <c r="ER170" s="32">
        <f t="shared" si="384"/>
        <v>0</v>
      </c>
      <c r="ES170" s="32">
        <f t="shared" si="385"/>
        <v>0</v>
      </c>
      <c r="ET170" s="32">
        <f t="shared" si="386"/>
        <v>0</v>
      </c>
      <c r="EU170" s="32">
        <f t="shared" si="387"/>
        <v>0</v>
      </c>
      <c r="EV170" s="32">
        <f t="shared" si="388"/>
        <v>0</v>
      </c>
      <c r="EW170" s="32">
        <f t="shared" si="389"/>
        <v>0</v>
      </c>
      <c r="EX170" s="32">
        <f t="shared" si="390"/>
        <v>0</v>
      </c>
      <c r="EY170" s="32">
        <f t="shared" si="391"/>
        <v>0</v>
      </c>
      <c r="EZ170" s="32">
        <f t="shared" si="392"/>
        <v>0</v>
      </c>
      <c r="FB170" s="3"/>
      <c r="FC170" s="15" t="s">
        <v>0</v>
      </c>
      <c r="FD170" s="14" t="s">
        <v>0</v>
      </c>
      <c r="FE170" s="14" t="s">
        <v>0</v>
      </c>
      <c r="FF170" s="14" t="s">
        <v>0</v>
      </c>
      <c r="FG170" s="14" t="s">
        <v>0</v>
      </c>
      <c r="FH170" s="14" t="s">
        <v>0</v>
      </c>
      <c r="FI170" s="14" t="s">
        <v>0</v>
      </c>
      <c r="FJ170" s="14" t="s">
        <v>0</v>
      </c>
      <c r="FK170" s="14"/>
      <c r="FL170" s="14"/>
      <c r="FM170" s="14"/>
      <c r="FN170" s="14"/>
      <c r="FO170" s="14"/>
      <c r="FP170" s="14"/>
      <c r="FQ170" s="14"/>
      <c r="FR170" s="13"/>
      <c r="FT170" s="31"/>
      <c r="FU170" s="30"/>
      <c r="FV170" s="29"/>
      <c r="FW170" s="28"/>
      <c r="FX170" s="28"/>
      <c r="FY170" s="28"/>
      <c r="GA170" s="28"/>
      <c r="GC170" s="31"/>
      <c r="GD170" s="30"/>
      <c r="GE170" s="29"/>
      <c r="GF170" s="28"/>
      <c r="GG170" s="28"/>
      <c r="GH170" s="28"/>
      <c r="GJ170" s="28"/>
      <c r="GL170" s="31"/>
      <c r="GM170" s="30"/>
      <c r="GN170" s="29"/>
      <c r="GO170" s="28"/>
      <c r="GP170" s="28"/>
      <c r="GQ170" s="28"/>
      <c r="GS170" s="28"/>
      <c r="GU170" s="31"/>
      <c r="GV170" s="30"/>
      <c r="GW170" s="29"/>
      <c r="GX170" s="28"/>
      <c r="GY170" s="28"/>
      <c r="GZ170" s="28"/>
      <c r="HB170" s="28"/>
    </row>
    <row r="171" spans="1:210" s="2" customFormat="1" ht="13.9" hidden="1" customHeight="1" x14ac:dyDescent="0.3">
      <c r="A171" s="12" t="str">
        <f>IFERROR(IF(HLOOKUP($C$4,$FC$11:$FR$211,ROW()-#REF!,FALSE)="N",FALSE,TRUE),"")</f>
        <v/>
      </c>
      <c r="B171" s="7"/>
      <c r="C171" s="43" t="str">
        <f t="shared" si="329"/>
        <v/>
      </c>
      <c r="D171" s="43" t="str">
        <f t="shared" si="330"/>
        <v/>
      </c>
      <c r="E171" s="7"/>
      <c r="F171" s="7"/>
      <c r="G171" s="7"/>
      <c r="H171" s="7">
        <v>164</v>
      </c>
      <c r="I171" s="7"/>
      <c r="J171" s="7"/>
      <c r="K171" s="27"/>
      <c r="L171" s="18"/>
      <c r="M171" s="47"/>
      <c r="N171" s="46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37"/>
      <c r="BX171" s="1"/>
      <c r="BY171" s="1"/>
      <c r="BZ171" s="1"/>
      <c r="CA171" s="1"/>
      <c r="CB171" s="1"/>
      <c r="CC171" s="1"/>
      <c r="CD171" s="1"/>
      <c r="CE171" s="1"/>
      <c r="CF171" s="1"/>
      <c r="CG171" s="6"/>
      <c r="CH171" s="1"/>
      <c r="CI171" s="1"/>
      <c r="CK171" s="5"/>
      <c r="CL171" s="5"/>
      <c r="CM171" s="5"/>
      <c r="CO171" s="5"/>
      <c r="CP171" s="4" t="str">
        <f t="shared" si="324"/>
        <v/>
      </c>
      <c r="CR171" s="4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B171" s="3"/>
      <c r="FC171" s="15" t="s">
        <v>11</v>
      </c>
      <c r="FD171" s="14" t="s">
        <v>11</v>
      </c>
      <c r="FE171" s="14" t="s">
        <v>11</v>
      </c>
      <c r="FF171" s="14" t="s">
        <v>11</v>
      </c>
      <c r="FG171" s="14" t="s">
        <v>11</v>
      </c>
      <c r="FH171" s="14" t="s">
        <v>11</v>
      </c>
      <c r="FI171" s="14" t="s">
        <v>11</v>
      </c>
      <c r="FJ171" s="14" t="s">
        <v>11</v>
      </c>
      <c r="FK171" s="14" t="s">
        <v>11</v>
      </c>
      <c r="FL171" s="14" t="s">
        <v>11</v>
      </c>
      <c r="FM171" s="14" t="s">
        <v>11</v>
      </c>
      <c r="FN171" s="14" t="s">
        <v>11</v>
      </c>
      <c r="FO171" s="14" t="s">
        <v>11</v>
      </c>
      <c r="FP171" s="14" t="s">
        <v>11</v>
      </c>
      <c r="FQ171" s="14" t="s">
        <v>11</v>
      </c>
      <c r="FR171" s="13" t="s">
        <v>11</v>
      </c>
      <c r="FT171" s="31"/>
      <c r="FU171" s="30"/>
      <c r="FV171" s="44"/>
      <c r="FW171" s="44"/>
      <c r="FX171" s="44"/>
      <c r="FY171" s="44"/>
      <c r="GC171" s="31"/>
      <c r="GD171" s="30"/>
      <c r="GE171" s="44"/>
      <c r="GF171" s="44"/>
      <c r="GG171" s="44"/>
      <c r="GH171" s="44"/>
      <c r="GL171" s="31"/>
      <c r="GM171" s="30"/>
      <c r="GN171" s="44"/>
      <c r="GO171" s="44"/>
      <c r="GP171" s="44"/>
      <c r="GQ171" s="44"/>
      <c r="GU171" s="31"/>
      <c r="GV171" s="30"/>
      <c r="GW171" s="44"/>
      <c r="GX171" s="44"/>
      <c r="GY171" s="44"/>
      <c r="GZ171" s="44"/>
    </row>
    <row r="172" spans="1:210" s="2" customFormat="1" ht="13.9" hidden="1" customHeight="1" x14ac:dyDescent="0.3">
      <c r="A172" s="12" t="str">
        <f>IFERROR(IF(HLOOKUP($C$4,$FC$11:$FR$211,ROW()-#REF!,FALSE)="N",FALSE,TRUE),"")</f>
        <v/>
      </c>
      <c r="B172" s="7"/>
      <c r="C172" s="43" t="str">
        <f t="shared" si="329"/>
        <v>349M00</v>
      </c>
      <c r="D172" s="43" t="str">
        <f t="shared" si="330"/>
        <v>349M00</v>
      </c>
      <c r="E172" s="7"/>
      <c r="F172" s="7"/>
      <c r="G172" s="7"/>
      <c r="H172" s="7">
        <v>165</v>
      </c>
      <c r="I172" s="7"/>
      <c r="J172" s="7"/>
      <c r="K172" s="27" t="s">
        <v>59</v>
      </c>
      <c r="L172" s="72"/>
      <c r="M172" s="71" t="s">
        <v>58</v>
      </c>
      <c r="N172" s="70">
        <f>SUM(O172:BV172)</f>
        <v>0</v>
      </c>
      <c r="O172" s="69">
        <f>0</f>
        <v>0</v>
      </c>
      <c r="P172" s="69">
        <f>0</f>
        <v>0</v>
      </c>
      <c r="Q172" s="69">
        <f>0</f>
        <v>0</v>
      </c>
      <c r="R172" s="69">
        <f>0</f>
        <v>0</v>
      </c>
      <c r="S172" s="69">
        <f>0</f>
        <v>0</v>
      </c>
      <c r="T172" s="69">
        <f>0</f>
        <v>0</v>
      </c>
      <c r="U172" s="69">
        <f>0</f>
        <v>0</v>
      </c>
      <c r="V172" s="69">
        <f>0</f>
        <v>0</v>
      </c>
      <c r="W172" s="69">
        <f>0</f>
        <v>0</v>
      </c>
      <c r="X172" s="69">
        <f>0</f>
        <v>0</v>
      </c>
      <c r="Y172" s="69">
        <f>0</f>
        <v>0</v>
      </c>
      <c r="Z172" s="69">
        <f>0</f>
        <v>0</v>
      </c>
      <c r="AA172" s="69">
        <f>0</f>
        <v>0</v>
      </c>
      <c r="AB172" s="69">
        <f>0</f>
        <v>0</v>
      </c>
      <c r="AC172" s="69">
        <f>0</f>
        <v>0</v>
      </c>
      <c r="AD172" s="69">
        <f>0</f>
        <v>0</v>
      </c>
      <c r="AE172" s="69">
        <f>0</f>
        <v>0</v>
      </c>
      <c r="AF172" s="69">
        <f>0</f>
        <v>0</v>
      </c>
      <c r="AG172" s="69">
        <f>0</f>
        <v>0</v>
      </c>
      <c r="AH172" s="69">
        <f>0</f>
        <v>0</v>
      </c>
      <c r="AI172" s="69">
        <f>0</f>
        <v>0</v>
      </c>
      <c r="AJ172" s="69">
        <f>0</f>
        <v>0</v>
      </c>
      <c r="AK172" s="69">
        <f>0</f>
        <v>0</v>
      </c>
      <c r="AL172" s="69">
        <f>0</f>
        <v>0</v>
      </c>
      <c r="AM172" s="69">
        <f>0</f>
        <v>0</v>
      </c>
      <c r="AN172" s="69">
        <f>0</f>
        <v>0</v>
      </c>
      <c r="AO172" s="69">
        <f>0</f>
        <v>0</v>
      </c>
      <c r="AP172" s="69">
        <f>0</f>
        <v>0</v>
      </c>
      <c r="AQ172" s="69">
        <f>0</f>
        <v>0</v>
      </c>
      <c r="AR172" s="69">
        <f>0</f>
        <v>0</v>
      </c>
      <c r="AS172" s="69">
        <f>0</f>
        <v>0</v>
      </c>
      <c r="AT172" s="69">
        <f>0</f>
        <v>0</v>
      </c>
      <c r="AU172" s="69">
        <f>0</f>
        <v>0</v>
      </c>
      <c r="AV172" s="69">
        <f>0</f>
        <v>0</v>
      </c>
      <c r="AW172" s="69">
        <f>0</f>
        <v>0</v>
      </c>
      <c r="AX172" s="69">
        <f>0</f>
        <v>0</v>
      </c>
      <c r="AY172" s="69">
        <f>0</f>
        <v>0</v>
      </c>
      <c r="AZ172" s="69">
        <f>0</f>
        <v>0</v>
      </c>
      <c r="BA172" s="69">
        <f>0</f>
        <v>0</v>
      </c>
      <c r="BB172" s="69">
        <f>0</f>
        <v>0</v>
      </c>
      <c r="BC172" s="69">
        <f>0</f>
        <v>0</v>
      </c>
      <c r="BD172" s="69">
        <f>0</f>
        <v>0</v>
      </c>
      <c r="BE172" s="69">
        <f>0</f>
        <v>0</v>
      </c>
      <c r="BF172" s="69">
        <f>0</f>
        <v>0</v>
      </c>
      <c r="BG172" s="69">
        <f>0</f>
        <v>0</v>
      </c>
      <c r="BH172" s="69">
        <f>0</f>
        <v>0</v>
      </c>
      <c r="BI172" s="69">
        <f>0</f>
        <v>0</v>
      </c>
      <c r="BJ172" s="69">
        <f>0</f>
        <v>0</v>
      </c>
      <c r="BK172" s="69">
        <f>0</f>
        <v>0</v>
      </c>
      <c r="BL172" s="69">
        <f>0</f>
        <v>0</v>
      </c>
      <c r="BM172" s="69">
        <f>0</f>
        <v>0</v>
      </c>
      <c r="BN172" s="69">
        <f>0</f>
        <v>0</v>
      </c>
      <c r="BO172" s="69">
        <f>0</f>
        <v>0</v>
      </c>
      <c r="BP172" s="69">
        <f>0</f>
        <v>0</v>
      </c>
      <c r="BQ172" s="69">
        <f>0</f>
        <v>0</v>
      </c>
      <c r="BR172" s="69">
        <f>0</f>
        <v>0</v>
      </c>
      <c r="BS172" s="69">
        <f>0</f>
        <v>0</v>
      </c>
      <c r="BT172" s="69">
        <f>0</f>
        <v>0</v>
      </c>
      <c r="BU172" s="69">
        <f>0</f>
        <v>0</v>
      </c>
      <c r="BV172" s="69">
        <f>0</f>
        <v>0</v>
      </c>
      <c r="BW172" s="68"/>
      <c r="BX172" s="67"/>
      <c r="BY172" s="67"/>
      <c r="BZ172" s="67"/>
      <c r="CA172" s="67"/>
      <c r="CB172" s="67"/>
      <c r="CC172" s="67"/>
      <c r="CD172" s="67"/>
      <c r="CE172" s="67"/>
      <c r="CF172" s="67"/>
      <c r="CG172" s="66"/>
      <c r="CH172" s="1"/>
      <c r="CI172" s="1"/>
      <c r="CK172" s="36">
        <v>-1</v>
      </c>
      <c r="CL172" s="35">
        <f>N172*CK172</f>
        <v>0</v>
      </c>
      <c r="CM172" s="34"/>
      <c r="CO172" s="5"/>
      <c r="CP172" s="33" t="str">
        <f t="shared" si="324"/>
        <v>349M00</v>
      </c>
      <c r="CR172" s="11">
        <v>-1</v>
      </c>
      <c r="CS172" s="32">
        <f t="shared" ref="CS172:DX172" si="395">IF(O172="","",O172*$CR172)</f>
        <v>0</v>
      </c>
      <c r="CT172" s="32">
        <f t="shared" si="395"/>
        <v>0</v>
      </c>
      <c r="CU172" s="32">
        <f t="shared" si="395"/>
        <v>0</v>
      </c>
      <c r="CV172" s="32">
        <f t="shared" si="395"/>
        <v>0</v>
      </c>
      <c r="CW172" s="32">
        <f t="shared" si="395"/>
        <v>0</v>
      </c>
      <c r="CX172" s="32">
        <f t="shared" si="395"/>
        <v>0</v>
      </c>
      <c r="CY172" s="32">
        <f t="shared" si="395"/>
        <v>0</v>
      </c>
      <c r="CZ172" s="32">
        <f t="shared" si="395"/>
        <v>0</v>
      </c>
      <c r="DA172" s="32">
        <f t="shared" si="395"/>
        <v>0</v>
      </c>
      <c r="DB172" s="32">
        <f t="shared" si="395"/>
        <v>0</v>
      </c>
      <c r="DC172" s="32">
        <f t="shared" si="395"/>
        <v>0</v>
      </c>
      <c r="DD172" s="32">
        <f t="shared" si="395"/>
        <v>0</v>
      </c>
      <c r="DE172" s="32">
        <f t="shared" si="395"/>
        <v>0</v>
      </c>
      <c r="DF172" s="32">
        <f t="shared" si="395"/>
        <v>0</v>
      </c>
      <c r="DG172" s="32">
        <f t="shared" si="395"/>
        <v>0</v>
      </c>
      <c r="DH172" s="32">
        <f t="shared" si="395"/>
        <v>0</v>
      </c>
      <c r="DI172" s="32">
        <f t="shared" si="395"/>
        <v>0</v>
      </c>
      <c r="DJ172" s="32">
        <f t="shared" si="395"/>
        <v>0</v>
      </c>
      <c r="DK172" s="32">
        <f t="shared" si="395"/>
        <v>0</v>
      </c>
      <c r="DL172" s="32">
        <f t="shared" si="395"/>
        <v>0</v>
      </c>
      <c r="DM172" s="32">
        <f t="shared" si="395"/>
        <v>0</v>
      </c>
      <c r="DN172" s="32">
        <f t="shared" si="395"/>
        <v>0</v>
      </c>
      <c r="DO172" s="32">
        <f t="shared" si="395"/>
        <v>0</v>
      </c>
      <c r="DP172" s="32">
        <f t="shared" si="395"/>
        <v>0</v>
      </c>
      <c r="DQ172" s="32">
        <f t="shared" si="395"/>
        <v>0</v>
      </c>
      <c r="DR172" s="32">
        <f t="shared" si="395"/>
        <v>0</v>
      </c>
      <c r="DS172" s="32">
        <f t="shared" si="395"/>
        <v>0</v>
      </c>
      <c r="DT172" s="32">
        <f t="shared" si="395"/>
        <v>0</v>
      </c>
      <c r="DU172" s="32">
        <f t="shared" si="395"/>
        <v>0</v>
      </c>
      <c r="DV172" s="32">
        <f t="shared" si="395"/>
        <v>0</v>
      </c>
      <c r="DW172" s="32">
        <f t="shared" si="395"/>
        <v>0</v>
      </c>
      <c r="DX172" s="32">
        <f t="shared" si="395"/>
        <v>0</v>
      </c>
      <c r="DY172" s="32">
        <f t="shared" ref="DY172:EZ172" si="396">IF(AU172="","",AU172*$CR172)</f>
        <v>0</v>
      </c>
      <c r="DZ172" s="32">
        <f t="shared" si="396"/>
        <v>0</v>
      </c>
      <c r="EA172" s="32">
        <f t="shared" si="396"/>
        <v>0</v>
      </c>
      <c r="EB172" s="32">
        <f t="shared" si="396"/>
        <v>0</v>
      </c>
      <c r="EC172" s="32">
        <f t="shared" si="396"/>
        <v>0</v>
      </c>
      <c r="ED172" s="32">
        <f t="shared" si="396"/>
        <v>0</v>
      </c>
      <c r="EE172" s="32">
        <f t="shared" si="396"/>
        <v>0</v>
      </c>
      <c r="EF172" s="32">
        <f t="shared" si="396"/>
        <v>0</v>
      </c>
      <c r="EG172" s="32">
        <f t="shared" si="396"/>
        <v>0</v>
      </c>
      <c r="EH172" s="32">
        <f t="shared" si="396"/>
        <v>0</v>
      </c>
      <c r="EI172" s="32">
        <f t="shared" si="396"/>
        <v>0</v>
      </c>
      <c r="EJ172" s="32">
        <f t="shared" si="396"/>
        <v>0</v>
      </c>
      <c r="EK172" s="32">
        <f t="shared" si="396"/>
        <v>0</v>
      </c>
      <c r="EL172" s="32">
        <f t="shared" si="396"/>
        <v>0</v>
      </c>
      <c r="EM172" s="32">
        <f t="shared" si="396"/>
        <v>0</v>
      </c>
      <c r="EN172" s="32">
        <f t="shared" si="396"/>
        <v>0</v>
      </c>
      <c r="EO172" s="32">
        <f t="shared" si="396"/>
        <v>0</v>
      </c>
      <c r="EP172" s="32">
        <f t="shared" si="396"/>
        <v>0</v>
      </c>
      <c r="EQ172" s="32">
        <f t="shared" si="396"/>
        <v>0</v>
      </c>
      <c r="ER172" s="32">
        <f t="shared" si="396"/>
        <v>0</v>
      </c>
      <c r="ES172" s="32">
        <f t="shared" si="396"/>
        <v>0</v>
      </c>
      <c r="ET172" s="32">
        <f t="shared" si="396"/>
        <v>0</v>
      </c>
      <c r="EU172" s="32">
        <f t="shared" si="396"/>
        <v>0</v>
      </c>
      <c r="EV172" s="32">
        <f t="shared" si="396"/>
        <v>0</v>
      </c>
      <c r="EW172" s="32">
        <f t="shared" si="396"/>
        <v>0</v>
      </c>
      <c r="EX172" s="32">
        <f t="shared" si="396"/>
        <v>0</v>
      </c>
      <c r="EY172" s="32">
        <f t="shared" si="396"/>
        <v>0</v>
      </c>
      <c r="EZ172" s="32">
        <f t="shared" si="396"/>
        <v>0</v>
      </c>
      <c r="FB172" s="3"/>
      <c r="FC172" s="15" t="s">
        <v>11</v>
      </c>
      <c r="FD172" s="14" t="s">
        <v>11</v>
      </c>
      <c r="FE172" s="14" t="s">
        <v>11</v>
      </c>
      <c r="FF172" s="14" t="s">
        <v>11</v>
      </c>
      <c r="FG172" s="14" t="s">
        <v>11</v>
      </c>
      <c r="FH172" s="14" t="s">
        <v>11</v>
      </c>
      <c r="FI172" s="14" t="s">
        <v>11</v>
      </c>
      <c r="FJ172" s="14" t="s">
        <v>11</v>
      </c>
      <c r="FK172" s="14" t="s">
        <v>11</v>
      </c>
      <c r="FL172" s="14" t="s">
        <v>11</v>
      </c>
      <c r="FM172" s="14" t="s">
        <v>11</v>
      </c>
      <c r="FN172" s="14" t="s">
        <v>11</v>
      </c>
      <c r="FO172" s="14" t="s">
        <v>11</v>
      </c>
      <c r="FP172" s="14" t="s">
        <v>11</v>
      </c>
      <c r="FQ172" s="14" t="s">
        <v>11</v>
      </c>
      <c r="FR172" s="13" t="s">
        <v>11</v>
      </c>
      <c r="FT172" s="31"/>
      <c r="FU172" s="30"/>
      <c r="FV172" s="29"/>
      <c r="FW172" s="50"/>
      <c r="FX172" s="50"/>
      <c r="FY172" s="28"/>
      <c r="GA172" s="28"/>
      <c r="GC172" s="31"/>
      <c r="GD172" s="30"/>
      <c r="GE172" s="29"/>
      <c r="GF172" s="50"/>
      <c r="GG172" s="50"/>
      <c r="GH172" s="28"/>
      <c r="GJ172" s="28"/>
      <c r="GL172" s="31"/>
      <c r="GM172" s="30"/>
      <c r="GN172" s="29"/>
      <c r="GO172" s="50"/>
      <c r="GP172" s="50"/>
      <c r="GQ172" s="28"/>
      <c r="GS172" s="28"/>
      <c r="GU172" s="31"/>
      <c r="GV172" s="30"/>
      <c r="GW172" s="29"/>
      <c r="GX172" s="50"/>
      <c r="GY172" s="50"/>
      <c r="GZ172" s="28"/>
      <c r="HB172" s="28"/>
    </row>
    <row r="173" spans="1:210" s="2" customFormat="1" ht="13.9" customHeight="1" x14ac:dyDescent="0.3">
      <c r="A173" s="12" t="str">
        <f>IFERROR(IF(HLOOKUP($C$4,$FC$11:$FR$211,ROW()-#REF!,FALSE)="N",FALSE,TRUE),"")</f>
        <v/>
      </c>
      <c r="B173" s="7"/>
      <c r="C173" s="43" t="str">
        <f t="shared" si="329"/>
        <v/>
      </c>
      <c r="D173" s="43" t="str">
        <f t="shared" si="330"/>
        <v/>
      </c>
      <c r="E173" s="7"/>
      <c r="F173" s="7"/>
      <c r="G173" s="7"/>
      <c r="H173" s="7">
        <v>166</v>
      </c>
      <c r="I173" s="7"/>
      <c r="J173" s="7"/>
      <c r="K173" s="27"/>
      <c r="L173" s="18"/>
      <c r="M173" s="47"/>
      <c r="N173" s="46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37"/>
      <c r="BX173" s="1"/>
      <c r="BY173" s="1"/>
      <c r="BZ173" s="1"/>
      <c r="CA173" s="1"/>
      <c r="CB173" s="1"/>
      <c r="CC173" s="1"/>
      <c r="CD173" s="1"/>
      <c r="CE173" s="1"/>
      <c r="CF173" s="1"/>
      <c r="CG173" s="6"/>
      <c r="CH173" s="1"/>
      <c r="CI173" s="1"/>
      <c r="CK173" s="5"/>
      <c r="CL173" s="5"/>
      <c r="CM173" s="5"/>
      <c r="CO173" s="5"/>
      <c r="CP173" s="4" t="str">
        <f t="shared" si="324"/>
        <v/>
      </c>
      <c r="CR173" s="4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B173" s="3"/>
      <c r="FC173" s="15" t="s">
        <v>0</v>
      </c>
      <c r="FD173" s="14" t="s">
        <v>0</v>
      </c>
      <c r="FE173" s="14" t="s">
        <v>0</v>
      </c>
      <c r="FF173" s="14" t="s">
        <v>0</v>
      </c>
      <c r="FG173" s="14" t="s">
        <v>0</v>
      </c>
      <c r="FH173" s="14" t="s">
        <v>0</v>
      </c>
      <c r="FI173" s="14" t="s">
        <v>0</v>
      </c>
      <c r="FJ173" s="14" t="s">
        <v>0</v>
      </c>
      <c r="FK173" s="14" t="s">
        <v>11</v>
      </c>
      <c r="FL173" s="14" t="s">
        <v>11</v>
      </c>
      <c r="FM173" s="14" t="s">
        <v>11</v>
      </c>
      <c r="FN173" s="14" t="s">
        <v>11</v>
      </c>
      <c r="FO173" s="14" t="s">
        <v>11</v>
      </c>
      <c r="FP173" s="14" t="s">
        <v>11</v>
      </c>
      <c r="FQ173" s="14" t="s">
        <v>11</v>
      </c>
      <c r="FR173" s="13" t="s">
        <v>11</v>
      </c>
      <c r="FT173" s="31"/>
      <c r="FU173" s="30"/>
      <c r="FV173" s="44"/>
      <c r="FW173" s="44"/>
      <c r="FX173" s="44"/>
      <c r="FY173" s="44"/>
      <c r="GC173" s="31"/>
      <c r="GD173" s="30"/>
      <c r="GE173" s="44"/>
      <c r="GF173" s="44"/>
      <c r="GG173" s="44"/>
      <c r="GH173" s="44"/>
      <c r="GL173" s="31"/>
      <c r="GM173" s="30"/>
      <c r="GN173" s="44"/>
      <c r="GO173" s="44"/>
      <c r="GP173" s="44"/>
      <c r="GQ173" s="44"/>
      <c r="GU173" s="31"/>
      <c r="GV173" s="30"/>
      <c r="GW173" s="44"/>
      <c r="GX173" s="44"/>
      <c r="GY173" s="44"/>
      <c r="GZ173" s="44"/>
    </row>
    <row r="174" spans="1:210" s="2" customFormat="1" ht="13.9" customHeight="1" x14ac:dyDescent="0.3">
      <c r="A174" s="12" t="str">
        <f>IFERROR(IF(HLOOKUP($C$4,$FC$11:$FR$211,ROW()-#REF!,FALSE)="N",FALSE,TRUE),"")</f>
        <v/>
      </c>
      <c r="B174" s="7"/>
      <c r="C174" s="43" t="str">
        <f t="shared" si="329"/>
        <v>3890TL</v>
      </c>
      <c r="D174" s="43" t="str">
        <f t="shared" si="330"/>
        <v>3890TL</v>
      </c>
      <c r="E174" s="7"/>
      <c r="F174" s="7"/>
      <c r="G174" s="7"/>
      <c r="H174" s="7">
        <v>167</v>
      </c>
      <c r="I174" s="7"/>
      <c r="J174" s="7"/>
      <c r="K174" s="42" t="s">
        <v>57</v>
      </c>
      <c r="L174" s="41"/>
      <c r="M174" s="40" t="s">
        <v>56</v>
      </c>
      <c r="N174" s="39">
        <f t="shared" ref="N174:AS174" si="397">N153+N155+N170+N172</f>
        <v>10143852</v>
      </c>
      <c r="O174" s="38">
        <f t="shared" si="397"/>
        <v>10143852</v>
      </c>
      <c r="P174" s="38">
        <f t="shared" si="397"/>
        <v>0</v>
      </c>
      <c r="Q174" s="38">
        <f t="shared" si="397"/>
        <v>0</v>
      </c>
      <c r="R174" s="38">
        <f t="shared" si="397"/>
        <v>0</v>
      </c>
      <c r="S174" s="38">
        <f t="shared" si="397"/>
        <v>0</v>
      </c>
      <c r="T174" s="38">
        <f t="shared" si="397"/>
        <v>0</v>
      </c>
      <c r="U174" s="38">
        <f t="shared" si="397"/>
        <v>0</v>
      </c>
      <c r="V174" s="38">
        <f t="shared" si="397"/>
        <v>0</v>
      </c>
      <c r="W174" s="38">
        <f t="shared" si="397"/>
        <v>0</v>
      </c>
      <c r="X174" s="38">
        <f t="shared" si="397"/>
        <v>0</v>
      </c>
      <c r="Y174" s="38">
        <f t="shared" si="397"/>
        <v>0</v>
      </c>
      <c r="Z174" s="38">
        <f t="shared" si="397"/>
        <v>0</v>
      </c>
      <c r="AA174" s="38">
        <f t="shared" si="397"/>
        <v>0</v>
      </c>
      <c r="AB174" s="38">
        <f t="shared" si="397"/>
        <v>0</v>
      </c>
      <c r="AC174" s="38">
        <f t="shared" si="397"/>
        <v>0</v>
      </c>
      <c r="AD174" s="38">
        <f t="shared" si="397"/>
        <v>0</v>
      </c>
      <c r="AE174" s="38">
        <f t="shared" si="397"/>
        <v>0</v>
      </c>
      <c r="AF174" s="38">
        <f t="shared" si="397"/>
        <v>0</v>
      </c>
      <c r="AG174" s="38">
        <f t="shared" si="397"/>
        <v>0</v>
      </c>
      <c r="AH174" s="38">
        <f t="shared" si="397"/>
        <v>0</v>
      </c>
      <c r="AI174" s="38">
        <f t="shared" si="397"/>
        <v>0</v>
      </c>
      <c r="AJ174" s="38">
        <f t="shared" si="397"/>
        <v>0</v>
      </c>
      <c r="AK174" s="38">
        <f t="shared" si="397"/>
        <v>0</v>
      </c>
      <c r="AL174" s="38">
        <f t="shared" si="397"/>
        <v>0</v>
      </c>
      <c r="AM174" s="38">
        <f t="shared" si="397"/>
        <v>0</v>
      </c>
      <c r="AN174" s="38">
        <f t="shared" si="397"/>
        <v>0</v>
      </c>
      <c r="AO174" s="38">
        <f t="shared" si="397"/>
        <v>0</v>
      </c>
      <c r="AP174" s="38">
        <f t="shared" si="397"/>
        <v>0</v>
      </c>
      <c r="AQ174" s="38">
        <f t="shared" si="397"/>
        <v>0</v>
      </c>
      <c r="AR174" s="38">
        <f t="shared" si="397"/>
        <v>0</v>
      </c>
      <c r="AS174" s="38">
        <f t="shared" si="397"/>
        <v>0</v>
      </c>
      <c r="AT174" s="38">
        <f t="shared" ref="AT174:BV174" si="398">AT153+AT155+AT170+AT172</f>
        <v>0</v>
      </c>
      <c r="AU174" s="38">
        <f t="shared" si="398"/>
        <v>0</v>
      </c>
      <c r="AV174" s="38">
        <f t="shared" si="398"/>
        <v>0</v>
      </c>
      <c r="AW174" s="38">
        <f t="shared" si="398"/>
        <v>0</v>
      </c>
      <c r="AX174" s="38">
        <f t="shared" si="398"/>
        <v>0</v>
      </c>
      <c r="AY174" s="38">
        <f t="shared" si="398"/>
        <v>0</v>
      </c>
      <c r="AZ174" s="38">
        <f t="shared" si="398"/>
        <v>0</v>
      </c>
      <c r="BA174" s="38">
        <f t="shared" si="398"/>
        <v>0</v>
      </c>
      <c r="BB174" s="38">
        <f t="shared" si="398"/>
        <v>0</v>
      </c>
      <c r="BC174" s="38">
        <f t="shared" si="398"/>
        <v>0</v>
      </c>
      <c r="BD174" s="38">
        <f t="shared" si="398"/>
        <v>0</v>
      </c>
      <c r="BE174" s="38">
        <f t="shared" si="398"/>
        <v>0</v>
      </c>
      <c r="BF174" s="38">
        <f t="shared" si="398"/>
        <v>0</v>
      </c>
      <c r="BG174" s="38">
        <f t="shared" si="398"/>
        <v>0</v>
      </c>
      <c r="BH174" s="38">
        <f t="shared" si="398"/>
        <v>0</v>
      </c>
      <c r="BI174" s="38">
        <f t="shared" si="398"/>
        <v>0</v>
      </c>
      <c r="BJ174" s="38">
        <f t="shared" si="398"/>
        <v>0</v>
      </c>
      <c r="BK174" s="38">
        <f t="shared" si="398"/>
        <v>0</v>
      </c>
      <c r="BL174" s="38">
        <f t="shared" si="398"/>
        <v>0</v>
      </c>
      <c r="BM174" s="38">
        <f t="shared" si="398"/>
        <v>0</v>
      </c>
      <c r="BN174" s="38">
        <f t="shared" si="398"/>
        <v>0</v>
      </c>
      <c r="BO174" s="38">
        <f t="shared" si="398"/>
        <v>0</v>
      </c>
      <c r="BP174" s="38">
        <f t="shared" si="398"/>
        <v>0</v>
      </c>
      <c r="BQ174" s="38">
        <f t="shared" si="398"/>
        <v>0</v>
      </c>
      <c r="BR174" s="38">
        <f t="shared" si="398"/>
        <v>0</v>
      </c>
      <c r="BS174" s="38">
        <f t="shared" si="398"/>
        <v>0</v>
      </c>
      <c r="BT174" s="38">
        <f t="shared" si="398"/>
        <v>0</v>
      </c>
      <c r="BU174" s="38">
        <f t="shared" si="398"/>
        <v>0</v>
      </c>
      <c r="BV174" s="38">
        <f t="shared" si="398"/>
        <v>0</v>
      </c>
      <c r="BW174" s="37"/>
      <c r="BX174" s="1"/>
      <c r="BY174" s="1"/>
      <c r="BZ174" s="1"/>
      <c r="CA174" s="1"/>
      <c r="CB174" s="1"/>
      <c r="CC174" s="1"/>
      <c r="CD174" s="1"/>
      <c r="CE174" s="1"/>
      <c r="CF174" s="1"/>
      <c r="CG174" s="6"/>
      <c r="CH174" s="1"/>
      <c r="CI174" s="1"/>
      <c r="CK174" s="36">
        <v>-1</v>
      </c>
      <c r="CL174" s="35">
        <f>N174*CK174</f>
        <v>-10143852</v>
      </c>
      <c r="CM174" s="34">
        <v>-9402986</v>
      </c>
      <c r="CO174" s="5"/>
      <c r="CP174" s="33" t="str">
        <f t="shared" si="324"/>
        <v>3890TL</v>
      </c>
      <c r="CR174" s="11">
        <v>-1</v>
      </c>
      <c r="CS174" s="32">
        <f t="shared" ref="CS174:DX174" si="399">IF(O174="","",O174*$CR174)</f>
        <v>-10143852</v>
      </c>
      <c r="CT174" s="32">
        <f t="shared" si="399"/>
        <v>0</v>
      </c>
      <c r="CU174" s="32">
        <f t="shared" si="399"/>
        <v>0</v>
      </c>
      <c r="CV174" s="32">
        <f t="shared" si="399"/>
        <v>0</v>
      </c>
      <c r="CW174" s="32">
        <f t="shared" si="399"/>
        <v>0</v>
      </c>
      <c r="CX174" s="32">
        <f t="shared" si="399"/>
        <v>0</v>
      </c>
      <c r="CY174" s="32">
        <f t="shared" si="399"/>
        <v>0</v>
      </c>
      <c r="CZ174" s="32">
        <f t="shared" si="399"/>
        <v>0</v>
      </c>
      <c r="DA174" s="32">
        <f t="shared" si="399"/>
        <v>0</v>
      </c>
      <c r="DB174" s="32">
        <f t="shared" si="399"/>
        <v>0</v>
      </c>
      <c r="DC174" s="32">
        <f t="shared" si="399"/>
        <v>0</v>
      </c>
      <c r="DD174" s="32">
        <f t="shared" si="399"/>
        <v>0</v>
      </c>
      <c r="DE174" s="32">
        <f t="shared" si="399"/>
        <v>0</v>
      </c>
      <c r="DF174" s="32">
        <f t="shared" si="399"/>
        <v>0</v>
      </c>
      <c r="DG174" s="32">
        <f t="shared" si="399"/>
        <v>0</v>
      </c>
      <c r="DH174" s="32">
        <f t="shared" si="399"/>
        <v>0</v>
      </c>
      <c r="DI174" s="32">
        <f t="shared" si="399"/>
        <v>0</v>
      </c>
      <c r="DJ174" s="32">
        <f t="shared" si="399"/>
        <v>0</v>
      </c>
      <c r="DK174" s="32">
        <f t="shared" si="399"/>
        <v>0</v>
      </c>
      <c r="DL174" s="32">
        <f t="shared" si="399"/>
        <v>0</v>
      </c>
      <c r="DM174" s="32">
        <f t="shared" si="399"/>
        <v>0</v>
      </c>
      <c r="DN174" s="32">
        <f t="shared" si="399"/>
        <v>0</v>
      </c>
      <c r="DO174" s="32">
        <f t="shared" si="399"/>
        <v>0</v>
      </c>
      <c r="DP174" s="32">
        <f t="shared" si="399"/>
        <v>0</v>
      </c>
      <c r="DQ174" s="32">
        <f t="shared" si="399"/>
        <v>0</v>
      </c>
      <c r="DR174" s="32">
        <f t="shared" si="399"/>
        <v>0</v>
      </c>
      <c r="DS174" s="32">
        <f t="shared" si="399"/>
        <v>0</v>
      </c>
      <c r="DT174" s="32">
        <f t="shared" si="399"/>
        <v>0</v>
      </c>
      <c r="DU174" s="32">
        <f t="shared" si="399"/>
        <v>0</v>
      </c>
      <c r="DV174" s="32">
        <f t="shared" si="399"/>
        <v>0</v>
      </c>
      <c r="DW174" s="32">
        <f t="shared" si="399"/>
        <v>0</v>
      </c>
      <c r="DX174" s="32">
        <f t="shared" si="399"/>
        <v>0</v>
      </c>
      <c r="DY174" s="32">
        <f t="shared" ref="DY174:EZ174" si="400">IF(AU174="","",AU174*$CR174)</f>
        <v>0</v>
      </c>
      <c r="DZ174" s="32">
        <f t="shared" si="400"/>
        <v>0</v>
      </c>
      <c r="EA174" s="32">
        <f t="shared" si="400"/>
        <v>0</v>
      </c>
      <c r="EB174" s="32">
        <f t="shared" si="400"/>
        <v>0</v>
      </c>
      <c r="EC174" s="32">
        <f t="shared" si="400"/>
        <v>0</v>
      </c>
      <c r="ED174" s="32">
        <f t="shared" si="400"/>
        <v>0</v>
      </c>
      <c r="EE174" s="32">
        <f t="shared" si="400"/>
        <v>0</v>
      </c>
      <c r="EF174" s="32">
        <f t="shared" si="400"/>
        <v>0</v>
      </c>
      <c r="EG174" s="32">
        <f t="shared" si="400"/>
        <v>0</v>
      </c>
      <c r="EH174" s="32">
        <f t="shared" si="400"/>
        <v>0</v>
      </c>
      <c r="EI174" s="32">
        <f t="shared" si="400"/>
        <v>0</v>
      </c>
      <c r="EJ174" s="32">
        <f t="shared" si="400"/>
        <v>0</v>
      </c>
      <c r="EK174" s="32">
        <f t="shared" si="400"/>
        <v>0</v>
      </c>
      <c r="EL174" s="32">
        <f t="shared" si="400"/>
        <v>0</v>
      </c>
      <c r="EM174" s="32">
        <f t="shared" si="400"/>
        <v>0</v>
      </c>
      <c r="EN174" s="32">
        <f t="shared" si="400"/>
        <v>0</v>
      </c>
      <c r="EO174" s="32">
        <f t="shared" si="400"/>
        <v>0</v>
      </c>
      <c r="EP174" s="32">
        <f t="shared" si="400"/>
        <v>0</v>
      </c>
      <c r="EQ174" s="32">
        <f t="shared" si="400"/>
        <v>0</v>
      </c>
      <c r="ER174" s="32">
        <f t="shared" si="400"/>
        <v>0</v>
      </c>
      <c r="ES174" s="32">
        <f t="shared" si="400"/>
        <v>0</v>
      </c>
      <c r="ET174" s="32">
        <f t="shared" si="400"/>
        <v>0</v>
      </c>
      <c r="EU174" s="32">
        <f t="shared" si="400"/>
        <v>0</v>
      </c>
      <c r="EV174" s="32">
        <f t="shared" si="400"/>
        <v>0</v>
      </c>
      <c r="EW174" s="32">
        <f t="shared" si="400"/>
        <v>0</v>
      </c>
      <c r="EX174" s="32">
        <f t="shared" si="400"/>
        <v>0</v>
      </c>
      <c r="EY174" s="32">
        <f t="shared" si="400"/>
        <v>0</v>
      </c>
      <c r="EZ174" s="32">
        <f t="shared" si="400"/>
        <v>0</v>
      </c>
      <c r="FB174" s="3"/>
      <c r="FC174" s="15" t="s">
        <v>0</v>
      </c>
      <c r="FD174" s="14" t="s">
        <v>0</v>
      </c>
      <c r="FE174" s="14" t="s">
        <v>0</v>
      </c>
      <c r="FF174" s="14" t="s">
        <v>0</v>
      </c>
      <c r="FG174" s="14" t="s">
        <v>0</v>
      </c>
      <c r="FH174" s="14" t="s">
        <v>0</v>
      </c>
      <c r="FI174" s="14" t="s">
        <v>0</v>
      </c>
      <c r="FJ174" s="14" t="s">
        <v>0</v>
      </c>
      <c r="FK174" s="14" t="s">
        <v>0</v>
      </c>
      <c r="FL174" s="14" t="s">
        <v>0</v>
      </c>
      <c r="FM174" s="14" t="s">
        <v>0</v>
      </c>
      <c r="FN174" s="14" t="s">
        <v>0</v>
      </c>
      <c r="FO174" s="14" t="s">
        <v>0</v>
      </c>
      <c r="FP174" s="14" t="s">
        <v>0</v>
      </c>
      <c r="FQ174" s="14" t="s">
        <v>0</v>
      </c>
      <c r="FR174" s="13" t="s">
        <v>0</v>
      </c>
      <c r="FT174" s="31"/>
      <c r="FU174" s="30"/>
      <c r="FV174" s="29"/>
      <c r="FW174" s="28"/>
      <c r="FX174" s="28"/>
      <c r="FY174" s="28"/>
      <c r="GA174" s="28"/>
      <c r="GC174" s="31"/>
      <c r="GD174" s="30"/>
      <c r="GE174" s="29"/>
      <c r="GF174" s="28"/>
      <c r="GG174" s="28"/>
      <c r="GH174" s="28"/>
      <c r="GJ174" s="28"/>
      <c r="GL174" s="31"/>
      <c r="GM174" s="30"/>
      <c r="GN174" s="29"/>
      <c r="GO174" s="28"/>
      <c r="GP174" s="28"/>
      <c r="GQ174" s="28"/>
      <c r="GS174" s="28"/>
      <c r="GU174" s="31"/>
      <c r="GV174" s="30"/>
      <c r="GW174" s="29"/>
      <c r="GX174" s="28"/>
      <c r="GY174" s="28"/>
      <c r="GZ174" s="28"/>
      <c r="HB174" s="28"/>
    </row>
    <row r="175" spans="1:210" s="2" customFormat="1" ht="13.9" hidden="1" customHeight="1" x14ac:dyDescent="0.3">
      <c r="A175" s="12" t="str">
        <f>IFERROR(IF(HLOOKUP($C$4,$FC$11:$FR$211,ROW()-#REF!,FALSE)="N",FALSE,TRUE),"")</f>
        <v/>
      </c>
      <c r="B175" s="7"/>
      <c r="C175" s="43" t="str">
        <f t="shared" si="329"/>
        <v/>
      </c>
      <c r="D175" s="43" t="str">
        <f t="shared" si="330"/>
        <v/>
      </c>
      <c r="E175" s="7"/>
      <c r="F175" s="7"/>
      <c r="G175" s="7"/>
      <c r="H175" s="7">
        <v>168</v>
      </c>
      <c r="I175" s="7"/>
      <c r="J175" s="7"/>
      <c r="K175" s="27"/>
      <c r="L175" s="18"/>
      <c r="M175" s="47"/>
      <c r="N175" s="46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37"/>
      <c r="BX175" s="1"/>
      <c r="BY175" s="1"/>
      <c r="BZ175" s="1"/>
      <c r="CA175" s="1"/>
      <c r="CB175" s="1"/>
      <c r="CC175" s="1"/>
      <c r="CD175" s="1"/>
      <c r="CE175" s="1"/>
      <c r="CF175" s="1"/>
      <c r="CG175" s="6"/>
      <c r="CH175" s="1"/>
      <c r="CI175" s="1"/>
      <c r="CK175" s="5"/>
      <c r="CL175" s="5"/>
      <c r="CM175" s="5"/>
      <c r="CO175" s="5"/>
      <c r="CP175" s="4" t="str">
        <f t="shared" si="324"/>
        <v/>
      </c>
      <c r="CR175" s="4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B175" s="3"/>
      <c r="FC175" s="15" t="s">
        <v>11</v>
      </c>
      <c r="FD175" s="14" t="s">
        <v>11</v>
      </c>
      <c r="FE175" s="14" t="s">
        <v>11</v>
      </c>
      <c r="FF175" s="14" t="s">
        <v>11</v>
      </c>
      <c r="FG175" s="14" t="s">
        <v>11</v>
      </c>
      <c r="FH175" s="14" t="s">
        <v>11</v>
      </c>
      <c r="FI175" s="14" t="s">
        <v>11</v>
      </c>
      <c r="FJ175" s="14" t="s">
        <v>11</v>
      </c>
      <c r="FK175" s="14" t="s">
        <v>11</v>
      </c>
      <c r="FL175" s="14" t="s">
        <v>11</v>
      </c>
      <c r="FM175" s="14" t="s">
        <v>11</v>
      </c>
      <c r="FN175" s="14" t="s">
        <v>11</v>
      </c>
      <c r="FO175" s="14" t="s">
        <v>11</v>
      </c>
      <c r="FP175" s="14" t="s">
        <v>11</v>
      </c>
      <c r="FQ175" s="14" t="s">
        <v>11</v>
      </c>
      <c r="FR175" s="13" t="s">
        <v>11</v>
      </c>
      <c r="FT175" s="31"/>
      <c r="FU175" s="30"/>
      <c r="FV175" s="44"/>
      <c r="FW175" s="44"/>
      <c r="FX175" s="44"/>
      <c r="FY175" s="44"/>
      <c r="GC175" s="31"/>
      <c r="GD175" s="30"/>
      <c r="GE175" s="44"/>
      <c r="GF175" s="44"/>
      <c r="GG175" s="44"/>
      <c r="GH175" s="44"/>
      <c r="GL175" s="31"/>
      <c r="GM175" s="30"/>
      <c r="GN175" s="44"/>
      <c r="GO175" s="44"/>
      <c r="GP175" s="44"/>
      <c r="GQ175" s="44"/>
      <c r="GU175" s="31"/>
      <c r="GV175" s="30"/>
      <c r="GW175" s="44"/>
      <c r="GX175" s="44"/>
      <c r="GY175" s="44"/>
      <c r="GZ175" s="44"/>
    </row>
    <row r="176" spans="1:210" s="2" customFormat="1" ht="13.9" customHeight="1" thickBot="1" x14ac:dyDescent="0.35">
      <c r="A176" s="12" t="str">
        <f>IFERROR(IF(HLOOKUP($C$4,$FC$11:$FR$211,ROW()-#REF!,FALSE)="N",FALSE,TRUE),"")</f>
        <v/>
      </c>
      <c r="B176" s="7"/>
      <c r="C176" s="43" t="str">
        <f t="shared" si="329"/>
        <v/>
      </c>
      <c r="D176" s="43" t="str">
        <f t="shared" si="330"/>
        <v/>
      </c>
      <c r="E176" s="7"/>
      <c r="F176" s="7"/>
      <c r="G176" s="7"/>
      <c r="H176" s="7">
        <v>169</v>
      </c>
      <c r="I176" s="7"/>
      <c r="J176" s="7"/>
      <c r="K176" s="27"/>
      <c r="L176" s="18"/>
      <c r="M176" s="47"/>
      <c r="N176" s="46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37"/>
      <c r="BX176" s="1"/>
      <c r="BY176" s="1"/>
      <c r="BZ176" s="1"/>
      <c r="CA176" s="1"/>
      <c r="CB176" s="1"/>
      <c r="CC176" s="1"/>
      <c r="CD176" s="1"/>
      <c r="CE176" s="1"/>
      <c r="CF176" s="1"/>
      <c r="CG176" s="6"/>
      <c r="CH176" s="1"/>
      <c r="CI176" s="1"/>
      <c r="CK176" s="5"/>
      <c r="CL176" s="5"/>
      <c r="CM176" s="5"/>
      <c r="CO176" s="5"/>
      <c r="CP176" s="4" t="str">
        <f t="shared" si="324"/>
        <v/>
      </c>
      <c r="CR176" s="4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B176" s="3"/>
      <c r="FC176" s="15" t="s">
        <v>0</v>
      </c>
      <c r="FD176" s="14" t="s">
        <v>0</v>
      </c>
      <c r="FE176" s="14" t="s">
        <v>0</v>
      </c>
      <c r="FF176" s="14" t="s">
        <v>0</v>
      </c>
      <c r="FG176" s="14" t="s">
        <v>0</v>
      </c>
      <c r="FH176" s="14" t="s">
        <v>0</v>
      </c>
      <c r="FI176" s="14" t="s">
        <v>0</v>
      </c>
      <c r="FJ176" s="14" t="s">
        <v>0</v>
      </c>
      <c r="FK176" s="14" t="s">
        <v>0</v>
      </c>
      <c r="FL176" s="14" t="s">
        <v>0</v>
      </c>
      <c r="FM176" s="14" t="s">
        <v>0</v>
      </c>
      <c r="FN176" s="14" t="s">
        <v>0</v>
      </c>
      <c r="FO176" s="14" t="s">
        <v>0</v>
      </c>
      <c r="FP176" s="14" t="s">
        <v>0</v>
      </c>
      <c r="FQ176" s="14" t="s">
        <v>0</v>
      </c>
      <c r="FR176" s="13" t="s">
        <v>0</v>
      </c>
      <c r="FT176" s="31"/>
      <c r="FU176" s="30"/>
      <c r="FV176" s="44"/>
      <c r="FW176" s="44"/>
      <c r="FX176" s="44"/>
      <c r="FY176" s="44"/>
      <c r="GC176" s="31"/>
      <c r="GD176" s="30"/>
      <c r="GE176" s="44"/>
      <c r="GF176" s="44"/>
      <c r="GG176" s="44"/>
      <c r="GH176" s="44"/>
      <c r="GL176" s="31"/>
      <c r="GM176" s="30"/>
      <c r="GN176" s="44"/>
      <c r="GO176" s="44"/>
      <c r="GP176" s="44"/>
      <c r="GQ176" s="44"/>
      <c r="GU176" s="31"/>
      <c r="GV176" s="30"/>
      <c r="GW176" s="44"/>
      <c r="GX176" s="44"/>
      <c r="GY176" s="44"/>
      <c r="GZ176" s="44"/>
    </row>
    <row r="177" spans="1:210" s="2" customFormat="1" ht="13.9" customHeight="1" thickTop="1" thickBot="1" x14ac:dyDescent="0.35">
      <c r="A177" s="12" t="str">
        <f>IFERROR(IF(HLOOKUP($C$4,$FC$11:$FR$211,ROW()-#REF!,FALSE)="N",FALSE,TRUE),"")</f>
        <v/>
      </c>
      <c r="B177" s="7"/>
      <c r="C177" s="43" t="str">
        <f t="shared" si="329"/>
        <v>400000</v>
      </c>
      <c r="D177" s="43" t="str">
        <f t="shared" si="330"/>
        <v>400000</v>
      </c>
      <c r="E177" s="7"/>
      <c r="F177" s="7"/>
      <c r="G177" s="7"/>
      <c r="H177" s="7">
        <v>170</v>
      </c>
      <c r="I177" s="7"/>
      <c r="J177" s="7"/>
      <c r="K177" s="27" t="s">
        <v>55</v>
      </c>
      <c r="L177" s="18"/>
      <c r="M177" s="54" t="s">
        <v>54</v>
      </c>
      <c r="N177" s="53">
        <f>SUM(O177:BV177)</f>
        <v>3048013</v>
      </c>
      <c r="O177" s="64">
        <v>3048013</v>
      </c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1"/>
      <c r="BX177" s="1"/>
      <c r="BY177" s="1"/>
      <c r="BZ177" s="1"/>
      <c r="CA177" s="1"/>
      <c r="CB177" s="1"/>
      <c r="CC177" s="1"/>
      <c r="CD177" s="1"/>
      <c r="CE177" s="1"/>
      <c r="CF177" s="1"/>
      <c r="CG177" s="6"/>
      <c r="CH177" s="1"/>
      <c r="CI177" s="1"/>
      <c r="CK177" s="36">
        <v>-1</v>
      </c>
      <c r="CL177" s="35">
        <f t="shared" ref="CL177:CL186" si="401">N177*CK177</f>
        <v>-3048013</v>
      </c>
      <c r="CM177" s="34">
        <v>-3048013</v>
      </c>
      <c r="CO177" s="5"/>
      <c r="CP177" s="33" t="str">
        <f t="shared" si="324"/>
        <v>400000</v>
      </c>
      <c r="CR177" s="11">
        <v>-1</v>
      </c>
      <c r="CS177" s="32">
        <f t="shared" ref="CS177:CS186" si="402">IF(O177="","",O177*$CR177)</f>
        <v>-3048013</v>
      </c>
      <c r="CT177" s="32" t="str">
        <f t="shared" ref="CT177:CT186" si="403">IF(P177="","",P177*$CR177)</f>
        <v/>
      </c>
      <c r="CU177" s="32" t="str">
        <f t="shared" ref="CU177:CU186" si="404">IF(Q177="","",Q177*$CR177)</f>
        <v/>
      </c>
      <c r="CV177" s="32" t="str">
        <f t="shared" ref="CV177:CV186" si="405">IF(R177="","",R177*$CR177)</f>
        <v/>
      </c>
      <c r="CW177" s="32" t="str">
        <f t="shared" ref="CW177:CW186" si="406">IF(S177="","",S177*$CR177)</f>
        <v/>
      </c>
      <c r="CX177" s="32" t="str">
        <f t="shared" ref="CX177:CX186" si="407">IF(T177="","",T177*$CR177)</f>
        <v/>
      </c>
      <c r="CY177" s="32" t="str">
        <f t="shared" ref="CY177:CY186" si="408">IF(U177="","",U177*$CR177)</f>
        <v/>
      </c>
      <c r="CZ177" s="32" t="str">
        <f t="shared" ref="CZ177:CZ186" si="409">IF(V177="","",V177*$CR177)</f>
        <v/>
      </c>
      <c r="DA177" s="32" t="str">
        <f t="shared" ref="DA177:DA186" si="410">IF(W177="","",W177*$CR177)</f>
        <v/>
      </c>
      <c r="DB177" s="32" t="str">
        <f t="shared" ref="DB177:DB186" si="411">IF(X177="","",X177*$CR177)</f>
        <v/>
      </c>
      <c r="DC177" s="32" t="str">
        <f t="shared" ref="DC177:DC186" si="412">IF(Y177="","",Y177*$CR177)</f>
        <v/>
      </c>
      <c r="DD177" s="32" t="str">
        <f t="shared" ref="DD177:DD186" si="413">IF(Z177="","",Z177*$CR177)</f>
        <v/>
      </c>
      <c r="DE177" s="32" t="str">
        <f t="shared" ref="DE177:DE186" si="414">IF(AA177="","",AA177*$CR177)</f>
        <v/>
      </c>
      <c r="DF177" s="32" t="str">
        <f t="shared" ref="DF177:DF186" si="415">IF(AB177="","",AB177*$CR177)</f>
        <v/>
      </c>
      <c r="DG177" s="32" t="str">
        <f t="shared" ref="DG177:DG186" si="416">IF(AC177="","",AC177*$CR177)</f>
        <v/>
      </c>
      <c r="DH177" s="32" t="str">
        <f t="shared" ref="DH177:DH186" si="417">IF(AD177="","",AD177*$CR177)</f>
        <v/>
      </c>
      <c r="DI177" s="32" t="str">
        <f t="shared" ref="DI177:DI186" si="418">IF(AE177="","",AE177*$CR177)</f>
        <v/>
      </c>
      <c r="DJ177" s="32" t="str">
        <f t="shared" ref="DJ177:DJ186" si="419">IF(AF177="","",AF177*$CR177)</f>
        <v/>
      </c>
      <c r="DK177" s="32" t="str">
        <f t="shared" ref="DK177:DK186" si="420">IF(AG177="","",AG177*$CR177)</f>
        <v/>
      </c>
      <c r="DL177" s="32" t="str">
        <f t="shared" ref="DL177:DL186" si="421">IF(AH177="","",AH177*$CR177)</f>
        <v/>
      </c>
      <c r="DM177" s="32" t="str">
        <f t="shared" ref="DM177:DM186" si="422">IF(AI177="","",AI177*$CR177)</f>
        <v/>
      </c>
      <c r="DN177" s="32" t="str">
        <f t="shared" ref="DN177:DN186" si="423">IF(AJ177="","",AJ177*$CR177)</f>
        <v/>
      </c>
      <c r="DO177" s="32" t="str">
        <f t="shared" ref="DO177:DO186" si="424">IF(AK177="","",AK177*$CR177)</f>
        <v/>
      </c>
      <c r="DP177" s="32" t="str">
        <f t="shared" ref="DP177:DP186" si="425">IF(AL177="","",AL177*$CR177)</f>
        <v/>
      </c>
      <c r="DQ177" s="32" t="str">
        <f t="shared" ref="DQ177:DQ186" si="426">IF(AM177="","",AM177*$CR177)</f>
        <v/>
      </c>
      <c r="DR177" s="32" t="str">
        <f t="shared" ref="DR177:DR186" si="427">IF(AN177="","",AN177*$CR177)</f>
        <v/>
      </c>
      <c r="DS177" s="32" t="str">
        <f t="shared" ref="DS177:DS186" si="428">IF(AO177="","",AO177*$CR177)</f>
        <v/>
      </c>
      <c r="DT177" s="32" t="str">
        <f t="shared" ref="DT177:DT186" si="429">IF(AP177="","",AP177*$CR177)</f>
        <v/>
      </c>
      <c r="DU177" s="32" t="str">
        <f t="shared" ref="DU177:DU186" si="430">IF(AQ177="","",AQ177*$CR177)</f>
        <v/>
      </c>
      <c r="DV177" s="32" t="str">
        <f t="shared" ref="DV177:DV186" si="431">IF(AR177="","",AR177*$CR177)</f>
        <v/>
      </c>
      <c r="DW177" s="32" t="str">
        <f t="shared" ref="DW177:DW186" si="432">IF(AS177="","",AS177*$CR177)</f>
        <v/>
      </c>
      <c r="DX177" s="32" t="str">
        <f t="shared" ref="DX177:DX186" si="433">IF(AT177="","",AT177*$CR177)</f>
        <v/>
      </c>
      <c r="DY177" s="32" t="str">
        <f t="shared" ref="DY177:DY186" si="434">IF(AU177="","",AU177*$CR177)</f>
        <v/>
      </c>
      <c r="DZ177" s="32" t="str">
        <f t="shared" ref="DZ177:DZ186" si="435">IF(AV177="","",AV177*$CR177)</f>
        <v/>
      </c>
      <c r="EA177" s="32" t="str">
        <f t="shared" ref="EA177:EA186" si="436">IF(AW177="","",AW177*$CR177)</f>
        <v/>
      </c>
      <c r="EB177" s="32" t="str">
        <f t="shared" ref="EB177:EB186" si="437">IF(AX177="","",AX177*$CR177)</f>
        <v/>
      </c>
      <c r="EC177" s="32" t="str">
        <f t="shared" ref="EC177:EC186" si="438">IF(AY177="","",AY177*$CR177)</f>
        <v/>
      </c>
      <c r="ED177" s="32" t="str">
        <f t="shared" ref="ED177:ED186" si="439">IF(AZ177="","",AZ177*$CR177)</f>
        <v/>
      </c>
      <c r="EE177" s="32" t="str">
        <f t="shared" ref="EE177:EE186" si="440">IF(BA177="","",BA177*$CR177)</f>
        <v/>
      </c>
      <c r="EF177" s="32" t="str">
        <f t="shared" ref="EF177:EF186" si="441">IF(BB177="","",BB177*$CR177)</f>
        <v/>
      </c>
      <c r="EG177" s="32" t="str">
        <f t="shared" ref="EG177:EG186" si="442">IF(BC177="","",BC177*$CR177)</f>
        <v/>
      </c>
      <c r="EH177" s="32" t="str">
        <f t="shared" ref="EH177:EH186" si="443">IF(BD177="","",BD177*$CR177)</f>
        <v/>
      </c>
      <c r="EI177" s="32" t="str">
        <f t="shared" ref="EI177:EI186" si="444">IF(BE177="","",BE177*$CR177)</f>
        <v/>
      </c>
      <c r="EJ177" s="32" t="str">
        <f t="shared" ref="EJ177:EJ186" si="445">IF(BF177="","",BF177*$CR177)</f>
        <v/>
      </c>
      <c r="EK177" s="32" t="str">
        <f t="shared" ref="EK177:EK186" si="446">IF(BG177="","",BG177*$CR177)</f>
        <v/>
      </c>
      <c r="EL177" s="32" t="str">
        <f t="shared" ref="EL177:EL186" si="447">IF(BH177="","",BH177*$CR177)</f>
        <v/>
      </c>
      <c r="EM177" s="32" t="str">
        <f t="shared" ref="EM177:EM186" si="448">IF(BI177="","",BI177*$CR177)</f>
        <v/>
      </c>
      <c r="EN177" s="32" t="str">
        <f t="shared" ref="EN177:EN186" si="449">IF(BJ177="","",BJ177*$CR177)</f>
        <v/>
      </c>
      <c r="EO177" s="32" t="str">
        <f t="shared" ref="EO177:EO186" si="450">IF(BK177="","",BK177*$CR177)</f>
        <v/>
      </c>
      <c r="EP177" s="32" t="str">
        <f t="shared" ref="EP177:EP186" si="451">IF(BL177="","",BL177*$CR177)</f>
        <v/>
      </c>
      <c r="EQ177" s="32" t="str">
        <f t="shared" ref="EQ177:EQ186" si="452">IF(BM177="","",BM177*$CR177)</f>
        <v/>
      </c>
      <c r="ER177" s="32" t="str">
        <f t="shared" ref="ER177:ER186" si="453">IF(BN177="","",BN177*$CR177)</f>
        <v/>
      </c>
      <c r="ES177" s="32" t="str">
        <f t="shared" ref="ES177:ES186" si="454">IF(BO177="","",BO177*$CR177)</f>
        <v/>
      </c>
      <c r="ET177" s="32" t="str">
        <f t="shared" ref="ET177:ET186" si="455">IF(BP177="","",BP177*$CR177)</f>
        <v/>
      </c>
      <c r="EU177" s="32" t="str">
        <f t="shared" ref="EU177:EU186" si="456">IF(BQ177="","",BQ177*$CR177)</f>
        <v/>
      </c>
      <c r="EV177" s="32" t="str">
        <f t="shared" ref="EV177:EV186" si="457">IF(BR177="","",BR177*$CR177)</f>
        <v/>
      </c>
      <c r="EW177" s="32" t="str">
        <f t="shared" ref="EW177:EW186" si="458">IF(BS177="","",BS177*$CR177)</f>
        <v/>
      </c>
      <c r="EX177" s="32" t="str">
        <f t="shared" ref="EX177:EX186" si="459">IF(BT177="","",BT177*$CR177)</f>
        <v/>
      </c>
      <c r="EY177" s="32" t="str">
        <f t="shared" ref="EY177:EY186" si="460">IF(BU177="","",BU177*$CR177)</f>
        <v/>
      </c>
      <c r="EZ177" s="32" t="str">
        <f t="shared" ref="EZ177:EZ186" si="461">IF(BV177="","",BV177*$CR177)</f>
        <v/>
      </c>
      <c r="FB177" s="3"/>
      <c r="FC177" s="15" t="s">
        <v>0</v>
      </c>
      <c r="FD177" s="14" t="s">
        <v>0</v>
      </c>
      <c r="FE177" s="14" t="s">
        <v>0</v>
      </c>
      <c r="FF177" s="14" t="s">
        <v>0</v>
      </c>
      <c r="FG177" s="14" t="s">
        <v>0</v>
      </c>
      <c r="FH177" s="14" t="s">
        <v>0</v>
      </c>
      <c r="FI177" s="14" t="s">
        <v>0</v>
      </c>
      <c r="FJ177" s="14" t="s">
        <v>0</v>
      </c>
      <c r="FK177" s="14" t="s">
        <v>0</v>
      </c>
      <c r="FL177" s="14" t="s">
        <v>0</v>
      </c>
      <c r="FM177" s="14" t="s">
        <v>0</v>
      </c>
      <c r="FN177" s="14" t="s">
        <v>0</v>
      </c>
      <c r="FO177" s="14" t="s">
        <v>0</v>
      </c>
      <c r="FP177" s="14" t="s">
        <v>0</v>
      </c>
      <c r="FQ177" s="14" t="s">
        <v>0</v>
      </c>
      <c r="FR177" s="13" t="s">
        <v>0</v>
      </c>
      <c r="FT177" s="58"/>
      <c r="FU177" s="30"/>
      <c r="FV177" s="29"/>
      <c r="FW177" s="50"/>
      <c r="FX177" s="50"/>
      <c r="FY177" s="28"/>
      <c r="GA177" s="28"/>
      <c r="GC177" s="31"/>
      <c r="GD177" s="30"/>
      <c r="GE177" s="29"/>
      <c r="GF177" s="50"/>
      <c r="GG177" s="50"/>
      <c r="GH177" s="28"/>
      <c r="GJ177" s="28"/>
      <c r="GL177" s="31"/>
      <c r="GM177" s="30"/>
      <c r="GN177" s="29"/>
      <c r="GO177" s="50"/>
      <c r="GP177" s="50"/>
      <c r="GQ177" s="28"/>
      <c r="GS177" s="28"/>
      <c r="GU177" s="31"/>
      <c r="GV177" s="30"/>
      <c r="GW177" s="29"/>
      <c r="GX177" s="50"/>
      <c r="GY177" s="50"/>
      <c r="GZ177" s="28"/>
      <c r="HB177" s="28"/>
    </row>
    <row r="178" spans="1:210" s="2" customFormat="1" ht="13.9" customHeight="1" thickTop="1" thickBot="1" x14ac:dyDescent="0.35">
      <c r="A178" s="12" t="str">
        <f>IFERROR(IF(HLOOKUP($C$4,$FC$11:$FR$211,ROW()-#REF!,FALSE)="N",FALSE,TRUE),"")</f>
        <v/>
      </c>
      <c r="B178" s="7"/>
      <c r="C178" s="43" t="str">
        <f t="shared" si="329"/>
        <v>407000</v>
      </c>
      <c r="D178" s="43" t="str">
        <f t="shared" si="330"/>
        <v>407000</v>
      </c>
      <c r="E178" s="7"/>
      <c r="F178" s="7"/>
      <c r="G178" s="7"/>
      <c r="H178" s="7">
        <v>171</v>
      </c>
      <c r="I178" s="7"/>
      <c r="J178" s="7"/>
      <c r="K178" s="27" t="s">
        <v>53</v>
      </c>
      <c r="L178" s="18"/>
      <c r="M178" s="54" t="s">
        <v>52</v>
      </c>
      <c r="N178" s="53">
        <f t="shared" ref="N178:AS178" si="462">SUM(N179:N180)</f>
        <v>0</v>
      </c>
      <c r="O178" s="63">
        <f t="shared" si="462"/>
        <v>0</v>
      </c>
      <c r="P178" s="62">
        <f t="shared" si="462"/>
        <v>0</v>
      </c>
      <c r="Q178" s="62">
        <f t="shared" si="462"/>
        <v>0</v>
      </c>
      <c r="R178" s="62">
        <f t="shared" si="462"/>
        <v>0</v>
      </c>
      <c r="S178" s="62">
        <f t="shared" si="462"/>
        <v>0</v>
      </c>
      <c r="T178" s="62">
        <f t="shared" si="462"/>
        <v>0</v>
      </c>
      <c r="U178" s="62">
        <f t="shared" si="462"/>
        <v>0</v>
      </c>
      <c r="V178" s="62">
        <f t="shared" si="462"/>
        <v>0</v>
      </c>
      <c r="W178" s="62">
        <f t="shared" si="462"/>
        <v>0</v>
      </c>
      <c r="X178" s="62">
        <f t="shared" si="462"/>
        <v>0</v>
      </c>
      <c r="Y178" s="62">
        <f t="shared" si="462"/>
        <v>0</v>
      </c>
      <c r="Z178" s="62">
        <f t="shared" si="462"/>
        <v>0</v>
      </c>
      <c r="AA178" s="62">
        <f t="shared" si="462"/>
        <v>0</v>
      </c>
      <c r="AB178" s="62">
        <f t="shared" si="462"/>
        <v>0</v>
      </c>
      <c r="AC178" s="62">
        <f t="shared" si="462"/>
        <v>0</v>
      </c>
      <c r="AD178" s="62">
        <f t="shared" si="462"/>
        <v>0</v>
      </c>
      <c r="AE178" s="62">
        <f t="shared" si="462"/>
        <v>0</v>
      </c>
      <c r="AF178" s="62">
        <f t="shared" si="462"/>
        <v>0</v>
      </c>
      <c r="AG178" s="62">
        <f t="shared" si="462"/>
        <v>0</v>
      </c>
      <c r="AH178" s="62">
        <f t="shared" si="462"/>
        <v>0</v>
      </c>
      <c r="AI178" s="62">
        <f t="shared" si="462"/>
        <v>0</v>
      </c>
      <c r="AJ178" s="62">
        <f t="shared" si="462"/>
        <v>0</v>
      </c>
      <c r="AK178" s="62">
        <f t="shared" si="462"/>
        <v>0</v>
      </c>
      <c r="AL178" s="62">
        <f t="shared" si="462"/>
        <v>0</v>
      </c>
      <c r="AM178" s="62">
        <f t="shared" si="462"/>
        <v>0</v>
      </c>
      <c r="AN178" s="62">
        <f t="shared" si="462"/>
        <v>0</v>
      </c>
      <c r="AO178" s="62">
        <f t="shared" si="462"/>
        <v>0</v>
      </c>
      <c r="AP178" s="62">
        <f t="shared" si="462"/>
        <v>0</v>
      </c>
      <c r="AQ178" s="62">
        <f t="shared" si="462"/>
        <v>0</v>
      </c>
      <c r="AR178" s="62">
        <f t="shared" si="462"/>
        <v>0</v>
      </c>
      <c r="AS178" s="62">
        <f t="shared" si="462"/>
        <v>0</v>
      </c>
      <c r="AT178" s="62">
        <f t="shared" ref="AT178:BV178" si="463">SUM(AT179:AT180)</f>
        <v>0</v>
      </c>
      <c r="AU178" s="62">
        <f t="shared" si="463"/>
        <v>0</v>
      </c>
      <c r="AV178" s="62">
        <f t="shared" si="463"/>
        <v>0</v>
      </c>
      <c r="AW178" s="62">
        <f t="shared" si="463"/>
        <v>0</v>
      </c>
      <c r="AX178" s="62">
        <f t="shared" si="463"/>
        <v>0</v>
      </c>
      <c r="AY178" s="62">
        <f t="shared" si="463"/>
        <v>0</v>
      </c>
      <c r="AZ178" s="62">
        <f t="shared" si="463"/>
        <v>0</v>
      </c>
      <c r="BA178" s="62">
        <f t="shared" si="463"/>
        <v>0</v>
      </c>
      <c r="BB178" s="62">
        <f t="shared" si="463"/>
        <v>0</v>
      </c>
      <c r="BC178" s="62">
        <f t="shared" si="463"/>
        <v>0</v>
      </c>
      <c r="BD178" s="62">
        <f t="shared" si="463"/>
        <v>0</v>
      </c>
      <c r="BE178" s="62">
        <f t="shared" si="463"/>
        <v>0</v>
      </c>
      <c r="BF178" s="62">
        <f t="shared" si="463"/>
        <v>0</v>
      </c>
      <c r="BG178" s="62">
        <f t="shared" si="463"/>
        <v>0</v>
      </c>
      <c r="BH178" s="62">
        <f t="shared" si="463"/>
        <v>0</v>
      </c>
      <c r="BI178" s="62">
        <f t="shared" si="463"/>
        <v>0</v>
      </c>
      <c r="BJ178" s="62">
        <f t="shared" si="463"/>
        <v>0</v>
      </c>
      <c r="BK178" s="62">
        <f t="shared" si="463"/>
        <v>0</v>
      </c>
      <c r="BL178" s="62">
        <f t="shared" si="463"/>
        <v>0</v>
      </c>
      <c r="BM178" s="62">
        <f t="shared" si="463"/>
        <v>0</v>
      </c>
      <c r="BN178" s="62">
        <f t="shared" si="463"/>
        <v>0</v>
      </c>
      <c r="BO178" s="62">
        <f t="shared" si="463"/>
        <v>0</v>
      </c>
      <c r="BP178" s="62">
        <f t="shared" si="463"/>
        <v>0</v>
      </c>
      <c r="BQ178" s="62">
        <f t="shared" si="463"/>
        <v>0</v>
      </c>
      <c r="BR178" s="62">
        <f t="shared" si="463"/>
        <v>0</v>
      </c>
      <c r="BS178" s="62">
        <f t="shared" si="463"/>
        <v>0</v>
      </c>
      <c r="BT178" s="62">
        <f t="shared" si="463"/>
        <v>0</v>
      </c>
      <c r="BU178" s="62">
        <f t="shared" si="463"/>
        <v>0</v>
      </c>
      <c r="BV178" s="62">
        <f t="shared" si="463"/>
        <v>0</v>
      </c>
      <c r="BW178" s="37"/>
      <c r="BX178" s="1"/>
      <c r="BY178" s="1"/>
      <c r="BZ178" s="1"/>
      <c r="CA178" s="1"/>
      <c r="CB178" s="1"/>
      <c r="CC178" s="1"/>
      <c r="CD178" s="1"/>
      <c r="CE178" s="1"/>
      <c r="CF178" s="1"/>
      <c r="CG178" s="6"/>
      <c r="CH178" s="1"/>
      <c r="CI178" s="1"/>
      <c r="CK178" s="36">
        <v>-1</v>
      </c>
      <c r="CL178" s="35">
        <f t="shared" si="401"/>
        <v>0</v>
      </c>
      <c r="CM178" s="34"/>
      <c r="CO178" s="5"/>
      <c r="CP178" s="33" t="str">
        <f t="shared" si="324"/>
        <v>407000</v>
      </c>
      <c r="CR178" s="11">
        <v>-1</v>
      </c>
      <c r="CS178" s="32">
        <f t="shared" si="402"/>
        <v>0</v>
      </c>
      <c r="CT178" s="32">
        <f t="shared" si="403"/>
        <v>0</v>
      </c>
      <c r="CU178" s="32">
        <f t="shared" si="404"/>
        <v>0</v>
      </c>
      <c r="CV178" s="32">
        <f t="shared" si="405"/>
        <v>0</v>
      </c>
      <c r="CW178" s="32">
        <f t="shared" si="406"/>
        <v>0</v>
      </c>
      <c r="CX178" s="32">
        <f t="shared" si="407"/>
        <v>0</v>
      </c>
      <c r="CY178" s="32">
        <f t="shared" si="408"/>
        <v>0</v>
      </c>
      <c r="CZ178" s="32">
        <f t="shared" si="409"/>
        <v>0</v>
      </c>
      <c r="DA178" s="32">
        <f t="shared" si="410"/>
        <v>0</v>
      </c>
      <c r="DB178" s="32">
        <f t="shared" si="411"/>
        <v>0</v>
      </c>
      <c r="DC178" s="32">
        <f t="shared" si="412"/>
        <v>0</v>
      </c>
      <c r="DD178" s="32">
        <f t="shared" si="413"/>
        <v>0</v>
      </c>
      <c r="DE178" s="32">
        <f t="shared" si="414"/>
        <v>0</v>
      </c>
      <c r="DF178" s="32">
        <f t="shared" si="415"/>
        <v>0</v>
      </c>
      <c r="DG178" s="32">
        <f t="shared" si="416"/>
        <v>0</v>
      </c>
      <c r="DH178" s="32">
        <f t="shared" si="417"/>
        <v>0</v>
      </c>
      <c r="DI178" s="32">
        <f t="shared" si="418"/>
        <v>0</v>
      </c>
      <c r="DJ178" s="32">
        <f t="shared" si="419"/>
        <v>0</v>
      </c>
      <c r="DK178" s="32">
        <f t="shared" si="420"/>
        <v>0</v>
      </c>
      <c r="DL178" s="32">
        <f t="shared" si="421"/>
        <v>0</v>
      </c>
      <c r="DM178" s="32">
        <f t="shared" si="422"/>
        <v>0</v>
      </c>
      <c r="DN178" s="32">
        <f t="shared" si="423"/>
        <v>0</v>
      </c>
      <c r="DO178" s="32">
        <f t="shared" si="424"/>
        <v>0</v>
      </c>
      <c r="DP178" s="32">
        <f t="shared" si="425"/>
        <v>0</v>
      </c>
      <c r="DQ178" s="32">
        <f t="shared" si="426"/>
        <v>0</v>
      </c>
      <c r="DR178" s="32">
        <f t="shared" si="427"/>
        <v>0</v>
      </c>
      <c r="DS178" s="32">
        <f t="shared" si="428"/>
        <v>0</v>
      </c>
      <c r="DT178" s="32">
        <f t="shared" si="429"/>
        <v>0</v>
      </c>
      <c r="DU178" s="32">
        <f t="shared" si="430"/>
        <v>0</v>
      </c>
      <c r="DV178" s="32">
        <f t="shared" si="431"/>
        <v>0</v>
      </c>
      <c r="DW178" s="32">
        <f t="shared" si="432"/>
        <v>0</v>
      </c>
      <c r="DX178" s="32">
        <f t="shared" si="433"/>
        <v>0</v>
      </c>
      <c r="DY178" s="32">
        <f t="shared" si="434"/>
        <v>0</v>
      </c>
      <c r="DZ178" s="32">
        <f t="shared" si="435"/>
        <v>0</v>
      </c>
      <c r="EA178" s="32">
        <f t="shared" si="436"/>
        <v>0</v>
      </c>
      <c r="EB178" s="32">
        <f t="shared" si="437"/>
        <v>0</v>
      </c>
      <c r="EC178" s="32">
        <f t="shared" si="438"/>
        <v>0</v>
      </c>
      <c r="ED178" s="32">
        <f t="shared" si="439"/>
        <v>0</v>
      </c>
      <c r="EE178" s="32">
        <f t="shared" si="440"/>
        <v>0</v>
      </c>
      <c r="EF178" s="32">
        <f t="shared" si="441"/>
        <v>0</v>
      </c>
      <c r="EG178" s="32">
        <f t="shared" si="442"/>
        <v>0</v>
      </c>
      <c r="EH178" s="32">
        <f t="shared" si="443"/>
        <v>0</v>
      </c>
      <c r="EI178" s="32">
        <f t="shared" si="444"/>
        <v>0</v>
      </c>
      <c r="EJ178" s="32">
        <f t="shared" si="445"/>
        <v>0</v>
      </c>
      <c r="EK178" s="32">
        <f t="shared" si="446"/>
        <v>0</v>
      </c>
      <c r="EL178" s="32">
        <f t="shared" si="447"/>
        <v>0</v>
      </c>
      <c r="EM178" s="32">
        <f t="shared" si="448"/>
        <v>0</v>
      </c>
      <c r="EN178" s="32">
        <f t="shared" si="449"/>
        <v>0</v>
      </c>
      <c r="EO178" s="32">
        <f t="shared" si="450"/>
        <v>0</v>
      </c>
      <c r="EP178" s="32">
        <f t="shared" si="451"/>
        <v>0</v>
      </c>
      <c r="EQ178" s="32">
        <f t="shared" si="452"/>
        <v>0</v>
      </c>
      <c r="ER178" s="32">
        <f t="shared" si="453"/>
        <v>0</v>
      </c>
      <c r="ES178" s="32">
        <f t="shared" si="454"/>
        <v>0</v>
      </c>
      <c r="ET178" s="32">
        <f t="shared" si="455"/>
        <v>0</v>
      </c>
      <c r="EU178" s="32">
        <f t="shared" si="456"/>
        <v>0</v>
      </c>
      <c r="EV178" s="32">
        <f t="shared" si="457"/>
        <v>0</v>
      </c>
      <c r="EW178" s="32">
        <f t="shared" si="458"/>
        <v>0</v>
      </c>
      <c r="EX178" s="32">
        <f t="shared" si="459"/>
        <v>0</v>
      </c>
      <c r="EY178" s="32">
        <f t="shared" si="460"/>
        <v>0</v>
      </c>
      <c r="EZ178" s="32">
        <f t="shared" si="461"/>
        <v>0</v>
      </c>
      <c r="FB178" s="3"/>
      <c r="FC178" s="15" t="s">
        <v>0</v>
      </c>
      <c r="FD178" s="14" t="s">
        <v>0</v>
      </c>
      <c r="FE178" s="14" t="s">
        <v>0</v>
      </c>
      <c r="FF178" s="14" t="s">
        <v>0</v>
      </c>
      <c r="FG178" s="14" t="s">
        <v>0</v>
      </c>
      <c r="FH178" s="14" t="s">
        <v>0</v>
      </c>
      <c r="FI178" s="14" t="s">
        <v>0</v>
      </c>
      <c r="FJ178" s="14" t="s">
        <v>0</v>
      </c>
      <c r="FK178" s="14" t="s">
        <v>0</v>
      </c>
      <c r="FL178" s="14" t="s">
        <v>0</v>
      </c>
      <c r="FM178" s="14" t="s">
        <v>0</v>
      </c>
      <c r="FN178" s="14" t="s">
        <v>0</v>
      </c>
      <c r="FO178" s="14" t="s">
        <v>0</v>
      </c>
      <c r="FP178" s="14" t="s">
        <v>0</v>
      </c>
      <c r="FQ178" s="14" t="s">
        <v>0</v>
      </c>
      <c r="FR178" s="13" t="s">
        <v>0</v>
      </c>
      <c r="FT178" s="58"/>
      <c r="FU178" s="30"/>
      <c r="FV178" s="29"/>
      <c r="FW178" s="28"/>
      <c r="FX178" s="28"/>
      <c r="FY178" s="28"/>
      <c r="GA178" s="28"/>
      <c r="GC178" s="31"/>
      <c r="GD178" s="30"/>
      <c r="GE178" s="29"/>
      <c r="GF178" s="28"/>
      <c r="GG178" s="28"/>
      <c r="GH178" s="28"/>
      <c r="GJ178" s="28"/>
      <c r="GL178" s="31"/>
      <c r="GM178" s="30"/>
      <c r="GN178" s="29"/>
      <c r="GO178" s="28"/>
      <c r="GP178" s="28"/>
      <c r="GQ178" s="28"/>
      <c r="GS178" s="28"/>
      <c r="GU178" s="31"/>
      <c r="GV178" s="30"/>
      <c r="GW178" s="29"/>
      <c r="GX178" s="28"/>
      <c r="GY178" s="28"/>
      <c r="GZ178" s="28"/>
      <c r="HB178" s="28"/>
    </row>
    <row r="179" spans="1:210" s="2" customFormat="1" ht="13.9" customHeight="1" thickTop="1" thickBot="1" x14ac:dyDescent="0.35">
      <c r="A179" s="12" t="str">
        <f>IFERROR(IF(HLOOKUP($C$4,$FC$11:$FR$211,ROW()-#REF!,FALSE)="N",FALSE,TRUE),"")</f>
        <v/>
      </c>
      <c r="B179" s="7"/>
      <c r="C179" s="43" t="str">
        <f t="shared" si="329"/>
        <v>M05101</v>
      </c>
      <c r="D179" s="43" t="str">
        <f t="shared" si="330"/>
        <v>M05101</v>
      </c>
      <c r="E179" s="7"/>
      <c r="F179" s="7"/>
      <c r="G179" s="7"/>
      <c r="H179" s="7">
        <v>172</v>
      </c>
      <c r="I179" s="7"/>
      <c r="J179" s="7"/>
      <c r="K179" s="27" t="s">
        <v>49</v>
      </c>
      <c r="L179" s="18"/>
      <c r="M179" s="54" t="s">
        <v>51</v>
      </c>
      <c r="N179" s="53">
        <f>SUM(O179:BV179)</f>
        <v>0</v>
      </c>
      <c r="O179" s="49">
        <v>0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51"/>
      <c r="BX179" s="1"/>
      <c r="BY179" s="1"/>
      <c r="BZ179" s="1"/>
      <c r="CA179" s="1"/>
      <c r="CB179" s="1"/>
      <c r="CC179" s="1"/>
      <c r="CD179" s="1"/>
      <c r="CE179" s="1"/>
      <c r="CF179" s="1"/>
      <c r="CG179" s="6"/>
      <c r="CH179" s="1"/>
      <c r="CI179" s="1"/>
      <c r="CK179" s="36">
        <v>-1</v>
      </c>
      <c r="CL179" s="35">
        <f t="shared" si="401"/>
        <v>0</v>
      </c>
      <c r="CM179" s="34"/>
      <c r="CO179" s="5" t="s">
        <v>51</v>
      </c>
      <c r="CP179" s="60"/>
      <c r="CQ179" s="59" t="s">
        <v>39</v>
      </c>
      <c r="CR179" s="11">
        <v>-1</v>
      </c>
      <c r="CS179" s="32">
        <f t="shared" si="402"/>
        <v>0</v>
      </c>
      <c r="CT179" s="32" t="str">
        <f t="shared" si="403"/>
        <v/>
      </c>
      <c r="CU179" s="32" t="str">
        <f t="shared" si="404"/>
        <v/>
      </c>
      <c r="CV179" s="32" t="str">
        <f t="shared" si="405"/>
        <v/>
      </c>
      <c r="CW179" s="32" t="str">
        <f t="shared" si="406"/>
        <v/>
      </c>
      <c r="CX179" s="32" t="str">
        <f t="shared" si="407"/>
        <v/>
      </c>
      <c r="CY179" s="32" t="str">
        <f t="shared" si="408"/>
        <v/>
      </c>
      <c r="CZ179" s="32" t="str">
        <f t="shared" si="409"/>
        <v/>
      </c>
      <c r="DA179" s="32" t="str">
        <f t="shared" si="410"/>
        <v/>
      </c>
      <c r="DB179" s="32" t="str">
        <f t="shared" si="411"/>
        <v/>
      </c>
      <c r="DC179" s="32" t="str">
        <f t="shared" si="412"/>
        <v/>
      </c>
      <c r="DD179" s="32" t="str">
        <f t="shared" si="413"/>
        <v/>
      </c>
      <c r="DE179" s="32" t="str">
        <f t="shared" si="414"/>
        <v/>
      </c>
      <c r="DF179" s="32" t="str">
        <f t="shared" si="415"/>
        <v/>
      </c>
      <c r="DG179" s="32" t="str">
        <f t="shared" si="416"/>
        <v/>
      </c>
      <c r="DH179" s="32" t="str">
        <f t="shared" si="417"/>
        <v/>
      </c>
      <c r="DI179" s="32" t="str">
        <f t="shared" si="418"/>
        <v/>
      </c>
      <c r="DJ179" s="32" t="str">
        <f t="shared" si="419"/>
        <v/>
      </c>
      <c r="DK179" s="32" t="str">
        <f t="shared" si="420"/>
        <v/>
      </c>
      <c r="DL179" s="32" t="str">
        <f t="shared" si="421"/>
        <v/>
      </c>
      <c r="DM179" s="32" t="str">
        <f t="shared" si="422"/>
        <v/>
      </c>
      <c r="DN179" s="32" t="str">
        <f t="shared" si="423"/>
        <v/>
      </c>
      <c r="DO179" s="32" t="str">
        <f t="shared" si="424"/>
        <v/>
      </c>
      <c r="DP179" s="32" t="str">
        <f t="shared" si="425"/>
        <v/>
      </c>
      <c r="DQ179" s="32" t="str">
        <f t="shared" si="426"/>
        <v/>
      </c>
      <c r="DR179" s="32" t="str">
        <f t="shared" si="427"/>
        <v/>
      </c>
      <c r="DS179" s="32" t="str">
        <f t="shared" si="428"/>
        <v/>
      </c>
      <c r="DT179" s="32" t="str">
        <f t="shared" si="429"/>
        <v/>
      </c>
      <c r="DU179" s="32" t="str">
        <f t="shared" si="430"/>
        <v/>
      </c>
      <c r="DV179" s="32" t="str">
        <f t="shared" si="431"/>
        <v/>
      </c>
      <c r="DW179" s="32" t="str">
        <f t="shared" si="432"/>
        <v/>
      </c>
      <c r="DX179" s="32" t="str">
        <f t="shared" si="433"/>
        <v/>
      </c>
      <c r="DY179" s="32" t="str">
        <f t="shared" si="434"/>
        <v/>
      </c>
      <c r="DZ179" s="32" t="str">
        <f t="shared" si="435"/>
        <v/>
      </c>
      <c r="EA179" s="32" t="str">
        <f t="shared" si="436"/>
        <v/>
      </c>
      <c r="EB179" s="32" t="str">
        <f t="shared" si="437"/>
        <v/>
      </c>
      <c r="EC179" s="32" t="str">
        <f t="shared" si="438"/>
        <v/>
      </c>
      <c r="ED179" s="32" t="str">
        <f t="shared" si="439"/>
        <v/>
      </c>
      <c r="EE179" s="32" t="str">
        <f t="shared" si="440"/>
        <v/>
      </c>
      <c r="EF179" s="32" t="str">
        <f t="shared" si="441"/>
        <v/>
      </c>
      <c r="EG179" s="32" t="str">
        <f t="shared" si="442"/>
        <v/>
      </c>
      <c r="EH179" s="32" t="str">
        <f t="shared" si="443"/>
        <v/>
      </c>
      <c r="EI179" s="32" t="str">
        <f t="shared" si="444"/>
        <v/>
      </c>
      <c r="EJ179" s="32" t="str">
        <f t="shared" si="445"/>
        <v/>
      </c>
      <c r="EK179" s="32" t="str">
        <f t="shared" si="446"/>
        <v/>
      </c>
      <c r="EL179" s="32" t="str">
        <f t="shared" si="447"/>
        <v/>
      </c>
      <c r="EM179" s="32" t="str">
        <f t="shared" si="448"/>
        <v/>
      </c>
      <c r="EN179" s="32" t="str">
        <f t="shared" si="449"/>
        <v/>
      </c>
      <c r="EO179" s="32" t="str">
        <f t="shared" si="450"/>
        <v/>
      </c>
      <c r="EP179" s="32" t="str">
        <f t="shared" si="451"/>
        <v/>
      </c>
      <c r="EQ179" s="32" t="str">
        <f t="shared" si="452"/>
        <v/>
      </c>
      <c r="ER179" s="32" t="str">
        <f t="shared" si="453"/>
        <v/>
      </c>
      <c r="ES179" s="32" t="str">
        <f t="shared" si="454"/>
        <v/>
      </c>
      <c r="ET179" s="32" t="str">
        <f t="shared" si="455"/>
        <v/>
      </c>
      <c r="EU179" s="32" t="str">
        <f t="shared" si="456"/>
        <v/>
      </c>
      <c r="EV179" s="32" t="str">
        <f t="shared" si="457"/>
        <v/>
      </c>
      <c r="EW179" s="32" t="str">
        <f t="shared" si="458"/>
        <v/>
      </c>
      <c r="EX179" s="32" t="str">
        <f t="shared" si="459"/>
        <v/>
      </c>
      <c r="EY179" s="32" t="str">
        <f t="shared" si="460"/>
        <v/>
      </c>
      <c r="EZ179" s="32" t="str">
        <f t="shared" si="461"/>
        <v/>
      </c>
      <c r="FB179" s="3"/>
      <c r="FC179" s="15" t="s">
        <v>0</v>
      </c>
      <c r="FD179" s="14" t="s">
        <v>0</v>
      </c>
      <c r="FE179" s="14" t="s">
        <v>0</v>
      </c>
      <c r="FF179" s="14" t="s">
        <v>0</v>
      </c>
      <c r="FG179" s="14" t="s">
        <v>0</v>
      </c>
      <c r="FH179" s="14" t="s">
        <v>0</v>
      </c>
      <c r="FI179" s="14" t="s">
        <v>0</v>
      </c>
      <c r="FJ179" s="14" t="s">
        <v>0</v>
      </c>
      <c r="FK179" s="14" t="s">
        <v>0</v>
      </c>
      <c r="FL179" s="14" t="s">
        <v>0</v>
      </c>
      <c r="FM179" s="14" t="s">
        <v>0</v>
      </c>
      <c r="FN179" s="14" t="s">
        <v>0</v>
      </c>
      <c r="FO179" s="14" t="s">
        <v>0</v>
      </c>
      <c r="FP179" s="14" t="s">
        <v>0</v>
      </c>
      <c r="FQ179" s="14" t="s">
        <v>0</v>
      </c>
      <c r="FR179" s="13" t="s">
        <v>0</v>
      </c>
      <c r="FT179" s="58" t="s">
        <v>50</v>
      </c>
      <c r="FU179" s="30"/>
      <c r="FV179" s="29"/>
      <c r="FW179" s="50"/>
      <c r="FX179" s="50"/>
      <c r="FY179" s="28"/>
      <c r="GC179" s="58" t="s">
        <v>49</v>
      </c>
      <c r="GD179" s="30"/>
      <c r="GE179" s="29"/>
      <c r="GF179" s="50"/>
      <c r="GG179" s="50"/>
      <c r="GH179" s="28"/>
      <c r="GL179" s="58" t="s">
        <v>50</v>
      </c>
      <c r="GM179" s="30"/>
      <c r="GN179" s="29"/>
      <c r="GO179" s="50"/>
      <c r="GP179" s="50"/>
      <c r="GQ179" s="28"/>
      <c r="GU179" s="58" t="s">
        <v>49</v>
      </c>
      <c r="GV179" s="30"/>
      <c r="GW179" s="29"/>
      <c r="GX179" s="50"/>
      <c r="GY179" s="50"/>
      <c r="GZ179" s="28"/>
    </row>
    <row r="180" spans="1:210" s="2" customFormat="1" ht="13.9" customHeight="1" thickTop="1" thickBot="1" x14ac:dyDescent="0.35">
      <c r="A180" s="12" t="str">
        <f>IFERROR(IF(HLOOKUP($C$4,$FC$11:$FR$211,ROW()-#REF!,FALSE)="N",FALSE,TRUE),"")</f>
        <v/>
      </c>
      <c r="B180" s="7"/>
      <c r="C180" s="43" t="str">
        <f t="shared" si="329"/>
        <v>M05201</v>
      </c>
      <c r="D180" s="43" t="str">
        <f t="shared" si="330"/>
        <v>M05201</v>
      </c>
      <c r="E180" s="7"/>
      <c r="F180" s="7"/>
      <c r="G180" s="7"/>
      <c r="H180" s="7">
        <v>173</v>
      </c>
      <c r="I180" s="7"/>
      <c r="J180" s="7"/>
      <c r="K180" s="27" t="s">
        <v>46</v>
      </c>
      <c r="L180" s="18"/>
      <c r="M180" s="54" t="s">
        <v>48</v>
      </c>
      <c r="N180" s="53">
        <f>SUM(O180:BV180)</f>
        <v>0</v>
      </c>
      <c r="O180" s="49">
        <v>0</v>
      </c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1"/>
      <c r="BX180" s="1"/>
      <c r="BY180" s="1"/>
      <c r="BZ180" s="1"/>
      <c r="CA180" s="1"/>
      <c r="CB180" s="1"/>
      <c r="CC180" s="1"/>
      <c r="CD180" s="1"/>
      <c r="CE180" s="1"/>
      <c r="CF180" s="1"/>
      <c r="CG180" s="6"/>
      <c r="CH180" s="1"/>
      <c r="CI180" s="1"/>
      <c r="CK180" s="36">
        <v>-1</v>
      </c>
      <c r="CL180" s="35">
        <f t="shared" si="401"/>
        <v>0</v>
      </c>
      <c r="CM180" s="34"/>
      <c r="CO180" s="5" t="s">
        <v>48</v>
      </c>
      <c r="CP180" s="60"/>
      <c r="CQ180" s="59" t="s">
        <v>39</v>
      </c>
      <c r="CR180" s="11">
        <v>-1</v>
      </c>
      <c r="CS180" s="32">
        <f t="shared" si="402"/>
        <v>0</v>
      </c>
      <c r="CT180" s="32" t="str">
        <f t="shared" si="403"/>
        <v/>
      </c>
      <c r="CU180" s="32" t="str">
        <f t="shared" si="404"/>
        <v/>
      </c>
      <c r="CV180" s="32" t="str">
        <f t="shared" si="405"/>
        <v/>
      </c>
      <c r="CW180" s="32" t="str">
        <f t="shared" si="406"/>
        <v/>
      </c>
      <c r="CX180" s="32" t="str">
        <f t="shared" si="407"/>
        <v/>
      </c>
      <c r="CY180" s="32" t="str">
        <f t="shared" si="408"/>
        <v/>
      </c>
      <c r="CZ180" s="32" t="str">
        <f t="shared" si="409"/>
        <v/>
      </c>
      <c r="DA180" s="32" t="str">
        <f t="shared" si="410"/>
        <v/>
      </c>
      <c r="DB180" s="32" t="str">
        <f t="shared" si="411"/>
        <v/>
      </c>
      <c r="DC180" s="32" t="str">
        <f t="shared" si="412"/>
        <v/>
      </c>
      <c r="DD180" s="32" t="str">
        <f t="shared" si="413"/>
        <v/>
      </c>
      <c r="DE180" s="32" t="str">
        <f t="shared" si="414"/>
        <v/>
      </c>
      <c r="DF180" s="32" t="str">
        <f t="shared" si="415"/>
        <v/>
      </c>
      <c r="DG180" s="32" t="str">
        <f t="shared" si="416"/>
        <v/>
      </c>
      <c r="DH180" s="32" t="str">
        <f t="shared" si="417"/>
        <v/>
      </c>
      <c r="DI180" s="32" t="str">
        <f t="shared" si="418"/>
        <v/>
      </c>
      <c r="DJ180" s="32" t="str">
        <f t="shared" si="419"/>
        <v/>
      </c>
      <c r="DK180" s="32" t="str">
        <f t="shared" si="420"/>
        <v/>
      </c>
      <c r="DL180" s="32" t="str">
        <f t="shared" si="421"/>
        <v/>
      </c>
      <c r="DM180" s="32" t="str">
        <f t="shared" si="422"/>
        <v/>
      </c>
      <c r="DN180" s="32" t="str">
        <f t="shared" si="423"/>
        <v/>
      </c>
      <c r="DO180" s="32" t="str">
        <f t="shared" si="424"/>
        <v/>
      </c>
      <c r="DP180" s="32" t="str">
        <f t="shared" si="425"/>
        <v/>
      </c>
      <c r="DQ180" s="32" t="str">
        <f t="shared" si="426"/>
        <v/>
      </c>
      <c r="DR180" s="32" t="str">
        <f t="shared" si="427"/>
        <v/>
      </c>
      <c r="DS180" s="32" t="str">
        <f t="shared" si="428"/>
        <v/>
      </c>
      <c r="DT180" s="32" t="str">
        <f t="shared" si="429"/>
        <v/>
      </c>
      <c r="DU180" s="32" t="str">
        <f t="shared" si="430"/>
        <v/>
      </c>
      <c r="DV180" s="32" t="str">
        <f t="shared" si="431"/>
        <v/>
      </c>
      <c r="DW180" s="32" t="str">
        <f t="shared" si="432"/>
        <v/>
      </c>
      <c r="DX180" s="32" t="str">
        <f t="shared" si="433"/>
        <v/>
      </c>
      <c r="DY180" s="32" t="str">
        <f t="shared" si="434"/>
        <v/>
      </c>
      <c r="DZ180" s="32" t="str">
        <f t="shared" si="435"/>
        <v/>
      </c>
      <c r="EA180" s="32" t="str">
        <f t="shared" si="436"/>
        <v/>
      </c>
      <c r="EB180" s="32" t="str">
        <f t="shared" si="437"/>
        <v/>
      </c>
      <c r="EC180" s="32" t="str">
        <f t="shared" si="438"/>
        <v/>
      </c>
      <c r="ED180" s="32" t="str">
        <f t="shared" si="439"/>
        <v/>
      </c>
      <c r="EE180" s="32" t="str">
        <f t="shared" si="440"/>
        <v/>
      </c>
      <c r="EF180" s="32" t="str">
        <f t="shared" si="441"/>
        <v/>
      </c>
      <c r="EG180" s="32" t="str">
        <f t="shared" si="442"/>
        <v/>
      </c>
      <c r="EH180" s="32" t="str">
        <f t="shared" si="443"/>
        <v/>
      </c>
      <c r="EI180" s="32" t="str">
        <f t="shared" si="444"/>
        <v/>
      </c>
      <c r="EJ180" s="32" t="str">
        <f t="shared" si="445"/>
        <v/>
      </c>
      <c r="EK180" s="32" t="str">
        <f t="shared" si="446"/>
        <v/>
      </c>
      <c r="EL180" s="32" t="str">
        <f t="shared" si="447"/>
        <v/>
      </c>
      <c r="EM180" s="32" t="str">
        <f t="shared" si="448"/>
        <v/>
      </c>
      <c r="EN180" s="32" t="str">
        <f t="shared" si="449"/>
        <v/>
      </c>
      <c r="EO180" s="32" t="str">
        <f t="shared" si="450"/>
        <v/>
      </c>
      <c r="EP180" s="32" t="str">
        <f t="shared" si="451"/>
        <v/>
      </c>
      <c r="EQ180" s="32" t="str">
        <f t="shared" si="452"/>
        <v/>
      </c>
      <c r="ER180" s="32" t="str">
        <f t="shared" si="453"/>
        <v/>
      </c>
      <c r="ES180" s="32" t="str">
        <f t="shared" si="454"/>
        <v/>
      </c>
      <c r="ET180" s="32" t="str">
        <f t="shared" si="455"/>
        <v/>
      </c>
      <c r="EU180" s="32" t="str">
        <f t="shared" si="456"/>
        <v/>
      </c>
      <c r="EV180" s="32" t="str">
        <f t="shared" si="457"/>
        <v/>
      </c>
      <c r="EW180" s="32" t="str">
        <f t="shared" si="458"/>
        <v/>
      </c>
      <c r="EX180" s="32" t="str">
        <f t="shared" si="459"/>
        <v/>
      </c>
      <c r="EY180" s="32" t="str">
        <f t="shared" si="460"/>
        <v/>
      </c>
      <c r="EZ180" s="32" t="str">
        <f t="shared" si="461"/>
        <v/>
      </c>
      <c r="FB180" s="3"/>
      <c r="FC180" s="15" t="s">
        <v>0</v>
      </c>
      <c r="FD180" s="14" t="s">
        <v>0</v>
      </c>
      <c r="FE180" s="14" t="s">
        <v>0</v>
      </c>
      <c r="FF180" s="14" t="s">
        <v>0</v>
      </c>
      <c r="FG180" s="14" t="s">
        <v>0</v>
      </c>
      <c r="FH180" s="14" t="s">
        <v>0</v>
      </c>
      <c r="FI180" s="14" t="s">
        <v>0</v>
      </c>
      <c r="FJ180" s="14" t="s">
        <v>0</v>
      </c>
      <c r="FK180" s="14" t="s">
        <v>0</v>
      </c>
      <c r="FL180" s="14" t="s">
        <v>0</v>
      </c>
      <c r="FM180" s="14" t="s">
        <v>0</v>
      </c>
      <c r="FN180" s="14" t="s">
        <v>0</v>
      </c>
      <c r="FO180" s="14" t="s">
        <v>0</v>
      </c>
      <c r="FP180" s="14" t="s">
        <v>0</v>
      </c>
      <c r="FQ180" s="14" t="s">
        <v>0</v>
      </c>
      <c r="FR180" s="13" t="s">
        <v>0</v>
      </c>
      <c r="FT180" s="58" t="s">
        <v>47</v>
      </c>
      <c r="FU180" s="30"/>
      <c r="FV180" s="29"/>
      <c r="FW180" s="50"/>
      <c r="FX180" s="50"/>
      <c r="FY180" s="28"/>
      <c r="GC180" s="58" t="s">
        <v>46</v>
      </c>
      <c r="GD180" s="30"/>
      <c r="GE180" s="29"/>
      <c r="GF180" s="50"/>
      <c r="GG180" s="50"/>
      <c r="GH180" s="28"/>
      <c r="GL180" s="58" t="s">
        <v>47</v>
      </c>
      <c r="GM180" s="30"/>
      <c r="GN180" s="29"/>
      <c r="GO180" s="50"/>
      <c r="GP180" s="50"/>
      <c r="GQ180" s="28"/>
      <c r="GU180" s="58" t="s">
        <v>46</v>
      </c>
      <c r="GV180" s="30"/>
      <c r="GW180" s="29"/>
      <c r="GX180" s="50"/>
      <c r="GY180" s="50"/>
      <c r="GZ180" s="28"/>
    </row>
    <row r="181" spans="1:210" s="2" customFormat="1" ht="13.9" customHeight="1" thickTop="1" thickBot="1" x14ac:dyDescent="0.35">
      <c r="A181" s="12" t="str">
        <f>IFERROR(IF(HLOOKUP($C$4,$FC$11:$FR$211,ROW()-#REF!,FALSE)="N",FALSE,TRUE),"")</f>
        <v/>
      </c>
      <c r="B181" s="7"/>
      <c r="C181" s="43" t="str">
        <f t="shared" si="329"/>
        <v>415000</v>
      </c>
      <c r="D181" s="43" t="str">
        <f t="shared" si="330"/>
        <v>415000</v>
      </c>
      <c r="E181" s="7"/>
      <c r="F181" s="7"/>
      <c r="G181" s="7"/>
      <c r="H181" s="7">
        <v>174</v>
      </c>
      <c r="I181" s="7"/>
      <c r="J181" s="7"/>
      <c r="K181" s="27" t="s">
        <v>45</v>
      </c>
      <c r="L181" s="18"/>
      <c r="M181" s="54" t="s">
        <v>44</v>
      </c>
      <c r="N181" s="53">
        <f t="shared" ref="N181:AS181" si="464">SUM(N182:N183)</f>
        <v>24973226</v>
      </c>
      <c r="O181" s="63">
        <f t="shared" si="464"/>
        <v>24973226</v>
      </c>
      <c r="P181" s="62">
        <f t="shared" si="464"/>
        <v>0</v>
      </c>
      <c r="Q181" s="62">
        <f t="shared" si="464"/>
        <v>0</v>
      </c>
      <c r="R181" s="62">
        <f t="shared" si="464"/>
        <v>0</v>
      </c>
      <c r="S181" s="62">
        <f t="shared" si="464"/>
        <v>0</v>
      </c>
      <c r="T181" s="62">
        <f t="shared" si="464"/>
        <v>0</v>
      </c>
      <c r="U181" s="62">
        <f t="shared" si="464"/>
        <v>0</v>
      </c>
      <c r="V181" s="62">
        <f t="shared" si="464"/>
        <v>0</v>
      </c>
      <c r="W181" s="62">
        <f t="shared" si="464"/>
        <v>0</v>
      </c>
      <c r="X181" s="62">
        <f t="shared" si="464"/>
        <v>0</v>
      </c>
      <c r="Y181" s="62">
        <f t="shared" si="464"/>
        <v>0</v>
      </c>
      <c r="Z181" s="62">
        <f t="shared" si="464"/>
        <v>0</v>
      </c>
      <c r="AA181" s="62">
        <f t="shared" si="464"/>
        <v>0</v>
      </c>
      <c r="AB181" s="62">
        <f t="shared" si="464"/>
        <v>0</v>
      </c>
      <c r="AC181" s="62">
        <f t="shared" si="464"/>
        <v>0</v>
      </c>
      <c r="AD181" s="62">
        <f t="shared" si="464"/>
        <v>0</v>
      </c>
      <c r="AE181" s="62">
        <f t="shared" si="464"/>
        <v>0</v>
      </c>
      <c r="AF181" s="62">
        <f t="shared" si="464"/>
        <v>0</v>
      </c>
      <c r="AG181" s="62">
        <f t="shared" si="464"/>
        <v>0</v>
      </c>
      <c r="AH181" s="62">
        <f t="shared" si="464"/>
        <v>0</v>
      </c>
      <c r="AI181" s="62">
        <f t="shared" si="464"/>
        <v>0</v>
      </c>
      <c r="AJ181" s="62">
        <f t="shared" si="464"/>
        <v>0</v>
      </c>
      <c r="AK181" s="62">
        <f t="shared" si="464"/>
        <v>0</v>
      </c>
      <c r="AL181" s="62">
        <f t="shared" si="464"/>
        <v>0</v>
      </c>
      <c r="AM181" s="62">
        <f t="shared" si="464"/>
        <v>0</v>
      </c>
      <c r="AN181" s="62">
        <f t="shared" si="464"/>
        <v>0</v>
      </c>
      <c r="AO181" s="62">
        <f t="shared" si="464"/>
        <v>0</v>
      </c>
      <c r="AP181" s="62">
        <f t="shared" si="464"/>
        <v>0</v>
      </c>
      <c r="AQ181" s="62">
        <f t="shared" si="464"/>
        <v>0</v>
      </c>
      <c r="AR181" s="62">
        <f t="shared" si="464"/>
        <v>0</v>
      </c>
      <c r="AS181" s="62">
        <f t="shared" si="464"/>
        <v>0</v>
      </c>
      <c r="AT181" s="62">
        <f t="shared" ref="AT181:BV181" si="465">SUM(AT182:AT183)</f>
        <v>0</v>
      </c>
      <c r="AU181" s="62">
        <f t="shared" si="465"/>
        <v>0</v>
      </c>
      <c r="AV181" s="62">
        <f t="shared" si="465"/>
        <v>0</v>
      </c>
      <c r="AW181" s="62">
        <f t="shared" si="465"/>
        <v>0</v>
      </c>
      <c r="AX181" s="62">
        <f t="shared" si="465"/>
        <v>0</v>
      </c>
      <c r="AY181" s="62">
        <f t="shared" si="465"/>
        <v>0</v>
      </c>
      <c r="AZ181" s="62">
        <f t="shared" si="465"/>
        <v>0</v>
      </c>
      <c r="BA181" s="62">
        <f t="shared" si="465"/>
        <v>0</v>
      </c>
      <c r="BB181" s="62">
        <f t="shared" si="465"/>
        <v>0</v>
      </c>
      <c r="BC181" s="62">
        <f t="shared" si="465"/>
        <v>0</v>
      </c>
      <c r="BD181" s="62">
        <f t="shared" si="465"/>
        <v>0</v>
      </c>
      <c r="BE181" s="62">
        <f t="shared" si="465"/>
        <v>0</v>
      </c>
      <c r="BF181" s="62">
        <f t="shared" si="465"/>
        <v>0</v>
      </c>
      <c r="BG181" s="62">
        <f t="shared" si="465"/>
        <v>0</v>
      </c>
      <c r="BH181" s="62">
        <f t="shared" si="465"/>
        <v>0</v>
      </c>
      <c r="BI181" s="62">
        <f t="shared" si="465"/>
        <v>0</v>
      </c>
      <c r="BJ181" s="62">
        <f t="shared" si="465"/>
        <v>0</v>
      </c>
      <c r="BK181" s="62">
        <f t="shared" si="465"/>
        <v>0</v>
      </c>
      <c r="BL181" s="62">
        <f t="shared" si="465"/>
        <v>0</v>
      </c>
      <c r="BM181" s="62">
        <f t="shared" si="465"/>
        <v>0</v>
      </c>
      <c r="BN181" s="62">
        <f t="shared" si="465"/>
        <v>0</v>
      </c>
      <c r="BO181" s="62">
        <f t="shared" si="465"/>
        <v>0</v>
      </c>
      <c r="BP181" s="62">
        <f t="shared" si="465"/>
        <v>0</v>
      </c>
      <c r="BQ181" s="62">
        <f t="shared" si="465"/>
        <v>0</v>
      </c>
      <c r="BR181" s="62">
        <f t="shared" si="465"/>
        <v>0</v>
      </c>
      <c r="BS181" s="62">
        <f t="shared" si="465"/>
        <v>0</v>
      </c>
      <c r="BT181" s="62">
        <f t="shared" si="465"/>
        <v>0</v>
      </c>
      <c r="BU181" s="62">
        <f t="shared" si="465"/>
        <v>0</v>
      </c>
      <c r="BV181" s="62">
        <f t="shared" si="465"/>
        <v>0</v>
      </c>
      <c r="BW181" s="37"/>
      <c r="BX181" s="1"/>
      <c r="BY181" s="1"/>
      <c r="BZ181" s="1"/>
      <c r="CA181" s="1"/>
      <c r="CB181" s="1"/>
      <c r="CC181" s="1"/>
      <c r="CD181" s="1"/>
      <c r="CE181" s="1"/>
      <c r="CF181" s="1"/>
      <c r="CG181" s="6"/>
      <c r="CH181" s="1"/>
      <c r="CI181" s="1"/>
      <c r="CK181" s="36">
        <v>-1</v>
      </c>
      <c r="CL181" s="35">
        <f t="shared" si="401"/>
        <v>-24973226</v>
      </c>
      <c r="CM181" s="34">
        <v>-34767152</v>
      </c>
      <c r="CO181" s="5"/>
      <c r="CP181" s="33" t="str">
        <f>IF(M181="","",M181)</f>
        <v>415000</v>
      </c>
      <c r="CR181" s="11">
        <v>-1</v>
      </c>
      <c r="CS181" s="32">
        <f t="shared" si="402"/>
        <v>-24973226</v>
      </c>
      <c r="CT181" s="32">
        <f t="shared" si="403"/>
        <v>0</v>
      </c>
      <c r="CU181" s="32">
        <f t="shared" si="404"/>
        <v>0</v>
      </c>
      <c r="CV181" s="32">
        <f t="shared" si="405"/>
        <v>0</v>
      </c>
      <c r="CW181" s="32">
        <f t="shared" si="406"/>
        <v>0</v>
      </c>
      <c r="CX181" s="32">
        <f t="shared" si="407"/>
        <v>0</v>
      </c>
      <c r="CY181" s="32">
        <f t="shared" si="408"/>
        <v>0</v>
      </c>
      <c r="CZ181" s="32">
        <f t="shared" si="409"/>
        <v>0</v>
      </c>
      <c r="DA181" s="32">
        <f t="shared" si="410"/>
        <v>0</v>
      </c>
      <c r="DB181" s="32">
        <f t="shared" si="411"/>
        <v>0</v>
      </c>
      <c r="DC181" s="32">
        <f t="shared" si="412"/>
        <v>0</v>
      </c>
      <c r="DD181" s="32">
        <f t="shared" si="413"/>
        <v>0</v>
      </c>
      <c r="DE181" s="32">
        <f t="shared" si="414"/>
        <v>0</v>
      </c>
      <c r="DF181" s="32">
        <f t="shared" si="415"/>
        <v>0</v>
      </c>
      <c r="DG181" s="32">
        <f t="shared" si="416"/>
        <v>0</v>
      </c>
      <c r="DH181" s="32">
        <f t="shared" si="417"/>
        <v>0</v>
      </c>
      <c r="DI181" s="32">
        <f t="shared" si="418"/>
        <v>0</v>
      </c>
      <c r="DJ181" s="32">
        <f t="shared" si="419"/>
        <v>0</v>
      </c>
      <c r="DK181" s="32">
        <f t="shared" si="420"/>
        <v>0</v>
      </c>
      <c r="DL181" s="32">
        <f t="shared" si="421"/>
        <v>0</v>
      </c>
      <c r="DM181" s="32">
        <f t="shared" si="422"/>
        <v>0</v>
      </c>
      <c r="DN181" s="32">
        <f t="shared" si="423"/>
        <v>0</v>
      </c>
      <c r="DO181" s="32">
        <f t="shared" si="424"/>
        <v>0</v>
      </c>
      <c r="DP181" s="32">
        <f t="shared" si="425"/>
        <v>0</v>
      </c>
      <c r="DQ181" s="32">
        <f t="shared" si="426"/>
        <v>0</v>
      </c>
      <c r="DR181" s="32">
        <f t="shared" si="427"/>
        <v>0</v>
      </c>
      <c r="DS181" s="32">
        <f t="shared" si="428"/>
        <v>0</v>
      </c>
      <c r="DT181" s="32">
        <f t="shared" si="429"/>
        <v>0</v>
      </c>
      <c r="DU181" s="32">
        <f t="shared" si="430"/>
        <v>0</v>
      </c>
      <c r="DV181" s="32">
        <f t="shared" si="431"/>
        <v>0</v>
      </c>
      <c r="DW181" s="32">
        <f t="shared" si="432"/>
        <v>0</v>
      </c>
      <c r="DX181" s="32">
        <f t="shared" si="433"/>
        <v>0</v>
      </c>
      <c r="DY181" s="32">
        <f t="shared" si="434"/>
        <v>0</v>
      </c>
      <c r="DZ181" s="32">
        <f t="shared" si="435"/>
        <v>0</v>
      </c>
      <c r="EA181" s="32">
        <f t="shared" si="436"/>
        <v>0</v>
      </c>
      <c r="EB181" s="32">
        <f t="shared" si="437"/>
        <v>0</v>
      </c>
      <c r="EC181" s="32">
        <f t="shared" si="438"/>
        <v>0</v>
      </c>
      <c r="ED181" s="32">
        <f t="shared" si="439"/>
        <v>0</v>
      </c>
      <c r="EE181" s="32">
        <f t="shared" si="440"/>
        <v>0</v>
      </c>
      <c r="EF181" s="32">
        <f t="shared" si="441"/>
        <v>0</v>
      </c>
      <c r="EG181" s="32">
        <f t="shared" si="442"/>
        <v>0</v>
      </c>
      <c r="EH181" s="32">
        <f t="shared" si="443"/>
        <v>0</v>
      </c>
      <c r="EI181" s="32">
        <f t="shared" si="444"/>
        <v>0</v>
      </c>
      <c r="EJ181" s="32">
        <f t="shared" si="445"/>
        <v>0</v>
      </c>
      <c r="EK181" s="32">
        <f t="shared" si="446"/>
        <v>0</v>
      </c>
      <c r="EL181" s="32">
        <f t="shared" si="447"/>
        <v>0</v>
      </c>
      <c r="EM181" s="32">
        <f t="shared" si="448"/>
        <v>0</v>
      </c>
      <c r="EN181" s="32">
        <f t="shared" si="449"/>
        <v>0</v>
      </c>
      <c r="EO181" s="32">
        <f t="shared" si="450"/>
        <v>0</v>
      </c>
      <c r="EP181" s="32">
        <f t="shared" si="451"/>
        <v>0</v>
      </c>
      <c r="EQ181" s="32">
        <f t="shared" si="452"/>
        <v>0</v>
      </c>
      <c r="ER181" s="32">
        <f t="shared" si="453"/>
        <v>0</v>
      </c>
      <c r="ES181" s="32">
        <f t="shared" si="454"/>
        <v>0</v>
      </c>
      <c r="ET181" s="32">
        <f t="shared" si="455"/>
        <v>0</v>
      </c>
      <c r="EU181" s="32">
        <f t="shared" si="456"/>
        <v>0</v>
      </c>
      <c r="EV181" s="32">
        <f t="shared" si="457"/>
        <v>0</v>
      </c>
      <c r="EW181" s="32">
        <f t="shared" si="458"/>
        <v>0</v>
      </c>
      <c r="EX181" s="32">
        <f t="shared" si="459"/>
        <v>0</v>
      </c>
      <c r="EY181" s="32">
        <f t="shared" si="460"/>
        <v>0</v>
      </c>
      <c r="EZ181" s="32">
        <f t="shared" si="461"/>
        <v>0</v>
      </c>
      <c r="FB181" s="3"/>
      <c r="FC181" s="15" t="s">
        <v>0</v>
      </c>
      <c r="FD181" s="14" t="s">
        <v>0</v>
      </c>
      <c r="FE181" s="14" t="s">
        <v>0</v>
      </c>
      <c r="FF181" s="14" t="s">
        <v>0</v>
      </c>
      <c r="FG181" s="14" t="s">
        <v>0</v>
      </c>
      <c r="FH181" s="14" t="s">
        <v>0</v>
      </c>
      <c r="FI181" s="14" t="s">
        <v>0</v>
      </c>
      <c r="FJ181" s="14" t="s">
        <v>0</v>
      </c>
      <c r="FK181" s="14" t="s">
        <v>0</v>
      </c>
      <c r="FL181" s="14" t="s">
        <v>0</v>
      </c>
      <c r="FM181" s="14" t="s">
        <v>0</v>
      </c>
      <c r="FN181" s="14" t="s">
        <v>0</v>
      </c>
      <c r="FO181" s="14" t="s">
        <v>0</v>
      </c>
      <c r="FP181" s="14" t="s">
        <v>0</v>
      </c>
      <c r="FQ181" s="14" t="s">
        <v>0</v>
      </c>
      <c r="FR181" s="13" t="s">
        <v>0</v>
      </c>
      <c r="FT181" s="58"/>
      <c r="FU181" s="30"/>
      <c r="FV181" s="29"/>
      <c r="FW181" s="28"/>
      <c r="FX181" s="28"/>
      <c r="FY181" s="28"/>
      <c r="GA181" s="28"/>
      <c r="GC181" s="58"/>
      <c r="GD181" s="30"/>
      <c r="GE181" s="29"/>
      <c r="GF181" s="28"/>
      <c r="GG181" s="28"/>
      <c r="GH181" s="28"/>
      <c r="GJ181" s="28"/>
      <c r="GL181" s="58"/>
      <c r="GM181" s="30"/>
      <c r="GN181" s="29"/>
      <c r="GO181" s="28"/>
      <c r="GP181" s="28"/>
      <c r="GQ181" s="28"/>
      <c r="GS181" s="28"/>
      <c r="GU181" s="58"/>
      <c r="GV181" s="30"/>
      <c r="GW181" s="29"/>
      <c r="GX181" s="28"/>
      <c r="GY181" s="28"/>
      <c r="GZ181" s="28"/>
      <c r="HB181" s="28"/>
    </row>
    <row r="182" spans="1:210" s="2" customFormat="1" ht="13.9" customHeight="1" thickTop="1" thickBot="1" x14ac:dyDescent="0.35">
      <c r="A182" s="12" t="str">
        <f>IFERROR(IF(HLOOKUP($C$4,$FC$11:$FR$211,ROW()-#REF!,FALSE)="N",FALSE,TRUE),"")</f>
        <v/>
      </c>
      <c r="B182" s="7"/>
      <c r="C182" s="43" t="str">
        <f t="shared" si="329"/>
        <v>M05401</v>
      </c>
      <c r="D182" s="43" t="str">
        <f t="shared" si="330"/>
        <v>M05401</v>
      </c>
      <c r="E182" s="7"/>
      <c r="F182" s="7"/>
      <c r="G182" s="7"/>
      <c r="H182" s="7">
        <v>175</v>
      </c>
      <c r="I182" s="7"/>
      <c r="J182" s="7"/>
      <c r="K182" s="27" t="s">
        <v>41</v>
      </c>
      <c r="L182" s="18"/>
      <c r="M182" s="54" t="s">
        <v>43</v>
      </c>
      <c r="N182" s="53">
        <f>SUM(O182:BV182)</f>
        <v>600000</v>
      </c>
      <c r="O182" s="57">
        <v>600000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1"/>
      <c r="BX182" s="1"/>
      <c r="BY182" s="1"/>
      <c r="BZ182" s="1"/>
      <c r="CA182" s="1"/>
      <c r="CB182" s="1"/>
      <c r="CC182" s="1"/>
      <c r="CD182" s="1"/>
      <c r="CE182" s="1"/>
      <c r="CF182" s="1"/>
      <c r="CG182" s="6"/>
      <c r="CH182" s="1"/>
      <c r="CI182" s="1"/>
      <c r="CK182" s="36">
        <v>-1</v>
      </c>
      <c r="CL182" s="35">
        <f t="shared" si="401"/>
        <v>-600000</v>
      </c>
      <c r="CM182" s="34">
        <v>-600000</v>
      </c>
      <c r="CO182" s="5" t="s">
        <v>43</v>
      </c>
      <c r="CP182" s="60"/>
      <c r="CQ182" s="59" t="s">
        <v>39</v>
      </c>
      <c r="CR182" s="11">
        <v>-1</v>
      </c>
      <c r="CS182" s="32">
        <f t="shared" si="402"/>
        <v>-600000</v>
      </c>
      <c r="CT182" s="32" t="str">
        <f t="shared" si="403"/>
        <v/>
      </c>
      <c r="CU182" s="32" t="str">
        <f t="shared" si="404"/>
        <v/>
      </c>
      <c r="CV182" s="32" t="str">
        <f t="shared" si="405"/>
        <v/>
      </c>
      <c r="CW182" s="32" t="str">
        <f t="shared" si="406"/>
        <v/>
      </c>
      <c r="CX182" s="32" t="str">
        <f t="shared" si="407"/>
        <v/>
      </c>
      <c r="CY182" s="32" t="str">
        <f t="shared" si="408"/>
        <v/>
      </c>
      <c r="CZ182" s="32" t="str">
        <f t="shared" si="409"/>
        <v/>
      </c>
      <c r="DA182" s="32" t="str">
        <f t="shared" si="410"/>
        <v/>
      </c>
      <c r="DB182" s="32" t="str">
        <f t="shared" si="411"/>
        <v/>
      </c>
      <c r="DC182" s="32" t="str">
        <f t="shared" si="412"/>
        <v/>
      </c>
      <c r="DD182" s="32" t="str">
        <f t="shared" si="413"/>
        <v/>
      </c>
      <c r="DE182" s="32" t="str">
        <f t="shared" si="414"/>
        <v/>
      </c>
      <c r="DF182" s="32" t="str">
        <f t="shared" si="415"/>
        <v/>
      </c>
      <c r="DG182" s="32" t="str">
        <f t="shared" si="416"/>
        <v/>
      </c>
      <c r="DH182" s="32" t="str">
        <f t="shared" si="417"/>
        <v/>
      </c>
      <c r="DI182" s="32" t="str">
        <f t="shared" si="418"/>
        <v/>
      </c>
      <c r="DJ182" s="32" t="str">
        <f t="shared" si="419"/>
        <v/>
      </c>
      <c r="DK182" s="32" t="str">
        <f t="shared" si="420"/>
        <v/>
      </c>
      <c r="DL182" s="32" t="str">
        <f t="shared" si="421"/>
        <v/>
      </c>
      <c r="DM182" s="32" t="str">
        <f t="shared" si="422"/>
        <v/>
      </c>
      <c r="DN182" s="32" t="str">
        <f t="shared" si="423"/>
        <v/>
      </c>
      <c r="DO182" s="32" t="str">
        <f t="shared" si="424"/>
        <v/>
      </c>
      <c r="DP182" s="32" t="str">
        <f t="shared" si="425"/>
        <v/>
      </c>
      <c r="DQ182" s="32" t="str">
        <f t="shared" si="426"/>
        <v/>
      </c>
      <c r="DR182" s="32" t="str">
        <f t="shared" si="427"/>
        <v/>
      </c>
      <c r="DS182" s="32" t="str">
        <f t="shared" si="428"/>
        <v/>
      </c>
      <c r="DT182" s="32" t="str">
        <f t="shared" si="429"/>
        <v/>
      </c>
      <c r="DU182" s="32" t="str">
        <f t="shared" si="430"/>
        <v/>
      </c>
      <c r="DV182" s="32" t="str">
        <f t="shared" si="431"/>
        <v/>
      </c>
      <c r="DW182" s="32" t="str">
        <f t="shared" si="432"/>
        <v/>
      </c>
      <c r="DX182" s="32" t="str">
        <f t="shared" si="433"/>
        <v/>
      </c>
      <c r="DY182" s="32" t="str">
        <f t="shared" si="434"/>
        <v/>
      </c>
      <c r="DZ182" s="32" t="str">
        <f t="shared" si="435"/>
        <v/>
      </c>
      <c r="EA182" s="32" t="str">
        <f t="shared" si="436"/>
        <v/>
      </c>
      <c r="EB182" s="32" t="str">
        <f t="shared" si="437"/>
        <v/>
      </c>
      <c r="EC182" s="32" t="str">
        <f t="shared" si="438"/>
        <v/>
      </c>
      <c r="ED182" s="32" t="str">
        <f t="shared" si="439"/>
        <v/>
      </c>
      <c r="EE182" s="32" t="str">
        <f t="shared" si="440"/>
        <v/>
      </c>
      <c r="EF182" s="32" t="str">
        <f t="shared" si="441"/>
        <v/>
      </c>
      <c r="EG182" s="32" t="str">
        <f t="shared" si="442"/>
        <v/>
      </c>
      <c r="EH182" s="32" t="str">
        <f t="shared" si="443"/>
        <v/>
      </c>
      <c r="EI182" s="32" t="str">
        <f t="shared" si="444"/>
        <v/>
      </c>
      <c r="EJ182" s="32" t="str">
        <f t="shared" si="445"/>
        <v/>
      </c>
      <c r="EK182" s="32" t="str">
        <f t="shared" si="446"/>
        <v/>
      </c>
      <c r="EL182" s="32" t="str">
        <f t="shared" si="447"/>
        <v/>
      </c>
      <c r="EM182" s="32" t="str">
        <f t="shared" si="448"/>
        <v/>
      </c>
      <c r="EN182" s="32" t="str">
        <f t="shared" si="449"/>
        <v/>
      </c>
      <c r="EO182" s="32" t="str">
        <f t="shared" si="450"/>
        <v/>
      </c>
      <c r="EP182" s="32" t="str">
        <f t="shared" si="451"/>
        <v/>
      </c>
      <c r="EQ182" s="32" t="str">
        <f t="shared" si="452"/>
        <v/>
      </c>
      <c r="ER182" s="32" t="str">
        <f t="shared" si="453"/>
        <v/>
      </c>
      <c r="ES182" s="32" t="str">
        <f t="shared" si="454"/>
        <v/>
      </c>
      <c r="ET182" s="32" t="str">
        <f t="shared" si="455"/>
        <v/>
      </c>
      <c r="EU182" s="32" t="str">
        <f t="shared" si="456"/>
        <v/>
      </c>
      <c r="EV182" s="32" t="str">
        <f t="shared" si="457"/>
        <v/>
      </c>
      <c r="EW182" s="32" t="str">
        <f t="shared" si="458"/>
        <v/>
      </c>
      <c r="EX182" s="32" t="str">
        <f t="shared" si="459"/>
        <v/>
      </c>
      <c r="EY182" s="32" t="str">
        <f t="shared" si="460"/>
        <v/>
      </c>
      <c r="EZ182" s="32" t="str">
        <f t="shared" si="461"/>
        <v/>
      </c>
      <c r="FB182" s="3"/>
      <c r="FC182" s="15" t="s">
        <v>0</v>
      </c>
      <c r="FD182" s="14" t="s">
        <v>0</v>
      </c>
      <c r="FE182" s="14" t="s">
        <v>0</v>
      </c>
      <c r="FF182" s="14" t="s">
        <v>0</v>
      </c>
      <c r="FG182" s="14" t="s">
        <v>0</v>
      </c>
      <c r="FH182" s="14" t="s">
        <v>0</v>
      </c>
      <c r="FI182" s="14" t="s">
        <v>0</v>
      </c>
      <c r="FJ182" s="14" t="s">
        <v>0</v>
      </c>
      <c r="FK182" s="14" t="s">
        <v>0</v>
      </c>
      <c r="FL182" s="14" t="s">
        <v>0</v>
      </c>
      <c r="FM182" s="14" t="s">
        <v>0</v>
      </c>
      <c r="FN182" s="14" t="s">
        <v>0</v>
      </c>
      <c r="FO182" s="14" t="s">
        <v>0</v>
      </c>
      <c r="FP182" s="14" t="s">
        <v>0</v>
      </c>
      <c r="FQ182" s="14" t="s">
        <v>0</v>
      </c>
      <c r="FR182" s="13" t="s">
        <v>0</v>
      </c>
      <c r="FT182" s="58" t="s">
        <v>42</v>
      </c>
      <c r="FU182" s="30"/>
      <c r="FV182" s="29"/>
      <c r="FW182" s="50"/>
      <c r="FX182" s="50"/>
      <c r="FY182" s="28"/>
      <c r="GC182" s="58" t="s">
        <v>41</v>
      </c>
      <c r="GD182" s="30"/>
      <c r="GE182" s="29"/>
      <c r="GF182" s="50"/>
      <c r="GG182" s="50"/>
      <c r="GH182" s="28"/>
      <c r="GL182" s="58" t="s">
        <v>42</v>
      </c>
      <c r="GM182" s="30"/>
      <c r="GN182" s="29"/>
      <c r="GO182" s="50"/>
      <c r="GP182" s="50"/>
      <c r="GQ182" s="28"/>
      <c r="GU182" s="58" t="s">
        <v>41</v>
      </c>
      <c r="GV182" s="30"/>
      <c r="GW182" s="29"/>
      <c r="GX182" s="50"/>
      <c r="GY182" s="50"/>
      <c r="GZ182" s="28"/>
    </row>
    <row r="183" spans="1:210" s="2" customFormat="1" ht="13.9" customHeight="1" thickTop="1" thickBot="1" x14ac:dyDescent="0.35">
      <c r="A183" s="12" t="str">
        <f>IFERROR(IF(HLOOKUP($C$4,$FC$11:$FR$211,ROW()-#REF!,FALSE)="N",FALSE,TRUE),"")</f>
        <v/>
      </c>
      <c r="B183" s="7"/>
      <c r="C183" s="43" t="str">
        <f t="shared" si="329"/>
        <v>M05501</v>
      </c>
      <c r="D183" s="43" t="str">
        <f t="shared" si="330"/>
        <v>M05501</v>
      </c>
      <c r="E183" s="7"/>
      <c r="F183" s="7"/>
      <c r="G183" s="7"/>
      <c r="H183" s="7">
        <v>176</v>
      </c>
      <c r="I183" s="7"/>
      <c r="J183" s="7"/>
      <c r="K183" s="27" t="s">
        <v>37</v>
      </c>
      <c r="L183" s="18"/>
      <c r="M183" s="54" t="s">
        <v>40</v>
      </c>
      <c r="N183" s="53">
        <f>SUM(O183:BV183)</f>
        <v>24373226</v>
      </c>
      <c r="O183" s="57">
        <v>24373226</v>
      </c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51"/>
      <c r="BX183" s="1"/>
      <c r="BY183" s="1"/>
      <c r="BZ183" s="1"/>
      <c r="CA183" s="1"/>
      <c r="CB183" s="1"/>
      <c r="CC183" s="1"/>
      <c r="CD183" s="1"/>
      <c r="CE183" s="1"/>
      <c r="CF183" s="1"/>
      <c r="CG183" s="61"/>
      <c r="CH183" s="83"/>
      <c r="CI183" s="83"/>
      <c r="CK183" s="36">
        <v>-1</v>
      </c>
      <c r="CL183" s="35">
        <f t="shared" si="401"/>
        <v>-24373226</v>
      </c>
      <c r="CM183" s="34">
        <v>-34167152</v>
      </c>
      <c r="CO183" s="5" t="s">
        <v>40</v>
      </c>
      <c r="CP183" s="60"/>
      <c r="CQ183" s="59" t="s">
        <v>39</v>
      </c>
      <c r="CR183" s="11">
        <v>-1</v>
      </c>
      <c r="CS183" s="32">
        <f t="shared" si="402"/>
        <v>-24373226</v>
      </c>
      <c r="CT183" s="32" t="str">
        <f t="shared" si="403"/>
        <v/>
      </c>
      <c r="CU183" s="32" t="str">
        <f t="shared" si="404"/>
        <v/>
      </c>
      <c r="CV183" s="32" t="str">
        <f t="shared" si="405"/>
        <v/>
      </c>
      <c r="CW183" s="32" t="str">
        <f t="shared" si="406"/>
        <v/>
      </c>
      <c r="CX183" s="32" t="str">
        <f t="shared" si="407"/>
        <v/>
      </c>
      <c r="CY183" s="32" t="str">
        <f t="shared" si="408"/>
        <v/>
      </c>
      <c r="CZ183" s="32" t="str">
        <f t="shared" si="409"/>
        <v/>
      </c>
      <c r="DA183" s="32" t="str">
        <f t="shared" si="410"/>
        <v/>
      </c>
      <c r="DB183" s="32" t="str">
        <f t="shared" si="411"/>
        <v/>
      </c>
      <c r="DC183" s="32" t="str">
        <f t="shared" si="412"/>
        <v/>
      </c>
      <c r="DD183" s="32" t="str">
        <f t="shared" si="413"/>
        <v/>
      </c>
      <c r="DE183" s="32" t="str">
        <f t="shared" si="414"/>
        <v/>
      </c>
      <c r="DF183" s="32" t="str">
        <f t="shared" si="415"/>
        <v/>
      </c>
      <c r="DG183" s="32" t="str">
        <f t="shared" si="416"/>
        <v/>
      </c>
      <c r="DH183" s="32" t="str">
        <f t="shared" si="417"/>
        <v/>
      </c>
      <c r="DI183" s="32" t="str">
        <f t="shared" si="418"/>
        <v/>
      </c>
      <c r="DJ183" s="32" t="str">
        <f t="shared" si="419"/>
        <v/>
      </c>
      <c r="DK183" s="32" t="str">
        <f t="shared" si="420"/>
        <v/>
      </c>
      <c r="DL183" s="32" t="str">
        <f t="shared" si="421"/>
        <v/>
      </c>
      <c r="DM183" s="32" t="str">
        <f t="shared" si="422"/>
        <v/>
      </c>
      <c r="DN183" s="32" t="str">
        <f t="shared" si="423"/>
        <v/>
      </c>
      <c r="DO183" s="32" t="str">
        <f t="shared" si="424"/>
        <v/>
      </c>
      <c r="DP183" s="32" t="str">
        <f t="shared" si="425"/>
        <v/>
      </c>
      <c r="DQ183" s="32" t="str">
        <f t="shared" si="426"/>
        <v/>
      </c>
      <c r="DR183" s="32" t="str">
        <f t="shared" si="427"/>
        <v/>
      </c>
      <c r="DS183" s="32" t="str">
        <f t="shared" si="428"/>
        <v/>
      </c>
      <c r="DT183" s="32" t="str">
        <f t="shared" si="429"/>
        <v/>
      </c>
      <c r="DU183" s="32" t="str">
        <f t="shared" si="430"/>
        <v/>
      </c>
      <c r="DV183" s="32" t="str">
        <f t="shared" si="431"/>
        <v/>
      </c>
      <c r="DW183" s="32" t="str">
        <f t="shared" si="432"/>
        <v/>
      </c>
      <c r="DX183" s="32" t="str">
        <f t="shared" si="433"/>
        <v/>
      </c>
      <c r="DY183" s="32" t="str">
        <f t="shared" si="434"/>
        <v/>
      </c>
      <c r="DZ183" s="32" t="str">
        <f t="shared" si="435"/>
        <v/>
      </c>
      <c r="EA183" s="32" t="str">
        <f t="shared" si="436"/>
        <v/>
      </c>
      <c r="EB183" s="32" t="str">
        <f t="shared" si="437"/>
        <v/>
      </c>
      <c r="EC183" s="32" t="str">
        <f t="shared" si="438"/>
        <v/>
      </c>
      <c r="ED183" s="32" t="str">
        <f t="shared" si="439"/>
        <v/>
      </c>
      <c r="EE183" s="32" t="str">
        <f t="shared" si="440"/>
        <v/>
      </c>
      <c r="EF183" s="32" t="str">
        <f t="shared" si="441"/>
        <v/>
      </c>
      <c r="EG183" s="32" t="str">
        <f t="shared" si="442"/>
        <v/>
      </c>
      <c r="EH183" s="32" t="str">
        <f t="shared" si="443"/>
        <v/>
      </c>
      <c r="EI183" s="32" t="str">
        <f t="shared" si="444"/>
        <v/>
      </c>
      <c r="EJ183" s="32" t="str">
        <f t="shared" si="445"/>
        <v/>
      </c>
      <c r="EK183" s="32" t="str">
        <f t="shared" si="446"/>
        <v/>
      </c>
      <c r="EL183" s="32" t="str">
        <f t="shared" si="447"/>
        <v/>
      </c>
      <c r="EM183" s="32" t="str">
        <f t="shared" si="448"/>
        <v/>
      </c>
      <c r="EN183" s="32" t="str">
        <f t="shared" si="449"/>
        <v/>
      </c>
      <c r="EO183" s="32" t="str">
        <f t="shared" si="450"/>
        <v/>
      </c>
      <c r="EP183" s="32" t="str">
        <f t="shared" si="451"/>
        <v/>
      </c>
      <c r="EQ183" s="32" t="str">
        <f t="shared" si="452"/>
        <v/>
      </c>
      <c r="ER183" s="32" t="str">
        <f t="shared" si="453"/>
        <v/>
      </c>
      <c r="ES183" s="32" t="str">
        <f t="shared" si="454"/>
        <v/>
      </c>
      <c r="ET183" s="32" t="str">
        <f t="shared" si="455"/>
        <v/>
      </c>
      <c r="EU183" s="32" t="str">
        <f t="shared" si="456"/>
        <v/>
      </c>
      <c r="EV183" s="32" t="str">
        <f t="shared" si="457"/>
        <v/>
      </c>
      <c r="EW183" s="32" t="str">
        <f t="shared" si="458"/>
        <v/>
      </c>
      <c r="EX183" s="32" t="str">
        <f t="shared" si="459"/>
        <v/>
      </c>
      <c r="EY183" s="32" t="str">
        <f t="shared" si="460"/>
        <v/>
      </c>
      <c r="EZ183" s="32" t="str">
        <f t="shared" si="461"/>
        <v/>
      </c>
      <c r="FB183" s="3"/>
      <c r="FC183" s="15" t="s">
        <v>0</v>
      </c>
      <c r="FD183" s="14" t="s">
        <v>0</v>
      </c>
      <c r="FE183" s="14" t="s">
        <v>0</v>
      </c>
      <c r="FF183" s="14" t="s">
        <v>0</v>
      </c>
      <c r="FG183" s="14" t="s">
        <v>0</v>
      </c>
      <c r="FH183" s="14" t="s">
        <v>0</v>
      </c>
      <c r="FI183" s="14" t="s">
        <v>0</v>
      </c>
      <c r="FJ183" s="14" t="s">
        <v>0</v>
      </c>
      <c r="FK183" s="14" t="s">
        <v>0</v>
      </c>
      <c r="FL183" s="14" t="s">
        <v>0</v>
      </c>
      <c r="FM183" s="14" t="s">
        <v>0</v>
      </c>
      <c r="FN183" s="14" t="s">
        <v>0</v>
      </c>
      <c r="FO183" s="14" t="s">
        <v>0</v>
      </c>
      <c r="FP183" s="14" t="s">
        <v>0</v>
      </c>
      <c r="FQ183" s="14" t="s">
        <v>0</v>
      </c>
      <c r="FR183" s="13" t="s">
        <v>0</v>
      </c>
      <c r="FT183" s="58" t="s">
        <v>38</v>
      </c>
      <c r="FU183" s="30"/>
      <c r="FV183" s="29"/>
      <c r="FW183" s="50"/>
      <c r="FX183" s="50"/>
      <c r="FY183" s="28"/>
      <c r="GC183" s="58" t="s">
        <v>37</v>
      </c>
      <c r="GD183" s="30"/>
      <c r="GE183" s="29"/>
      <c r="GF183" s="50"/>
      <c r="GG183" s="50"/>
      <c r="GH183" s="28"/>
      <c r="GL183" s="58" t="s">
        <v>38</v>
      </c>
      <c r="GM183" s="30"/>
      <c r="GN183" s="29"/>
      <c r="GO183" s="50"/>
      <c r="GP183" s="50"/>
      <c r="GQ183" s="28"/>
      <c r="GU183" s="58" t="s">
        <v>37</v>
      </c>
      <c r="GV183" s="30"/>
      <c r="GW183" s="29"/>
      <c r="GX183" s="50"/>
      <c r="GY183" s="50"/>
      <c r="GZ183" s="28"/>
    </row>
    <row r="184" spans="1:210" s="2" customFormat="1" ht="13.9" customHeight="1" thickTop="1" thickBot="1" x14ac:dyDescent="0.35">
      <c r="A184" s="12" t="str">
        <f>IFERROR(IF(HLOOKUP($C$4,$FC$11:$FR$211,ROW()-#REF!,FALSE)="N",FALSE,TRUE),"")</f>
        <v/>
      </c>
      <c r="B184" s="7"/>
      <c r="C184" s="43" t="str">
        <f t="shared" si="329"/>
        <v>430000</v>
      </c>
      <c r="D184" s="43" t="str">
        <f t="shared" si="330"/>
        <v>430000</v>
      </c>
      <c r="E184" s="7"/>
      <c r="F184" s="7"/>
      <c r="G184" s="7"/>
      <c r="H184" s="7">
        <v>177</v>
      </c>
      <c r="I184" s="7"/>
      <c r="J184" s="7"/>
      <c r="K184" s="27" t="s">
        <v>36</v>
      </c>
      <c r="L184" s="18"/>
      <c r="M184" s="54" t="s">
        <v>35</v>
      </c>
      <c r="N184" s="53">
        <f>SUM(O184:BV184)</f>
        <v>0</v>
      </c>
      <c r="O184" s="49">
        <v>0</v>
      </c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5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K184" s="36">
        <v>-1</v>
      </c>
      <c r="CL184" s="35">
        <f t="shared" si="401"/>
        <v>0</v>
      </c>
      <c r="CM184" s="34"/>
      <c r="CO184" s="5"/>
      <c r="CP184" s="33" t="str">
        <f t="shared" ref="CP184:CP201" si="466">IF(M184="","",M184)</f>
        <v>430000</v>
      </c>
      <c r="CR184" s="11">
        <v>-1</v>
      </c>
      <c r="CS184" s="32">
        <f t="shared" si="402"/>
        <v>0</v>
      </c>
      <c r="CT184" s="32" t="str">
        <f t="shared" si="403"/>
        <v/>
      </c>
      <c r="CU184" s="32" t="str">
        <f t="shared" si="404"/>
        <v/>
      </c>
      <c r="CV184" s="32" t="str">
        <f t="shared" si="405"/>
        <v/>
      </c>
      <c r="CW184" s="32" t="str">
        <f t="shared" si="406"/>
        <v/>
      </c>
      <c r="CX184" s="32" t="str">
        <f t="shared" si="407"/>
        <v/>
      </c>
      <c r="CY184" s="32" t="str">
        <f t="shared" si="408"/>
        <v/>
      </c>
      <c r="CZ184" s="32" t="str">
        <f t="shared" si="409"/>
        <v/>
      </c>
      <c r="DA184" s="32" t="str">
        <f t="shared" si="410"/>
        <v/>
      </c>
      <c r="DB184" s="32" t="str">
        <f t="shared" si="411"/>
        <v/>
      </c>
      <c r="DC184" s="32" t="str">
        <f t="shared" si="412"/>
        <v/>
      </c>
      <c r="DD184" s="32" t="str">
        <f t="shared" si="413"/>
        <v/>
      </c>
      <c r="DE184" s="32" t="str">
        <f t="shared" si="414"/>
        <v/>
      </c>
      <c r="DF184" s="32" t="str">
        <f t="shared" si="415"/>
        <v/>
      </c>
      <c r="DG184" s="32" t="str">
        <f t="shared" si="416"/>
        <v/>
      </c>
      <c r="DH184" s="32" t="str">
        <f t="shared" si="417"/>
        <v/>
      </c>
      <c r="DI184" s="32" t="str">
        <f t="shared" si="418"/>
        <v/>
      </c>
      <c r="DJ184" s="32" t="str">
        <f t="shared" si="419"/>
        <v/>
      </c>
      <c r="DK184" s="32" t="str">
        <f t="shared" si="420"/>
        <v/>
      </c>
      <c r="DL184" s="32" t="str">
        <f t="shared" si="421"/>
        <v/>
      </c>
      <c r="DM184" s="32" t="str">
        <f t="shared" si="422"/>
        <v/>
      </c>
      <c r="DN184" s="32" t="str">
        <f t="shared" si="423"/>
        <v/>
      </c>
      <c r="DO184" s="32" t="str">
        <f t="shared" si="424"/>
        <v/>
      </c>
      <c r="DP184" s="32" t="str">
        <f t="shared" si="425"/>
        <v/>
      </c>
      <c r="DQ184" s="32" t="str">
        <f t="shared" si="426"/>
        <v/>
      </c>
      <c r="DR184" s="32" t="str">
        <f t="shared" si="427"/>
        <v/>
      </c>
      <c r="DS184" s="32" t="str">
        <f t="shared" si="428"/>
        <v/>
      </c>
      <c r="DT184" s="32" t="str">
        <f t="shared" si="429"/>
        <v/>
      </c>
      <c r="DU184" s="32" t="str">
        <f t="shared" si="430"/>
        <v/>
      </c>
      <c r="DV184" s="32" t="str">
        <f t="shared" si="431"/>
        <v/>
      </c>
      <c r="DW184" s="32" t="str">
        <f t="shared" si="432"/>
        <v/>
      </c>
      <c r="DX184" s="32" t="str">
        <f t="shared" si="433"/>
        <v/>
      </c>
      <c r="DY184" s="32" t="str">
        <f t="shared" si="434"/>
        <v/>
      </c>
      <c r="DZ184" s="32" t="str">
        <f t="shared" si="435"/>
        <v/>
      </c>
      <c r="EA184" s="32" t="str">
        <f t="shared" si="436"/>
        <v/>
      </c>
      <c r="EB184" s="32" t="str">
        <f t="shared" si="437"/>
        <v/>
      </c>
      <c r="EC184" s="32" t="str">
        <f t="shared" si="438"/>
        <v/>
      </c>
      <c r="ED184" s="32" t="str">
        <f t="shared" si="439"/>
        <v/>
      </c>
      <c r="EE184" s="32" t="str">
        <f t="shared" si="440"/>
        <v/>
      </c>
      <c r="EF184" s="32" t="str">
        <f t="shared" si="441"/>
        <v/>
      </c>
      <c r="EG184" s="32" t="str">
        <f t="shared" si="442"/>
        <v/>
      </c>
      <c r="EH184" s="32" t="str">
        <f t="shared" si="443"/>
        <v/>
      </c>
      <c r="EI184" s="32" t="str">
        <f t="shared" si="444"/>
        <v/>
      </c>
      <c r="EJ184" s="32" t="str">
        <f t="shared" si="445"/>
        <v/>
      </c>
      <c r="EK184" s="32" t="str">
        <f t="shared" si="446"/>
        <v/>
      </c>
      <c r="EL184" s="32" t="str">
        <f t="shared" si="447"/>
        <v/>
      </c>
      <c r="EM184" s="32" t="str">
        <f t="shared" si="448"/>
        <v/>
      </c>
      <c r="EN184" s="32" t="str">
        <f t="shared" si="449"/>
        <v/>
      </c>
      <c r="EO184" s="32" t="str">
        <f t="shared" si="450"/>
        <v/>
      </c>
      <c r="EP184" s="32" t="str">
        <f t="shared" si="451"/>
        <v/>
      </c>
      <c r="EQ184" s="32" t="str">
        <f t="shared" si="452"/>
        <v/>
      </c>
      <c r="ER184" s="32" t="str">
        <f t="shared" si="453"/>
        <v/>
      </c>
      <c r="ES184" s="32" t="str">
        <f t="shared" si="454"/>
        <v/>
      </c>
      <c r="ET184" s="32" t="str">
        <f t="shared" si="455"/>
        <v/>
      </c>
      <c r="EU184" s="32" t="str">
        <f t="shared" si="456"/>
        <v/>
      </c>
      <c r="EV184" s="32" t="str">
        <f t="shared" si="457"/>
        <v/>
      </c>
      <c r="EW184" s="32" t="str">
        <f t="shared" si="458"/>
        <v/>
      </c>
      <c r="EX184" s="32" t="str">
        <f t="shared" si="459"/>
        <v/>
      </c>
      <c r="EY184" s="32" t="str">
        <f t="shared" si="460"/>
        <v/>
      </c>
      <c r="EZ184" s="32" t="str">
        <f t="shared" si="461"/>
        <v/>
      </c>
      <c r="FB184" s="3"/>
      <c r="FC184" s="15" t="s">
        <v>0</v>
      </c>
      <c r="FD184" s="14" t="s">
        <v>0</v>
      </c>
      <c r="FE184" s="14" t="s">
        <v>0</v>
      </c>
      <c r="FF184" s="14" t="s">
        <v>0</v>
      </c>
      <c r="FG184" s="14" t="s">
        <v>0</v>
      </c>
      <c r="FH184" s="14" t="s">
        <v>0</v>
      </c>
      <c r="FI184" s="14" t="s">
        <v>0</v>
      </c>
      <c r="FJ184" s="14" t="s">
        <v>0</v>
      </c>
      <c r="FK184" s="14" t="s">
        <v>0</v>
      </c>
      <c r="FL184" s="14" t="s">
        <v>0</v>
      </c>
      <c r="FM184" s="14" t="s">
        <v>0</v>
      </c>
      <c r="FN184" s="14" t="s">
        <v>0</v>
      </c>
      <c r="FO184" s="14" t="s">
        <v>0</v>
      </c>
      <c r="FP184" s="14" t="s">
        <v>0</v>
      </c>
      <c r="FQ184" s="14" t="s">
        <v>0</v>
      </c>
      <c r="FR184" s="13" t="s">
        <v>0</v>
      </c>
      <c r="FT184" s="58"/>
      <c r="FU184" s="30"/>
      <c r="FV184" s="29"/>
      <c r="FW184" s="50"/>
      <c r="FX184" s="50"/>
      <c r="FY184" s="28"/>
      <c r="GA184" s="28"/>
      <c r="GC184" s="31"/>
      <c r="GD184" s="30"/>
      <c r="GE184" s="29"/>
      <c r="GF184" s="50"/>
      <c r="GG184" s="50"/>
      <c r="GH184" s="28"/>
      <c r="GJ184" s="28"/>
      <c r="GL184" s="31"/>
      <c r="GM184" s="30"/>
      <c r="GN184" s="29"/>
      <c r="GO184" s="50"/>
      <c r="GP184" s="50"/>
      <c r="GQ184" s="28"/>
      <c r="GS184" s="28"/>
      <c r="GU184" s="31"/>
      <c r="GV184" s="30"/>
      <c r="GW184" s="29"/>
      <c r="GX184" s="50"/>
      <c r="GY184" s="50"/>
      <c r="GZ184" s="28"/>
      <c r="HB184" s="28"/>
    </row>
    <row r="185" spans="1:210" s="2" customFormat="1" ht="13.9" customHeight="1" thickTop="1" thickBot="1" x14ac:dyDescent="0.35">
      <c r="A185" s="12" t="str">
        <f>IFERROR(IF(HLOOKUP($C$4,$FC$11:$FR$211,ROW()-#REF!,FALSE)="N",FALSE,TRUE),"")</f>
        <v/>
      </c>
      <c r="B185" s="7"/>
      <c r="C185" s="43" t="str">
        <f t="shared" si="329"/>
        <v>431000</v>
      </c>
      <c r="D185" s="43" t="str">
        <f t="shared" si="330"/>
        <v>431000</v>
      </c>
      <c r="E185" s="7"/>
      <c r="F185" s="7"/>
      <c r="G185" s="7"/>
      <c r="H185" s="7">
        <v>178</v>
      </c>
      <c r="I185" s="7"/>
      <c r="J185" s="7"/>
      <c r="K185" s="27" t="s">
        <v>34</v>
      </c>
      <c r="L185" s="18"/>
      <c r="M185" s="54" t="s">
        <v>33</v>
      </c>
      <c r="N185" s="53">
        <f>SUM(O185:BV185)</f>
        <v>0</v>
      </c>
      <c r="O185" s="49">
        <v>0</v>
      </c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1"/>
      <c r="BX185" s="1"/>
      <c r="BY185" s="1"/>
      <c r="BZ185" s="1"/>
      <c r="CA185" s="1"/>
      <c r="CB185" s="1"/>
      <c r="CC185" s="1"/>
      <c r="CD185" s="1"/>
      <c r="CE185" s="1"/>
      <c r="CF185" s="1"/>
      <c r="CG185" s="6"/>
      <c r="CH185" s="1"/>
      <c r="CI185" s="1"/>
      <c r="CK185" s="36">
        <v>-1</v>
      </c>
      <c r="CL185" s="35">
        <f t="shared" si="401"/>
        <v>0</v>
      </c>
      <c r="CM185" s="34"/>
      <c r="CO185" s="5"/>
      <c r="CP185" s="33" t="str">
        <f t="shared" si="466"/>
        <v>431000</v>
      </c>
      <c r="CR185" s="11">
        <v>-1</v>
      </c>
      <c r="CS185" s="32">
        <f t="shared" si="402"/>
        <v>0</v>
      </c>
      <c r="CT185" s="32" t="str">
        <f t="shared" si="403"/>
        <v/>
      </c>
      <c r="CU185" s="32" t="str">
        <f t="shared" si="404"/>
        <v/>
      </c>
      <c r="CV185" s="32" t="str">
        <f t="shared" si="405"/>
        <v/>
      </c>
      <c r="CW185" s="32" t="str">
        <f t="shared" si="406"/>
        <v/>
      </c>
      <c r="CX185" s="32" t="str">
        <f t="shared" si="407"/>
        <v/>
      </c>
      <c r="CY185" s="32" t="str">
        <f t="shared" si="408"/>
        <v/>
      </c>
      <c r="CZ185" s="32" t="str">
        <f t="shared" si="409"/>
        <v/>
      </c>
      <c r="DA185" s="32" t="str">
        <f t="shared" si="410"/>
        <v/>
      </c>
      <c r="DB185" s="32" t="str">
        <f t="shared" si="411"/>
        <v/>
      </c>
      <c r="DC185" s="32" t="str">
        <f t="shared" si="412"/>
        <v/>
      </c>
      <c r="DD185" s="32" t="str">
        <f t="shared" si="413"/>
        <v/>
      </c>
      <c r="DE185" s="32" t="str">
        <f t="shared" si="414"/>
        <v/>
      </c>
      <c r="DF185" s="32" t="str">
        <f t="shared" si="415"/>
        <v/>
      </c>
      <c r="DG185" s="32" t="str">
        <f t="shared" si="416"/>
        <v/>
      </c>
      <c r="DH185" s="32" t="str">
        <f t="shared" si="417"/>
        <v/>
      </c>
      <c r="DI185" s="32" t="str">
        <f t="shared" si="418"/>
        <v/>
      </c>
      <c r="DJ185" s="32" t="str">
        <f t="shared" si="419"/>
        <v/>
      </c>
      <c r="DK185" s="32" t="str">
        <f t="shared" si="420"/>
        <v/>
      </c>
      <c r="DL185" s="32" t="str">
        <f t="shared" si="421"/>
        <v/>
      </c>
      <c r="DM185" s="32" t="str">
        <f t="shared" si="422"/>
        <v/>
      </c>
      <c r="DN185" s="32" t="str">
        <f t="shared" si="423"/>
        <v/>
      </c>
      <c r="DO185" s="32" t="str">
        <f t="shared" si="424"/>
        <v/>
      </c>
      <c r="DP185" s="32" t="str">
        <f t="shared" si="425"/>
        <v/>
      </c>
      <c r="DQ185" s="32" t="str">
        <f t="shared" si="426"/>
        <v/>
      </c>
      <c r="DR185" s="32" t="str">
        <f t="shared" si="427"/>
        <v/>
      </c>
      <c r="DS185" s="32" t="str">
        <f t="shared" si="428"/>
        <v/>
      </c>
      <c r="DT185" s="32" t="str">
        <f t="shared" si="429"/>
        <v/>
      </c>
      <c r="DU185" s="32" t="str">
        <f t="shared" si="430"/>
        <v/>
      </c>
      <c r="DV185" s="32" t="str">
        <f t="shared" si="431"/>
        <v/>
      </c>
      <c r="DW185" s="32" t="str">
        <f t="shared" si="432"/>
        <v/>
      </c>
      <c r="DX185" s="32" t="str">
        <f t="shared" si="433"/>
        <v/>
      </c>
      <c r="DY185" s="32" t="str">
        <f t="shared" si="434"/>
        <v/>
      </c>
      <c r="DZ185" s="32" t="str">
        <f t="shared" si="435"/>
        <v/>
      </c>
      <c r="EA185" s="32" t="str">
        <f t="shared" si="436"/>
        <v/>
      </c>
      <c r="EB185" s="32" t="str">
        <f t="shared" si="437"/>
        <v/>
      </c>
      <c r="EC185" s="32" t="str">
        <f t="shared" si="438"/>
        <v/>
      </c>
      <c r="ED185" s="32" t="str">
        <f t="shared" si="439"/>
        <v/>
      </c>
      <c r="EE185" s="32" t="str">
        <f t="shared" si="440"/>
        <v/>
      </c>
      <c r="EF185" s="32" t="str">
        <f t="shared" si="441"/>
        <v/>
      </c>
      <c r="EG185" s="32" t="str">
        <f t="shared" si="442"/>
        <v/>
      </c>
      <c r="EH185" s="32" t="str">
        <f t="shared" si="443"/>
        <v/>
      </c>
      <c r="EI185" s="32" t="str">
        <f t="shared" si="444"/>
        <v/>
      </c>
      <c r="EJ185" s="32" t="str">
        <f t="shared" si="445"/>
        <v/>
      </c>
      <c r="EK185" s="32" t="str">
        <f t="shared" si="446"/>
        <v/>
      </c>
      <c r="EL185" s="32" t="str">
        <f t="shared" si="447"/>
        <v/>
      </c>
      <c r="EM185" s="32" t="str">
        <f t="shared" si="448"/>
        <v/>
      </c>
      <c r="EN185" s="32" t="str">
        <f t="shared" si="449"/>
        <v/>
      </c>
      <c r="EO185" s="32" t="str">
        <f t="shared" si="450"/>
        <v/>
      </c>
      <c r="EP185" s="32" t="str">
        <f t="shared" si="451"/>
        <v/>
      </c>
      <c r="EQ185" s="32" t="str">
        <f t="shared" si="452"/>
        <v/>
      </c>
      <c r="ER185" s="32" t="str">
        <f t="shared" si="453"/>
        <v/>
      </c>
      <c r="ES185" s="32" t="str">
        <f t="shared" si="454"/>
        <v/>
      </c>
      <c r="ET185" s="32" t="str">
        <f t="shared" si="455"/>
        <v/>
      </c>
      <c r="EU185" s="32" t="str">
        <f t="shared" si="456"/>
        <v/>
      </c>
      <c r="EV185" s="32" t="str">
        <f t="shared" si="457"/>
        <v/>
      </c>
      <c r="EW185" s="32" t="str">
        <f t="shared" si="458"/>
        <v/>
      </c>
      <c r="EX185" s="32" t="str">
        <f t="shared" si="459"/>
        <v/>
      </c>
      <c r="EY185" s="32" t="str">
        <f t="shared" si="460"/>
        <v/>
      </c>
      <c r="EZ185" s="32" t="str">
        <f t="shared" si="461"/>
        <v/>
      </c>
      <c r="FB185" s="3"/>
      <c r="FC185" s="15" t="s">
        <v>0</v>
      </c>
      <c r="FD185" s="14" t="s">
        <v>0</v>
      </c>
      <c r="FE185" s="14" t="s">
        <v>0</v>
      </c>
      <c r="FF185" s="14" t="s">
        <v>0</v>
      </c>
      <c r="FG185" s="14" t="s">
        <v>0</v>
      </c>
      <c r="FH185" s="14" t="s">
        <v>0</v>
      </c>
      <c r="FI185" s="14" t="s">
        <v>0</v>
      </c>
      <c r="FJ185" s="14" t="s">
        <v>0</v>
      </c>
      <c r="FK185" s="14" t="s">
        <v>0</v>
      </c>
      <c r="FL185" s="14" t="s">
        <v>0</v>
      </c>
      <c r="FM185" s="14" t="s">
        <v>0</v>
      </c>
      <c r="FN185" s="14" t="s">
        <v>0</v>
      </c>
      <c r="FO185" s="14" t="s">
        <v>0</v>
      </c>
      <c r="FP185" s="14" t="s">
        <v>0</v>
      </c>
      <c r="FQ185" s="14" t="s">
        <v>0</v>
      </c>
      <c r="FR185" s="13" t="s">
        <v>0</v>
      </c>
      <c r="FT185" s="58"/>
      <c r="FU185" s="30"/>
      <c r="FV185" s="29"/>
      <c r="FW185" s="50"/>
      <c r="FX185" s="50"/>
      <c r="FY185" s="28"/>
      <c r="GA185" s="28"/>
      <c r="GC185" s="31"/>
      <c r="GD185" s="30"/>
      <c r="GE185" s="29"/>
      <c r="GF185" s="50"/>
      <c r="GG185" s="50"/>
      <c r="GH185" s="28"/>
      <c r="GJ185" s="28"/>
      <c r="GL185" s="31"/>
      <c r="GM185" s="30"/>
      <c r="GN185" s="29"/>
      <c r="GO185" s="50"/>
      <c r="GP185" s="50"/>
      <c r="GQ185" s="28"/>
      <c r="GS185" s="28"/>
      <c r="GU185" s="31"/>
      <c r="GV185" s="30"/>
      <c r="GW185" s="29"/>
      <c r="GX185" s="50"/>
      <c r="GY185" s="50"/>
      <c r="GZ185" s="28"/>
      <c r="HB185" s="28"/>
    </row>
    <row r="186" spans="1:210" s="2" customFormat="1" ht="13.9" customHeight="1" thickTop="1" x14ac:dyDescent="0.3">
      <c r="A186" s="12" t="str">
        <f>IFERROR(IF(HLOOKUP($C$4,$FC$11:$FR$211,ROW()-#REF!,FALSE)="N",FALSE,TRUE),"")</f>
        <v/>
      </c>
      <c r="B186" s="7"/>
      <c r="C186" s="43" t="str">
        <f t="shared" si="329"/>
        <v>4590TL</v>
      </c>
      <c r="D186" s="43" t="str">
        <f t="shared" si="330"/>
        <v>4590TL</v>
      </c>
      <c r="E186" s="7"/>
      <c r="F186" s="7"/>
      <c r="G186" s="7"/>
      <c r="H186" s="7">
        <v>179</v>
      </c>
      <c r="I186" s="7"/>
      <c r="J186" s="7"/>
      <c r="K186" s="42" t="s">
        <v>32</v>
      </c>
      <c r="L186" s="41"/>
      <c r="M186" s="40" t="s">
        <v>31</v>
      </c>
      <c r="N186" s="39">
        <f t="shared" ref="N186:AS186" si="467">N177+N178+N181+N184+N185</f>
        <v>28021239</v>
      </c>
      <c r="O186" s="56">
        <f t="shared" si="467"/>
        <v>28021239</v>
      </c>
      <c r="P186" s="56">
        <f t="shared" si="467"/>
        <v>0</v>
      </c>
      <c r="Q186" s="56">
        <f t="shared" si="467"/>
        <v>0</v>
      </c>
      <c r="R186" s="56">
        <f t="shared" si="467"/>
        <v>0</v>
      </c>
      <c r="S186" s="56">
        <f t="shared" si="467"/>
        <v>0</v>
      </c>
      <c r="T186" s="56">
        <f t="shared" si="467"/>
        <v>0</v>
      </c>
      <c r="U186" s="56">
        <f t="shared" si="467"/>
        <v>0</v>
      </c>
      <c r="V186" s="56">
        <f t="shared" si="467"/>
        <v>0</v>
      </c>
      <c r="W186" s="56">
        <f t="shared" si="467"/>
        <v>0</v>
      </c>
      <c r="X186" s="56">
        <f t="shared" si="467"/>
        <v>0</v>
      </c>
      <c r="Y186" s="56">
        <f t="shared" si="467"/>
        <v>0</v>
      </c>
      <c r="Z186" s="56">
        <f t="shared" si="467"/>
        <v>0</v>
      </c>
      <c r="AA186" s="56">
        <f t="shared" si="467"/>
        <v>0</v>
      </c>
      <c r="AB186" s="56">
        <f t="shared" si="467"/>
        <v>0</v>
      </c>
      <c r="AC186" s="56">
        <f t="shared" si="467"/>
        <v>0</v>
      </c>
      <c r="AD186" s="56">
        <f t="shared" si="467"/>
        <v>0</v>
      </c>
      <c r="AE186" s="56">
        <f t="shared" si="467"/>
        <v>0</v>
      </c>
      <c r="AF186" s="56">
        <f t="shared" si="467"/>
        <v>0</v>
      </c>
      <c r="AG186" s="56">
        <f t="shared" si="467"/>
        <v>0</v>
      </c>
      <c r="AH186" s="56">
        <f t="shared" si="467"/>
        <v>0</v>
      </c>
      <c r="AI186" s="56">
        <f t="shared" si="467"/>
        <v>0</v>
      </c>
      <c r="AJ186" s="56">
        <f t="shared" si="467"/>
        <v>0</v>
      </c>
      <c r="AK186" s="56">
        <f t="shared" si="467"/>
        <v>0</v>
      </c>
      <c r="AL186" s="56">
        <f t="shared" si="467"/>
        <v>0</v>
      </c>
      <c r="AM186" s="56">
        <f t="shared" si="467"/>
        <v>0</v>
      </c>
      <c r="AN186" s="56">
        <f t="shared" si="467"/>
        <v>0</v>
      </c>
      <c r="AO186" s="56">
        <f t="shared" si="467"/>
        <v>0</v>
      </c>
      <c r="AP186" s="56">
        <f t="shared" si="467"/>
        <v>0</v>
      </c>
      <c r="AQ186" s="56">
        <f t="shared" si="467"/>
        <v>0</v>
      </c>
      <c r="AR186" s="56">
        <f t="shared" si="467"/>
        <v>0</v>
      </c>
      <c r="AS186" s="56">
        <f t="shared" si="467"/>
        <v>0</v>
      </c>
      <c r="AT186" s="56">
        <f t="shared" ref="AT186:BV186" si="468">AT177+AT178+AT181+AT184+AT185</f>
        <v>0</v>
      </c>
      <c r="AU186" s="56">
        <f t="shared" si="468"/>
        <v>0</v>
      </c>
      <c r="AV186" s="56">
        <f t="shared" si="468"/>
        <v>0</v>
      </c>
      <c r="AW186" s="56">
        <f t="shared" si="468"/>
        <v>0</v>
      </c>
      <c r="AX186" s="56">
        <f t="shared" si="468"/>
        <v>0</v>
      </c>
      <c r="AY186" s="56">
        <f t="shared" si="468"/>
        <v>0</v>
      </c>
      <c r="AZ186" s="56">
        <f t="shared" si="468"/>
        <v>0</v>
      </c>
      <c r="BA186" s="56">
        <f t="shared" si="468"/>
        <v>0</v>
      </c>
      <c r="BB186" s="56">
        <f t="shared" si="468"/>
        <v>0</v>
      </c>
      <c r="BC186" s="56">
        <f t="shared" si="468"/>
        <v>0</v>
      </c>
      <c r="BD186" s="56">
        <f t="shared" si="468"/>
        <v>0</v>
      </c>
      <c r="BE186" s="56">
        <f t="shared" si="468"/>
        <v>0</v>
      </c>
      <c r="BF186" s="56">
        <f t="shared" si="468"/>
        <v>0</v>
      </c>
      <c r="BG186" s="56">
        <f t="shared" si="468"/>
        <v>0</v>
      </c>
      <c r="BH186" s="56">
        <f t="shared" si="468"/>
        <v>0</v>
      </c>
      <c r="BI186" s="56">
        <f t="shared" si="468"/>
        <v>0</v>
      </c>
      <c r="BJ186" s="56">
        <f t="shared" si="468"/>
        <v>0</v>
      </c>
      <c r="BK186" s="56">
        <f t="shared" si="468"/>
        <v>0</v>
      </c>
      <c r="BL186" s="56">
        <f t="shared" si="468"/>
        <v>0</v>
      </c>
      <c r="BM186" s="56">
        <f t="shared" si="468"/>
        <v>0</v>
      </c>
      <c r="BN186" s="56">
        <f t="shared" si="468"/>
        <v>0</v>
      </c>
      <c r="BO186" s="56">
        <f t="shared" si="468"/>
        <v>0</v>
      </c>
      <c r="BP186" s="56">
        <f t="shared" si="468"/>
        <v>0</v>
      </c>
      <c r="BQ186" s="56">
        <f t="shared" si="468"/>
        <v>0</v>
      </c>
      <c r="BR186" s="56">
        <f t="shared" si="468"/>
        <v>0</v>
      </c>
      <c r="BS186" s="56">
        <f t="shared" si="468"/>
        <v>0</v>
      </c>
      <c r="BT186" s="56">
        <f t="shared" si="468"/>
        <v>0</v>
      </c>
      <c r="BU186" s="56">
        <f t="shared" si="468"/>
        <v>0</v>
      </c>
      <c r="BV186" s="56">
        <f t="shared" si="468"/>
        <v>0</v>
      </c>
      <c r="BW186" s="37"/>
      <c r="BX186" s="1"/>
      <c r="BY186" s="1"/>
      <c r="BZ186" s="1"/>
      <c r="CA186" s="1"/>
      <c r="CB186" s="1"/>
      <c r="CC186" s="1"/>
      <c r="CD186" s="1"/>
      <c r="CE186" s="1"/>
      <c r="CF186" s="1"/>
      <c r="CG186" s="6"/>
      <c r="CH186" s="1"/>
      <c r="CI186" s="1"/>
      <c r="CK186" s="36">
        <v>-1</v>
      </c>
      <c r="CL186" s="35">
        <f t="shared" si="401"/>
        <v>-28021239</v>
      </c>
      <c r="CM186" s="34">
        <v>-37815165</v>
      </c>
      <c r="CO186" s="5"/>
      <c r="CP186" s="33" t="str">
        <f t="shared" si="466"/>
        <v>4590TL</v>
      </c>
      <c r="CR186" s="11">
        <v>-1</v>
      </c>
      <c r="CS186" s="32">
        <f t="shared" si="402"/>
        <v>-28021239</v>
      </c>
      <c r="CT186" s="32">
        <f t="shared" si="403"/>
        <v>0</v>
      </c>
      <c r="CU186" s="32">
        <f t="shared" si="404"/>
        <v>0</v>
      </c>
      <c r="CV186" s="32">
        <f t="shared" si="405"/>
        <v>0</v>
      </c>
      <c r="CW186" s="32">
        <f t="shared" si="406"/>
        <v>0</v>
      </c>
      <c r="CX186" s="32">
        <f t="shared" si="407"/>
        <v>0</v>
      </c>
      <c r="CY186" s="32">
        <f t="shared" si="408"/>
        <v>0</v>
      </c>
      <c r="CZ186" s="32">
        <f t="shared" si="409"/>
        <v>0</v>
      </c>
      <c r="DA186" s="32">
        <f t="shared" si="410"/>
        <v>0</v>
      </c>
      <c r="DB186" s="32">
        <f t="shared" si="411"/>
        <v>0</v>
      </c>
      <c r="DC186" s="32">
        <f t="shared" si="412"/>
        <v>0</v>
      </c>
      <c r="DD186" s="32">
        <f t="shared" si="413"/>
        <v>0</v>
      </c>
      <c r="DE186" s="32">
        <f t="shared" si="414"/>
        <v>0</v>
      </c>
      <c r="DF186" s="32">
        <f t="shared" si="415"/>
        <v>0</v>
      </c>
      <c r="DG186" s="32">
        <f t="shared" si="416"/>
        <v>0</v>
      </c>
      <c r="DH186" s="32">
        <f t="shared" si="417"/>
        <v>0</v>
      </c>
      <c r="DI186" s="32">
        <f t="shared" si="418"/>
        <v>0</v>
      </c>
      <c r="DJ186" s="32">
        <f t="shared" si="419"/>
        <v>0</v>
      </c>
      <c r="DK186" s="32">
        <f t="shared" si="420"/>
        <v>0</v>
      </c>
      <c r="DL186" s="32">
        <f t="shared" si="421"/>
        <v>0</v>
      </c>
      <c r="DM186" s="32">
        <f t="shared" si="422"/>
        <v>0</v>
      </c>
      <c r="DN186" s="32">
        <f t="shared" si="423"/>
        <v>0</v>
      </c>
      <c r="DO186" s="32">
        <f t="shared" si="424"/>
        <v>0</v>
      </c>
      <c r="DP186" s="32">
        <f t="shared" si="425"/>
        <v>0</v>
      </c>
      <c r="DQ186" s="32">
        <f t="shared" si="426"/>
        <v>0</v>
      </c>
      <c r="DR186" s="32">
        <f t="shared" si="427"/>
        <v>0</v>
      </c>
      <c r="DS186" s="32">
        <f t="shared" si="428"/>
        <v>0</v>
      </c>
      <c r="DT186" s="32">
        <f t="shared" si="429"/>
        <v>0</v>
      </c>
      <c r="DU186" s="32">
        <f t="shared" si="430"/>
        <v>0</v>
      </c>
      <c r="DV186" s="32">
        <f t="shared" si="431"/>
        <v>0</v>
      </c>
      <c r="DW186" s="32">
        <f t="shared" si="432"/>
        <v>0</v>
      </c>
      <c r="DX186" s="32">
        <f t="shared" si="433"/>
        <v>0</v>
      </c>
      <c r="DY186" s="32">
        <f t="shared" si="434"/>
        <v>0</v>
      </c>
      <c r="DZ186" s="32">
        <f t="shared" si="435"/>
        <v>0</v>
      </c>
      <c r="EA186" s="32">
        <f t="shared" si="436"/>
        <v>0</v>
      </c>
      <c r="EB186" s="32">
        <f t="shared" si="437"/>
        <v>0</v>
      </c>
      <c r="EC186" s="32">
        <f t="shared" si="438"/>
        <v>0</v>
      </c>
      <c r="ED186" s="32">
        <f t="shared" si="439"/>
        <v>0</v>
      </c>
      <c r="EE186" s="32">
        <f t="shared" si="440"/>
        <v>0</v>
      </c>
      <c r="EF186" s="32">
        <f t="shared" si="441"/>
        <v>0</v>
      </c>
      <c r="EG186" s="32">
        <f t="shared" si="442"/>
        <v>0</v>
      </c>
      <c r="EH186" s="32">
        <f t="shared" si="443"/>
        <v>0</v>
      </c>
      <c r="EI186" s="32">
        <f t="shared" si="444"/>
        <v>0</v>
      </c>
      <c r="EJ186" s="32">
        <f t="shared" si="445"/>
        <v>0</v>
      </c>
      <c r="EK186" s="32">
        <f t="shared" si="446"/>
        <v>0</v>
      </c>
      <c r="EL186" s="32">
        <f t="shared" si="447"/>
        <v>0</v>
      </c>
      <c r="EM186" s="32">
        <f t="shared" si="448"/>
        <v>0</v>
      </c>
      <c r="EN186" s="32">
        <f t="shared" si="449"/>
        <v>0</v>
      </c>
      <c r="EO186" s="32">
        <f t="shared" si="450"/>
        <v>0</v>
      </c>
      <c r="EP186" s="32">
        <f t="shared" si="451"/>
        <v>0</v>
      </c>
      <c r="EQ186" s="32">
        <f t="shared" si="452"/>
        <v>0</v>
      </c>
      <c r="ER186" s="32">
        <f t="shared" si="453"/>
        <v>0</v>
      </c>
      <c r="ES186" s="32">
        <f t="shared" si="454"/>
        <v>0</v>
      </c>
      <c r="ET186" s="32">
        <f t="shared" si="455"/>
        <v>0</v>
      </c>
      <c r="EU186" s="32">
        <f t="shared" si="456"/>
        <v>0</v>
      </c>
      <c r="EV186" s="32">
        <f t="shared" si="457"/>
        <v>0</v>
      </c>
      <c r="EW186" s="32">
        <f t="shared" si="458"/>
        <v>0</v>
      </c>
      <c r="EX186" s="32">
        <f t="shared" si="459"/>
        <v>0</v>
      </c>
      <c r="EY186" s="32">
        <f t="shared" si="460"/>
        <v>0</v>
      </c>
      <c r="EZ186" s="32">
        <f t="shared" si="461"/>
        <v>0</v>
      </c>
      <c r="FB186" s="3"/>
      <c r="FC186" s="15" t="s">
        <v>0</v>
      </c>
      <c r="FD186" s="14" t="s">
        <v>0</v>
      </c>
      <c r="FE186" s="14" t="s">
        <v>0</v>
      </c>
      <c r="FF186" s="14" t="s">
        <v>0</v>
      </c>
      <c r="FG186" s="14" t="s">
        <v>0</v>
      </c>
      <c r="FH186" s="14" t="s">
        <v>0</v>
      </c>
      <c r="FI186" s="14" t="s">
        <v>0</v>
      </c>
      <c r="FJ186" s="14" t="s">
        <v>0</v>
      </c>
      <c r="FK186" s="14" t="s">
        <v>0</v>
      </c>
      <c r="FL186" s="14" t="s">
        <v>0</v>
      </c>
      <c r="FM186" s="14" t="s">
        <v>0</v>
      </c>
      <c r="FN186" s="14" t="s">
        <v>0</v>
      </c>
      <c r="FO186" s="14" t="s">
        <v>0</v>
      </c>
      <c r="FP186" s="14" t="s">
        <v>0</v>
      </c>
      <c r="FQ186" s="14" t="s">
        <v>0</v>
      </c>
      <c r="FR186" s="13" t="s">
        <v>0</v>
      </c>
      <c r="FT186" s="58"/>
      <c r="FU186" s="30"/>
      <c r="FV186" s="29"/>
      <c r="FW186" s="28"/>
      <c r="FX186" s="28"/>
      <c r="FY186" s="28"/>
      <c r="GA186" s="28"/>
      <c r="GC186" s="31"/>
      <c r="GD186" s="30"/>
      <c r="GE186" s="29"/>
      <c r="GF186" s="28"/>
      <c r="GG186" s="28"/>
      <c r="GH186" s="28"/>
      <c r="GJ186" s="28"/>
      <c r="GL186" s="31"/>
      <c r="GM186" s="30"/>
      <c r="GN186" s="29"/>
      <c r="GO186" s="28"/>
      <c r="GP186" s="28"/>
      <c r="GQ186" s="28"/>
      <c r="GS186" s="28"/>
      <c r="GU186" s="31"/>
      <c r="GV186" s="30"/>
      <c r="GW186" s="29"/>
      <c r="GX186" s="28"/>
      <c r="GY186" s="28"/>
      <c r="GZ186" s="28"/>
      <c r="HB186" s="28"/>
    </row>
    <row r="187" spans="1:210" s="2" customFormat="1" ht="13.9" customHeight="1" thickBot="1" x14ac:dyDescent="0.35">
      <c r="A187" s="12" t="str">
        <f>IFERROR(IF(HLOOKUP($C$4,$FC$11:$FR$211,ROW()-#REF!,FALSE)="N",FALSE,TRUE),"")</f>
        <v/>
      </c>
      <c r="B187" s="7"/>
      <c r="C187" s="43" t="str">
        <f t="shared" si="329"/>
        <v/>
      </c>
      <c r="D187" s="43" t="str">
        <f t="shared" si="330"/>
        <v/>
      </c>
      <c r="E187" s="7"/>
      <c r="F187" s="7"/>
      <c r="G187" s="7"/>
      <c r="H187" s="7">
        <v>180</v>
      </c>
      <c r="I187" s="7"/>
      <c r="J187" s="7"/>
      <c r="K187" s="27"/>
      <c r="L187" s="18"/>
      <c r="M187" s="47"/>
      <c r="N187" s="46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37"/>
      <c r="BX187" s="1"/>
      <c r="BY187" s="1"/>
      <c r="BZ187" s="1"/>
      <c r="CA187" s="1"/>
      <c r="CB187" s="1"/>
      <c r="CC187" s="1"/>
      <c r="CD187" s="1"/>
      <c r="CE187" s="1"/>
      <c r="CF187" s="1"/>
      <c r="CG187" s="6"/>
      <c r="CH187" s="1"/>
      <c r="CI187" s="1"/>
      <c r="CK187" s="5"/>
      <c r="CL187" s="5"/>
      <c r="CM187" s="5"/>
      <c r="CO187" s="5"/>
      <c r="CP187" s="4" t="str">
        <f t="shared" si="466"/>
        <v/>
      </c>
      <c r="CR187" s="4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B187" s="3"/>
      <c r="FC187" s="15" t="s">
        <v>0</v>
      </c>
      <c r="FD187" s="14" t="s">
        <v>0</v>
      </c>
      <c r="FE187" s="14" t="s">
        <v>0</v>
      </c>
      <c r="FF187" s="14" t="s">
        <v>0</v>
      </c>
      <c r="FG187" s="14" t="s">
        <v>0</v>
      </c>
      <c r="FH187" s="14" t="s">
        <v>0</v>
      </c>
      <c r="FI187" s="14" t="s">
        <v>0</v>
      </c>
      <c r="FJ187" s="14" t="s">
        <v>0</v>
      </c>
      <c r="FK187" s="14" t="s">
        <v>0</v>
      </c>
      <c r="FL187" s="14" t="s">
        <v>0</v>
      </c>
      <c r="FM187" s="14" t="s">
        <v>0</v>
      </c>
      <c r="FN187" s="14" t="s">
        <v>0</v>
      </c>
      <c r="FO187" s="14" t="s">
        <v>0</v>
      </c>
      <c r="FP187" s="14" t="s">
        <v>0</v>
      </c>
      <c r="FQ187" s="14" t="s">
        <v>0</v>
      </c>
      <c r="FR187" s="13" t="s">
        <v>0</v>
      </c>
      <c r="FT187" s="58"/>
      <c r="FU187" s="30"/>
      <c r="FV187" s="44"/>
      <c r="FW187" s="44"/>
      <c r="FX187" s="44"/>
      <c r="FY187" s="44"/>
      <c r="GC187" s="31"/>
      <c r="GD187" s="30"/>
      <c r="GE187" s="44"/>
      <c r="GF187" s="44"/>
      <c r="GG187" s="44"/>
      <c r="GH187" s="44"/>
      <c r="GL187" s="31"/>
      <c r="GM187" s="30"/>
      <c r="GN187" s="44"/>
      <c r="GO187" s="44"/>
      <c r="GP187" s="44"/>
      <c r="GQ187" s="44"/>
      <c r="GU187" s="31"/>
      <c r="GV187" s="30"/>
      <c r="GW187" s="44"/>
      <c r="GX187" s="44"/>
      <c r="GY187" s="44"/>
      <c r="GZ187" s="44"/>
    </row>
    <row r="188" spans="1:210" s="2" customFormat="1" ht="13.9" customHeight="1" thickTop="1" thickBot="1" x14ac:dyDescent="0.35">
      <c r="A188" s="12" t="str">
        <f>IFERROR(IF(HLOOKUP($C$4,$FC$11:$FR$211,ROW()-#REF!,FALSE)="N",FALSE,TRUE),"")</f>
        <v/>
      </c>
      <c r="B188" s="7"/>
      <c r="C188" s="43" t="str">
        <f t="shared" si="329"/>
        <v>424100</v>
      </c>
      <c r="D188" s="43" t="str">
        <f t="shared" si="330"/>
        <v>424100</v>
      </c>
      <c r="E188" s="7"/>
      <c r="F188" s="7"/>
      <c r="G188" s="7"/>
      <c r="H188" s="7">
        <v>181</v>
      </c>
      <c r="I188" s="7"/>
      <c r="J188" s="7"/>
      <c r="K188" s="27" t="s">
        <v>30</v>
      </c>
      <c r="L188" s="18"/>
      <c r="M188" s="54" t="s">
        <v>29</v>
      </c>
      <c r="N188" s="53">
        <f t="shared" ref="N188:N193" si="469">SUM(O188:BV188)</f>
        <v>34822</v>
      </c>
      <c r="O188" s="57">
        <v>34822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51"/>
      <c r="BX188" s="1"/>
      <c r="BY188" s="1"/>
      <c r="BZ188" s="1"/>
      <c r="CA188" s="1"/>
      <c r="CB188" s="1"/>
      <c r="CC188" s="1"/>
      <c r="CD188" s="1"/>
      <c r="CE188" s="1"/>
      <c r="CF188" s="1"/>
      <c r="CG188" s="6"/>
      <c r="CH188" s="1"/>
      <c r="CI188" s="1"/>
      <c r="CK188" s="36">
        <v>-1</v>
      </c>
      <c r="CL188" s="35">
        <f t="shared" ref="CL188:CL194" si="470">N188*CK188</f>
        <v>-34822</v>
      </c>
      <c r="CM188" s="34">
        <v>-35579</v>
      </c>
      <c r="CO188" s="5"/>
      <c r="CP188" s="33" t="str">
        <f t="shared" si="466"/>
        <v>424100</v>
      </c>
      <c r="CR188" s="11">
        <v>-1</v>
      </c>
      <c r="CS188" s="32">
        <f t="shared" ref="CS188:DB194" si="471">IF(O188="","",O188*$CR188)</f>
        <v>-34822</v>
      </c>
      <c r="CT188" s="32" t="str">
        <f t="shared" si="471"/>
        <v/>
      </c>
      <c r="CU188" s="32" t="str">
        <f t="shared" si="471"/>
        <v/>
      </c>
      <c r="CV188" s="32" t="str">
        <f t="shared" si="471"/>
        <v/>
      </c>
      <c r="CW188" s="32" t="str">
        <f t="shared" si="471"/>
        <v/>
      </c>
      <c r="CX188" s="32" t="str">
        <f t="shared" si="471"/>
        <v/>
      </c>
      <c r="CY188" s="32" t="str">
        <f t="shared" si="471"/>
        <v/>
      </c>
      <c r="CZ188" s="32" t="str">
        <f t="shared" si="471"/>
        <v/>
      </c>
      <c r="DA188" s="32" t="str">
        <f t="shared" si="471"/>
        <v/>
      </c>
      <c r="DB188" s="32" t="str">
        <f t="shared" si="471"/>
        <v/>
      </c>
      <c r="DC188" s="32" t="str">
        <f t="shared" ref="DC188:DL194" si="472">IF(Y188="","",Y188*$CR188)</f>
        <v/>
      </c>
      <c r="DD188" s="32" t="str">
        <f t="shared" si="472"/>
        <v/>
      </c>
      <c r="DE188" s="32" t="str">
        <f t="shared" si="472"/>
        <v/>
      </c>
      <c r="DF188" s="32" t="str">
        <f t="shared" si="472"/>
        <v/>
      </c>
      <c r="DG188" s="32" t="str">
        <f t="shared" si="472"/>
        <v/>
      </c>
      <c r="DH188" s="32" t="str">
        <f t="shared" si="472"/>
        <v/>
      </c>
      <c r="DI188" s="32" t="str">
        <f t="shared" si="472"/>
        <v/>
      </c>
      <c r="DJ188" s="32" t="str">
        <f t="shared" si="472"/>
        <v/>
      </c>
      <c r="DK188" s="32" t="str">
        <f t="shared" si="472"/>
        <v/>
      </c>
      <c r="DL188" s="32" t="str">
        <f t="shared" si="472"/>
        <v/>
      </c>
      <c r="DM188" s="32" t="str">
        <f t="shared" ref="DM188:DV194" si="473">IF(AI188="","",AI188*$CR188)</f>
        <v/>
      </c>
      <c r="DN188" s="32" t="str">
        <f t="shared" si="473"/>
        <v/>
      </c>
      <c r="DO188" s="32" t="str">
        <f t="shared" si="473"/>
        <v/>
      </c>
      <c r="DP188" s="32" t="str">
        <f t="shared" si="473"/>
        <v/>
      </c>
      <c r="DQ188" s="32" t="str">
        <f t="shared" si="473"/>
        <v/>
      </c>
      <c r="DR188" s="32" t="str">
        <f t="shared" si="473"/>
        <v/>
      </c>
      <c r="DS188" s="32" t="str">
        <f t="shared" si="473"/>
        <v/>
      </c>
      <c r="DT188" s="32" t="str">
        <f t="shared" si="473"/>
        <v/>
      </c>
      <c r="DU188" s="32" t="str">
        <f t="shared" si="473"/>
        <v/>
      </c>
      <c r="DV188" s="32" t="str">
        <f t="shared" si="473"/>
        <v/>
      </c>
      <c r="DW188" s="32" t="str">
        <f t="shared" ref="DW188:EF194" si="474">IF(AS188="","",AS188*$CR188)</f>
        <v/>
      </c>
      <c r="DX188" s="32" t="str">
        <f t="shared" si="474"/>
        <v/>
      </c>
      <c r="DY188" s="32" t="str">
        <f t="shared" si="474"/>
        <v/>
      </c>
      <c r="DZ188" s="32" t="str">
        <f t="shared" si="474"/>
        <v/>
      </c>
      <c r="EA188" s="32" t="str">
        <f t="shared" si="474"/>
        <v/>
      </c>
      <c r="EB188" s="32" t="str">
        <f t="shared" si="474"/>
        <v/>
      </c>
      <c r="EC188" s="32" t="str">
        <f t="shared" si="474"/>
        <v/>
      </c>
      <c r="ED188" s="32" t="str">
        <f t="shared" si="474"/>
        <v/>
      </c>
      <c r="EE188" s="32" t="str">
        <f t="shared" si="474"/>
        <v/>
      </c>
      <c r="EF188" s="32" t="str">
        <f t="shared" si="474"/>
        <v/>
      </c>
      <c r="EG188" s="32" t="str">
        <f t="shared" ref="EG188:EP194" si="475">IF(BC188="","",BC188*$CR188)</f>
        <v/>
      </c>
      <c r="EH188" s="32" t="str">
        <f t="shared" si="475"/>
        <v/>
      </c>
      <c r="EI188" s="32" t="str">
        <f t="shared" si="475"/>
        <v/>
      </c>
      <c r="EJ188" s="32" t="str">
        <f t="shared" si="475"/>
        <v/>
      </c>
      <c r="EK188" s="32" t="str">
        <f t="shared" si="475"/>
        <v/>
      </c>
      <c r="EL188" s="32" t="str">
        <f t="shared" si="475"/>
        <v/>
      </c>
      <c r="EM188" s="32" t="str">
        <f t="shared" si="475"/>
        <v/>
      </c>
      <c r="EN188" s="32" t="str">
        <f t="shared" si="475"/>
        <v/>
      </c>
      <c r="EO188" s="32" t="str">
        <f t="shared" si="475"/>
        <v/>
      </c>
      <c r="EP188" s="32" t="str">
        <f t="shared" si="475"/>
        <v/>
      </c>
      <c r="EQ188" s="32" t="str">
        <f t="shared" ref="EQ188:EZ194" si="476">IF(BM188="","",BM188*$CR188)</f>
        <v/>
      </c>
      <c r="ER188" s="32" t="str">
        <f t="shared" si="476"/>
        <v/>
      </c>
      <c r="ES188" s="32" t="str">
        <f t="shared" si="476"/>
        <v/>
      </c>
      <c r="ET188" s="32" t="str">
        <f t="shared" si="476"/>
        <v/>
      </c>
      <c r="EU188" s="32" t="str">
        <f t="shared" si="476"/>
        <v/>
      </c>
      <c r="EV188" s="32" t="str">
        <f t="shared" si="476"/>
        <v/>
      </c>
      <c r="EW188" s="32" t="str">
        <f t="shared" si="476"/>
        <v/>
      </c>
      <c r="EX188" s="32" t="str">
        <f t="shared" si="476"/>
        <v/>
      </c>
      <c r="EY188" s="32" t="str">
        <f t="shared" si="476"/>
        <v/>
      </c>
      <c r="EZ188" s="32" t="str">
        <f t="shared" si="476"/>
        <v/>
      </c>
      <c r="FB188" s="3"/>
      <c r="FC188" s="15" t="s">
        <v>0</v>
      </c>
      <c r="FD188" s="14" t="s">
        <v>0</v>
      </c>
      <c r="FE188" s="14" t="s">
        <v>0</v>
      </c>
      <c r="FF188" s="14" t="s">
        <v>0</v>
      </c>
      <c r="FG188" s="14" t="s">
        <v>0</v>
      </c>
      <c r="FH188" s="14" t="s">
        <v>0</v>
      </c>
      <c r="FI188" s="14" t="s">
        <v>0</v>
      </c>
      <c r="FJ188" s="14" t="s">
        <v>0</v>
      </c>
      <c r="FK188" s="14" t="s">
        <v>0</v>
      </c>
      <c r="FL188" s="14" t="s">
        <v>0</v>
      </c>
      <c r="FM188" s="14" t="s">
        <v>0</v>
      </c>
      <c r="FN188" s="14" t="s">
        <v>0</v>
      </c>
      <c r="FO188" s="14" t="s">
        <v>0</v>
      </c>
      <c r="FP188" s="14" t="s">
        <v>0</v>
      </c>
      <c r="FQ188" s="14" t="s">
        <v>0</v>
      </c>
      <c r="FR188" s="13" t="s">
        <v>0</v>
      </c>
      <c r="FT188" s="31"/>
      <c r="FU188" s="30"/>
      <c r="FV188" s="29"/>
      <c r="FW188" s="50"/>
      <c r="FX188" s="50"/>
      <c r="FY188" s="28"/>
      <c r="GA188" s="28"/>
      <c r="GC188" s="31"/>
      <c r="GD188" s="30"/>
      <c r="GE188" s="29"/>
      <c r="GF188" s="50"/>
      <c r="GG188" s="50"/>
      <c r="GH188" s="28"/>
      <c r="GJ188" s="28"/>
      <c r="GL188" s="31"/>
      <c r="GM188" s="30"/>
      <c r="GN188" s="29"/>
      <c r="GO188" s="50"/>
      <c r="GP188" s="50"/>
      <c r="GQ188" s="28"/>
      <c r="GS188" s="28"/>
      <c r="GU188" s="31"/>
      <c r="GV188" s="30"/>
      <c r="GW188" s="29"/>
      <c r="GX188" s="50"/>
      <c r="GY188" s="50"/>
      <c r="GZ188" s="28"/>
      <c r="HB188" s="28"/>
    </row>
    <row r="189" spans="1:210" s="2" customFormat="1" ht="13.9" customHeight="1" thickTop="1" thickBot="1" x14ac:dyDescent="0.35">
      <c r="A189" s="12" t="str">
        <f>IFERROR(IF(HLOOKUP($C$4,$FC$11:$FR$211,ROW()-#REF!,FALSE)="N",FALSE,TRUE),"")</f>
        <v/>
      </c>
      <c r="B189" s="7"/>
      <c r="C189" s="43" t="str">
        <f t="shared" ref="C189:C201" si="477">IF(M189="","",M189)</f>
        <v>426100</v>
      </c>
      <c r="D189" s="43" t="str">
        <f t="shared" ref="D189:D201" si="478">IF($M189="","",$M189)</f>
        <v>426100</v>
      </c>
      <c r="E189" s="7"/>
      <c r="F189" s="7"/>
      <c r="G189" s="7"/>
      <c r="H189" s="7">
        <v>182</v>
      </c>
      <c r="I189" s="7"/>
      <c r="J189" s="7"/>
      <c r="K189" s="27" t="s">
        <v>28</v>
      </c>
      <c r="L189" s="18"/>
      <c r="M189" s="54" t="s">
        <v>27</v>
      </c>
      <c r="N189" s="53">
        <f t="shared" si="469"/>
        <v>0</v>
      </c>
      <c r="O189" s="49">
        <v>0</v>
      </c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51"/>
      <c r="BX189" s="1"/>
      <c r="BY189" s="1"/>
      <c r="BZ189" s="1"/>
      <c r="CA189" s="1"/>
      <c r="CB189" s="1"/>
      <c r="CC189" s="1"/>
      <c r="CD189" s="1"/>
      <c r="CE189" s="1"/>
      <c r="CF189" s="1"/>
      <c r="CG189" s="6"/>
      <c r="CH189" s="1"/>
      <c r="CI189" s="1"/>
      <c r="CK189" s="36">
        <v>-1</v>
      </c>
      <c r="CL189" s="35">
        <f t="shared" si="470"/>
        <v>0</v>
      </c>
      <c r="CM189" s="34"/>
      <c r="CO189" s="5"/>
      <c r="CP189" s="33" t="str">
        <f t="shared" si="466"/>
        <v>426100</v>
      </c>
      <c r="CR189" s="11">
        <v>-1</v>
      </c>
      <c r="CS189" s="32">
        <f t="shared" si="471"/>
        <v>0</v>
      </c>
      <c r="CT189" s="32" t="str">
        <f t="shared" si="471"/>
        <v/>
      </c>
      <c r="CU189" s="32" t="str">
        <f t="shared" si="471"/>
        <v/>
      </c>
      <c r="CV189" s="32" t="str">
        <f t="shared" si="471"/>
        <v/>
      </c>
      <c r="CW189" s="32" t="str">
        <f t="shared" si="471"/>
        <v/>
      </c>
      <c r="CX189" s="32" t="str">
        <f t="shared" si="471"/>
        <v/>
      </c>
      <c r="CY189" s="32" t="str">
        <f t="shared" si="471"/>
        <v/>
      </c>
      <c r="CZ189" s="32" t="str">
        <f t="shared" si="471"/>
        <v/>
      </c>
      <c r="DA189" s="32" t="str">
        <f t="shared" si="471"/>
        <v/>
      </c>
      <c r="DB189" s="32" t="str">
        <f t="shared" si="471"/>
        <v/>
      </c>
      <c r="DC189" s="32" t="str">
        <f t="shared" si="472"/>
        <v/>
      </c>
      <c r="DD189" s="32" t="str">
        <f t="shared" si="472"/>
        <v/>
      </c>
      <c r="DE189" s="32" t="str">
        <f t="shared" si="472"/>
        <v/>
      </c>
      <c r="DF189" s="32" t="str">
        <f t="shared" si="472"/>
        <v/>
      </c>
      <c r="DG189" s="32" t="str">
        <f t="shared" si="472"/>
        <v/>
      </c>
      <c r="DH189" s="32" t="str">
        <f t="shared" si="472"/>
        <v/>
      </c>
      <c r="DI189" s="32" t="str">
        <f t="shared" si="472"/>
        <v/>
      </c>
      <c r="DJ189" s="32" t="str">
        <f t="shared" si="472"/>
        <v/>
      </c>
      <c r="DK189" s="32" t="str">
        <f t="shared" si="472"/>
        <v/>
      </c>
      <c r="DL189" s="32" t="str">
        <f t="shared" si="472"/>
        <v/>
      </c>
      <c r="DM189" s="32" t="str">
        <f t="shared" si="473"/>
        <v/>
      </c>
      <c r="DN189" s="32" t="str">
        <f t="shared" si="473"/>
        <v/>
      </c>
      <c r="DO189" s="32" t="str">
        <f t="shared" si="473"/>
        <v/>
      </c>
      <c r="DP189" s="32" t="str">
        <f t="shared" si="473"/>
        <v/>
      </c>
      <c r="DQ189" s="32" t="str">
        <f t="shared" si="473"/>
        <v/>
      </c>
      <c r="DR189" s="32" t="str">
        <f t="shared" si="473"/>
        <v/>
      </c>
      <c r="DS189" s="32" t="str">
        <f t="shared" si="473"/>
        <v/>
      </c>
      <c r="DT189" s="32" t="str">
        <f t="shared" si="473"/>
        <v/>
      </c>
      <c r="DU189" s="32" t="str">
        <f t="shared" si="473"/>
        <v/>
      </c>
      <c r="DV189" s="32" t="str">
        <f t="shared" si="473"/>
        <v/>
      </c>
      <c r="DW189" s="32" t="str">
        <f t="shared" si="474"/>
        <v/>
      </c>
      <c r="DX189" s="32" t="str">
        <f t="shared" si="474"/>
        <v/>
      </c>
      <c r="DY189" s="32" t="str">
        <f t="shared" si="474"/>
        <v/>
      </c>
      <c r="DZ189" s="32" t="str">
        <f t="shared" si="474"/>
        <v/>
      </c>
      <c r="EA189" s="32" t="str">
        <f t="shared" si="474"/>
        <v/>
      </c>
      <c r="EB189" s="32" t="str">
        <f t="shared" si="474"/>
        <v/>
      </c>
      <c r="EC189" s="32" t="str">
        <f t="shared" si="474"/>
        <v/>
      </c>
      <c r="ED189" s="32" t="str">
        <f t="shared" si="474"/>
        <v/>
      </c>
      <c r="EE189" s="32" t="str">
        <f t="shared" si="474"/>
        <v/>
      </c>
      <c r="EF189" s="32" t="str">
        <f t="shared" si="474"/>
        <v/>
      </c>
      <c r="EG189" s="32" t="str">
        <f t="shared" si="475"/>
        <v/>
      </c>
      <c r="EH189" s="32" t="str">
        <f t="shared" si="475"/>
        <v/>
      </c>
      <c r="EI189" s="32" t="str">
        <f t="shared" si="475"/>
        <v/>
      </c>
      <c r="EJ189" s="32" t="str">
        <f t="shared" si="475"/>
        <v/>
      </c>
      <c r="EK189" s="32" t="str">
        <f t="shared" si="475"/>
        <v/>
      </c>
      <c r="EL189" s="32" t="str">
        <f t="shared" si="475"/>
        <v/>
      </c>
      <c r="EM189" s="32" t="str">
        <f t="shared" si="475"/>
        <v/>
      </c>
      <c r="EN189" s="32" t="str">
        <f t="shared" si="475"/>
        <v/>
      </c>
      <c r="EO189" s="32" t="str">
        <f t="shared" si="475"/>
        <v/>
      </c>
      <c r="EP189" s="32" t="str">
        <f t="shared" si="475"/>
        <v/>
      </c>
      <c r="EQ189" s="32" t="str">
        <f t="shared" si="476"/>
        <v/>
      </c>
      <c r="ER189" s="32" t="str">
        <f t="shared" si="476"/>
        <v/>
      </c>
      <c r="ES189" s="32" t="str">
        <f t="shared" si="476"/>
        <v/>
      </c>
      <c r="ET189" s="32" t="str">
        <f t="shared" si="476"/>
        <v/>
      </c>
      <c r="EU189" s="32" t="str">
        <f t="shared" si="476"/>
        <v/>
      </c>
      <c r="EV189" s="32" t="str">
        <f t="shared" si="476"/>
        <v/>
      </c>
      <c r="EW189" s="32" t="str">
        <f t="shared" si="476"/>
        <v/>
      </c>
      <c r="EX189" s="32" t="str">
        <f t="shared" si="476"/>
        <v/>
      </c>
      <c r="EY189" s="32" t="str">
        <f t="shared" si="476"/>
        <v/>
      </c>
      <c r="EZ189" s="32" t="str">
        <f t="shared" si="476"/>
        <v/>
      </c>
      <c r="FB189" s="3"/>
      <c r="FC189" s="15" t="s">
        <v>0</v>
      </c>
      <c r="FD189" s="14" t="s">
        <v>0</v>
      </c>
      <c r="FE189" s="14" t="s">
        <v>0</v>
      </c>
      <c r="FF189" s="14" t="s">
        <v>0</v>
      </c>
      <c r="FG189" s="14" t="s">
        <v>0</v>
      </c>
      <c r="FH189" s="14" t="s">
        <v>0</v>
      </c>
      <c r="FI189" s="14" t="s">
        <v>0</v>
      </c>
      <c r="FJ189" s="14" t="s">
        <v>0</v>
      </c>
      <c r="FK189" s="14" t="s">
        <v>0</v>
      </c>
      <c r="FL189" s="14" t="s">
        <v>0</v>
      </c>
      <c r="FM189" s="14" t="s">
        <v>0</v>
      </c>
      <c r="FN189" s="14" t="s">
        <v>0</v>
      </c>
      <c r="FO189" s="14" t="s">
        <v>0</v>
      </c>
      <c r="FP189" s="14" t="s">
        <v>0</v>
      </c>
      <c r="FQ189" s="14" t="s">
        <v>0</v>
      </c>
      <c r="FR189" s="13" t="s">
        <v>0</v>
      </c>
      <c r="FT189" s="31"/>
      <c r="FU189" s="30"/>
      <c r="FV189" s="29"/>
      <c r="FW189" s="50"/>
      <c r="FX189" s="50"/>
      <c r="FY189" s="28"/>
      <c r="GA189" s="28"/>
      <c r="GC189" s="31"/>
      <c r="GD189" s="30"/>
      <c r="GE189" s="29"/>
      <c r="GF189" s="50"/>
      <c r="GG189" s="50"/>
      <c r="GH189" s="28"/>
      <c r="GJ189" s="28"/>
      <c r="GL189" s="31"/>
      <c r="GM189" s="30"/>
      <c r="GN189" s="29"/>
      <c r="GO189" s="50"/>
      <c r="GP189" s="50"/>
      <c r="GQ189" s="28"/>
      <c r="GS189" s="28"/>
      <c r="GU189" s="31"/>
      <c r="GV189" s="30"/>
      <c r="GW189" s="29"/>
      <c r="GX189" s="50"/>
      <c r="GY189" s="50"/>
      <c r="GZ189" s="28"/>
      <c r="HB189" s="28"/>
    </row>
    <row r="190" spans="1:210" s="2" customFormat="1" ht="13.9" hidden="1" customHeight="1" x14ac:dyDescent="0.3">
      <c r="A190" s="12" t="str">
        <f>IFERROR(IF(HLOOKUP($C$4,$FC$11:$FR$211,ROW()-#REF!,FALSE)="N",FALSE,TRUE),"")</f>
        <v/>
      </c>
      <c r="B190" s="7"/>
      <c r="C190" s="43" t="str">
        <f t="shared" si="477"/>
        <v>427100</v>
      </c>
      <c r="D190" s="43" t="str">
        <f t="shared" si="478"/>
        <v>427100</v>
      </c>
      <c r="E190" s="7"/>
      <c r="F190" s="7"/>
      <c r="G190" s="7"/>
      <c r="H190" s="7">
        <v>183</v>
      </c>
      <c r="I190" s="7"/>
      <c r="J190" s="7"/>
      <c r="K190" s="27" t="s">
        <v>17</v>
      </c>
      <c r="L190" s="18"/>
      <c r="M190" s="54" t="s">
        <v>26</v>
      </c>
      <c r="N190" s="53">
        <f t="shared" si="469"/>
        <v>0</v>
      </c>
      <c r="O190" s="49">
        <v>0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51"/>
      <c r="BX190" s="1"/>
      <c r="BY190" s="1"/>
      <c r="BZ190" s="1"/>
      <c r="CA190" s="1"/>
      <c r="CB190" s="1"/>
      <c r="CC190" s="1"/>
      <c r="CD190" s="1"/>
      <c r="CE190" s="1"/>
      <c r="CF190" s="1"/>
      <c r="CG190" s="6"/>
      <c r="CH190" s="1"/>
      <c r="CI190" s="1"/>
      <c r="CK190" s="36">
        <v>-1</v>
      </c>
      <c r="CL190" s="35">
        <f t="shared" si="470"/>
        <v>0</v>
      </c>
      <c r="CM190" s="34"/>
      <c r="CO190" s="5"/>
      <c r="CP190" s="33" t="str">
        <f t="shared" si="466"/>
        <v>427100</v>
      </c>
      <c r="CR190" s="11">
        <v>-1</v>
      </c>
      <c r="CS190" s="32">
        <f t="shared" si="471"/>
        <v>0</v>
      </c>
      <c r="CT190" s="32" t="str">
        <f t="shared" si="471"/>
        <v/>
      </c>
      <c r="CU190" s="32" t="str">
        <f t="shared" si="471"/>
        <v/>
      </c>
      <c r="CV190" s="32" t="str">
        <f t="shared" si="471"/>
        <v/>
      </c>
      <c r="CW190" s="32" t="str">
        <f t="shared" si="471"/>
        <v/>
      </c>
      <c r="CX190" s="32" t="str">
        <f t="shared" si="471"/>
        <v/>
      </c>
      <c r="CY190" s="32" t="str">
        <f t="shared" si="471"/>
        <v/>
      </c>
      <c r="CZ190" s="32" t="str">
        <f t="shared" si="471"/>
        <v/>
      </c>
      <c r="DA190" s="32" t="str">
        <f t="shared" si="471"/>
        <v/>
      </c>
      <c r="DB190" s="32" t="str">
        <f t="shared" si="471"/>
        <v/>
      </c>
      <c r="DC190" s="32" t="str">
        <f t="shared" si="472"/>
        <v/>
      </c>
      <c r="DD190" s="32" t="str">
        <f t="shared" si="472"/>
        <v/>
      </c>
      <c r="DE190" s="32" t="str">
        <f t="shared" si="472"/>
        <v/>
      </c>
      <c r="DF190" s="32" t="str">
        <f t="shared" si="472"/>
        <v/>
      </c>
      <c r="DG190" s="32" t="str">
        <f t="shared" si="472"/>
        <v/>
      </c>
      <c r="DH190" s="32" t="str">
        <f t="shared" si="472"/>
        <v/>
      </c>
      <c r="DI190" s="32" t="str">
        <f t="shared" si="472"/>
        <v/>
      </c>
      <c r="DJ190" s="32" t="str">
        <f t="shared" si="472"/>
        <v/>
      </c>
      <c r="DK190" s="32" t="str">
        <f t="shared" si="472"/>
        <v/>
      </c>
      <c r="DL190" s="32" t="str">
        <f t="shared" si="472"/>
        <v/>
      </c>
      <c r="DM190" s="32" t="str">
        <f t="shared" si="473"/>
        <v/>
      </c>
      <c r="DN190" s="32" t="str">
        <f t="shared" si="473"/>
        <v/>
      </c>
      <c r="DO190" s="32" t="str">
        <f t="shared" si="473"/>
        <v/>
      </c>
      <c r="DP190" s="32" t="str">
        <f t="shared" si="473"/>
        <v/>
      </c>
      <c r="DQ190" s="32" t="str">
        <f t="shared" si="473"/>
        <v/>
      </c>
      <c r="DR190" s="32" t="str">
        <f t="shared" si="473"/>
        <v/>
      </c>
      <c r="DS190" s="32" t="str">
        <f t="shared" si="473"/>
        <v/>
      </c>
      <c r="DT190" s="32" t="str">
        <f t="shared" si="473"/>
        <v/>
      </c>
      <c r="DU190" s="32" t="str">
        <f t="shared" si="473"/>
        <v/>
      </c>
      <c r="DV190" s="32" t="str">
        <f t="shared" si="473"/>
        <v/>
      </c>
      <c r="DW190" s="32" t="str">
        <f t="shared" si="474"/>
        <v/>
      </c>
      <c r="DX190" s="32" t="str">
        <f t="shared" si="474"/>
        <v/>
      </c>
      <c r="DY190" s="32" t="str">
        <f t="shared" si="474"/>
        <v/>
      </c>
      <c r="DZ190" s="32" t="str">
        <f t="shared" si="474"/>
        <v/>
      </c>
      <c r="EA190" s="32" t="str">
        <f t="shared" si="474"/>
        <v/>
      </c>
      <c r="EB190" s="32" t="str">
        <f t="shared" si="474"/>
        <v/>
      </c>
      <c r="EC190" s="32" t="str">
        <f t="shared" si="474"/>
        <v/>
      </c>
      <c r="ED190" s="32" t="str">
        <f t="shared" si="474"/>
        <v/>
      </c>
      <c r="EE190" s="32" t="str">
        <f t="shared" si="474"/>
        <v/>
      </c>
      <c r="EF190" s="32" t="str">
        <f t="shared" si="474"/>
        <v/>
      </c>
      <c r="EG190" s="32" t="str">
        <f t="shared" si="475"/>
        <v/>
      </c>
      <c r="EH190" s="32" t="str">
        <f t="shared" si="475"/>
        <v/>
      </c>
      <c r="EI190" s="32" t="str">
        <f t="shared" si="475"/>
        <v/>
      </c>
      <c r="EJ190" s="32" t="str">
        <f t="shared" si="475"/>
        <v/>
      </c>
      <c r="EK190" s="32" t="str">
        <f t="shared" si="475"/>
        <v/>
      </c>
      <c r="EL190" s="32" t="str">
        <f t="shared" si="475"/>
        <v/>
      </c>
      <c r="EM190" s="32" t="str">
        <f t="shared" si="475"/>
        <v/>
      </c>
      <c r="EN190" s="32" t="str">
        <f t="shared" si="475"/>
        <v/>
      </c>
      <c r="EO190" s="32" t="str">
        <f t="shared" si="475"/>
        <v/>
      </c>
      <c r="EP190" s="32" t="str">
        <f t="shared" si="475"/>
        <v/>
      </c>
      <c r="EQ190" s="32" t="str">
        <f t="shared" si="476"/>
        <v/>
      </c>
      <c r="ER190" s="32" t="str">
        <f t="shared" si="476"/>
        <v/>
      </c>
      <c r="ES190" s="32" t="str">
        <f t="shared" si="476"/>
        <v/>
      </c>
      <c r="ET190" s="32" t="str">
        <f t="shared" si="476"/>
        <v/>
      </c>
      <c r="EU190" s="32" t="str">
        <f t="shared" si="476"/>
        <v/>
      </c>
      <c r="EV190" s="32" t="str">
        <f t="shared" si="476"/>
        <v/>
      </c>
      <c r="EW190" s="32" t="str">
        <f t="shared" si="476"/>
        <v/>
      </c>
      <c r="EX190" s="32" t="str">
        <f t="shared" si="476"/>
        <v/>
      </c>
      <c r="EY190" s="32" t="str">
        <f t="shared" si="476"/>
        <v/>
      </c>
      <c r="EZ190" s="32" t="str">
        <f t="shared" si="476"/>
        <v/>
      </c>
      <c r="FB190" s="3"/>
      <c r="FC190" s="15" t="s">
        <v>11</v>
      </c>
      <c r="FD190" s="14" t="s">
        <v>11</v>
      </c>
      <c r="FE190" s="14" t="s">
        <v>11</v>
      </c>
      <c r="FF190" s="14" t="s">
        <v>11</v>
      </c>
      <c r="FG190" s="14" t="s">
        <v>11</v>
      </c>
      <c r="FH190" s="14" t="s">
        <v>11</v>
      </c>
      <c r="FI190" s="14" t="s">
        <v>11</v>
      </c>
      <c r="FJ190" s="14" t="s">
        <v>11</v>
      </c>
      <c r="FK190" s="14" t="s">
        <v>11</v>
      </c>
      <c r="FL190" s="14" t="s">
        <v>11</v>
      </c>
      <c r="FM190" s="14" t="s">
        <v>11</v>
      </c>
      <c r="FN190" s="14" t="s">
        <v>11</v>
      </c>
      <c r="FO190" s="14" t="s">
        <v>11</v>
      </c>
      <c r="FP190" s="14" t="s">
        <v>11</v>
      </c>
      <c r="FQ190" s="14" t="s">
        <v>11</v>
      </c>
      <c r="FR190" s="13" t="s">
        <v>11</v>
      </c>
      <c r="FT190" s="31"/>
      <c r="FU190" s="30"/>
      <c r="FV190" s="29"/>
      <c r="FW190" s="50"/>
      <c r="FX190" s="50"/>
      <c r="FY190" s="28"/>
      <c r="GA190" s="28"/>
      <c r="GC190" s="31"/>
      <c r="GD190" s="30"/>
      <c r="GE190" s="29"/>
      <c r="GF190" s="50"/>
      <c r="GG190" s="50"/>
      <c r="GH190" s="28"/>
      <c r="GJ190" s="28"/>
      <c r="GL190" s="31"/>
      <c r="GM190" s="30"/>
      <c r="GN190" s="29"/>
      <c r="GO190" s="50"/>
      <c r="GP190" s="50"/>
      <c r="GQ190" s="28"/>
      <c r="GS190" s="28"/>
      <c r="GU190" s="31"/>
      <c r="GV190" s="30"/>
      <c r="GW190" s="29"/>
      <c r="GX190" s="50"/>
      <c r="GY190" s="50"/>
      <c r="GZ190" s="28"/>
      <c r="HB190" s="28"/>
    </row>
    <row r="191" spans="1:210" s="2" customFormat="1" ht="13.9" customHeight="1" thickTop="1" thickBot="1" x14ac:dyDescent="0.35">
      <c r="A191" s="12" t="str">
        <f>IFERROR(IF(HLOOKUP($C$4,$FC$11:$FR$211,ROW()-#REF!,FALSE)="N",FALSE,TRUE),"")</f>
        <v/>
      </c>
      <c r="B191" s="7"/>
      <c r="C191" s="43" t="str">
        <f t="shared" si="477"/>
        <v>425100</v>
      </c>
      <c r="D191" s="43" t="str">
        <f t="shared" si="478"/>
        <v>425100</v>
      </c>
      <c r="E191" s="7"/>
      <c r="F191" s="7"/>
      <c r="G191" s="7"/>
      <c r="H191" s="7">
        <v>184</v>
      </c>
      <c r="I191" s="7"/>
      <c r="J191" s="7"/>
      <c r="K191" s="27" t="s">
        <v>25</v>
      </c>
      <c r="L191" s="18"/>
      <c r="M191" s="54" t="s">
        <v>24</v>
      </c>
      <c r="N191" s="53">
        <f t="shared" si="469"/>
        <v>0</v>
      </c>
      <c r="O191" s="49">
        <v>0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51"/>
      <c r="BX191" s="1"/>
      <c r="BY191" s="1"/>
      <c r="BZ191" s="1"/>
      <c r="CA191" s="1"/>
      <c r="CB191" s="1"/>
      <c r="CC191" s="1"/>
      <c r="CD191" s="1"/>
      <c r="CE191" s="1"/>
      <c r="CF191" s="1"/>
      <c r="CG191" s="6"/>
      <c r="CH191" s="1"/>
      <c r="CI191" s="1"/>
      <c r="CK191" s="36">
        <v>-1</v>
      </c>
      <c r="CL191" s="35">
        <f t="shared" si="470"/>
        <v>0</v>
      </c>
      <c r="CM191" s="34"/>
      <c r="CO191" s="5"/>
      <c r="CP191" s="33" t="str">
        <f t="shared" si="466"/>
        <v>425100</v>
      </c>
      <c r="CR191" s="11">
        <v>-1</v>
      </c>
      <c r="CS191" s="32">
        <f t="shared" si="471"/>
        <v>0</v>
      </c>
      <c r="CT191" s="32" t="str">
        <f t="shared" si="471"/>
        <v/>
      </c>
      <c r="CU191" s="32" t="str">
        <f t="shared" si="471"/>
        <v/>
      </c>
      <c r="CV191" s="32" t="str">
        <f t="shared" si="471"/>
        <v/>
      </c>
      <c r="CW191" s="32" t="str">
        <f t="shared" si="471"/>
        <v/>
      </c>
      <c r="CX191" s="32" t="str">
        <f t="shared" si="471"/>
        <v/>
      </c>
      <c r="CY191" s="32" t="str">
        <f t="shared" si="471"/>
        <v/>
      </c>
      <c r="CZ191" s="32" t="str">
        <f t="shared" si="471"/>
        <v/>
      </c>
      <c r="DA191" s="32" t="str">
        <f t="shared" si="471"/>
        <v/>
      </c>
      <c r="DB191" s="32" t="str">
        <f t="shared" si="471"/>
        <v/>
      </c>
      <c r="DC191" s="32" t="str">
        <f t="shared" si="472"/>
        <v/>
      </c>
      <c r="DD191" s="32" t="str">
        <f t="shared" si="472"/>
        <v/>
      </c>
      <c r="DE191" s="32" t="str">
        <f t="shared" si="472"/>
        <v/>
      </c>
      <c r="DF191" s="32" t="str">
        <f t="shared" si="472"/>
        <v/>
      </c>
      <c r="DG191" s="32" t="str">
        <f t="shared" si="472"/>
        <v/>
      </c>
      <c r="DH191" s="32" t="str">
        <f t="shared" si="472"/>
        <v/>
      </c>
      <c r="DI191" s="32" t="str">
        <f t="shared" si="472"/>
        <v/>
      </c>
      <c r="DJ191" s="32" t="str">
        <f t="shared" si="472"/>
        <v/>
      </c>
      <c r="DK191" s="32" t="str">
        <f t="shared" si="472"/>
        <v/>
      </c>
      <c r="DL191" s="32" t="str">
        <f t="shared" si="472"/>
        <v/>
      </c>
      <c r="DM191" s="32" t="str">
        <f t="shared" si="473"/>
        <v/>
      </c>
      <c r="DN191" s="32" t="str">
        <f t="shared" si="473"/>
        <v/>
      </c>
      <c r="DO191" s="32" t="str">
        <f t="shared" si="473"/>
        <v/>
      </c>
      <c r="DP191" s="32" t="str">
        <f t="shared" si="473"/>
        <v/>
      </c>
      <c r="DQ191" s="32" t="str">
        <f t="shared" si="473"/>
        <v/>
      </c>
      <c r="DR191" s="32" t="str">
        <f t="shared" si="473"/>
        <v/>
      </c>
      <c r="DS191" s="32" t="str">
        <f t="shared" si="473"/>
        <v/>
      </c>
      <c r="DT191" s="32" t="str">
        <f t="shared" si="473"/>
        <v/>
      </c>
      <c r="DU191" s="32" t="str">
        <f t="shared" si="473"/>
        <v/>
      </c>
      <c r="DV191" s="32" t="str">
        <f t="shared" si="473"/>
        <v/>
      </c>
      <c r="DW191" s="32" t="str">
        <f t="shared" si="474"/>
        <v/>
      </c>
      <c r="DX191" s="32" t="str">
        <f t="shared" si="474"/>
        <v/>
      </c>
      <c r="DY191" s="32" t="str">
        <f t="shared" si="474"/>
        <v/>
      </c>
      <c r="DZ191" s="32" t="str">
        <f t="shared" si="474"/>
        <v/>
      </c>
      <c r="EA191" s="32" t="str">
        <f t="shared" si="474"/>
        <v/>
      </c>
      <c r="EB191" s="32" t="str">
        <f t="shared" si="474"/>
        <v/>
      </c>
      <c r="EC191" s="32" t="str">
        <f t="shared" si="474"/>
        <v/>
      </c>
      <c r="ED191" s="32" t="str">
        <f t="shared" si="474"/>
        <v/>
      </c>
      <c r="EE191" s="32" t="str">
        <f t="shared" si="474"/>
        <v/>
      </c>
      <c r="EF191" s="32" t="str">
        <f t="shared" si="474"/>
        <v/>
      </c>
      <c r="EG191" s="32" t="str">
        <f t="shared" si="475"/>
        <v/>
      </c>
      <c r="EH191" s="32" t="str">
        <f t="shared" si="475"/>
        <v/>
      </c>
      <c r="EI191" s="32" t="str">
        <f t="shared" si="475"/>
        <v/>
      </c>
      <c r="EJ191" s="32" t="str">
        <f t="shared" si="475"/>
        <v/>
      </c>
      <c r="EK191" s="32" t="str">
        <f t="shared" si="475"/>
        <v/>
      </c>
      <c r="EL191" s="32" t="str">
        <f t="shared" si="475"/>
        <v/>
      </c>
      <c r="EM191" s="32" t="str">
        <f t="shared" si="475"/>
        <v/>
      </c>
      <c r="EN191" s="32" t="str">
        <f t="shared" si="475"/>
        <v/>
      </c>
      <c r="EO191" s="32" t="str">
        <f t="shared" si="475"/>
        <v/>
      </c>
      <c r="EP191" s="32" t="str">
        <f t="shared" si="475"/>
        <v/>
      </c>
      <c r="EQ191" s="32" t="str">
        <f t="shared" si="476"/>
        <v/>
      </c>
      <c r="ER191" s="32" t="str">
        <f t="shared" si="476"/>
        <v/>
      </c>
      <c r="ES191" s="32" t="str">
        <f t="shared" si="476"/>
        <v/>
      </c>
      <c r="ET191" s="32" t="str">
        <f t="shared" si="476"/>
        <v/>
      </c>
      <c r="EU191" s="32" t="str">
        <f t="shared" si="476"/>
        <v/>
      </c>
      <c r="EV191" s="32" t="str">
        <f t="shared" si="476"/>
        <v/>
      </c>
      <c r="EW191" s="32" t="str">
        <f t="shared" si="476"/>
        <v/>
      </c>
      <c r="EX191" s="32" t="str">
        <f t="shared" si="476"/>
        <v/>
      </c>
      <c r="EY191" s="32" t="str">
        <f t="shared" si="476"/>
        <v/>
      </c>
      <c r="EZ191" s="32" t="str">
        <f t="shared" si="476"/>
        <v/>
      </c>
      <c r="FB191" s="3"/>
      <c r="FC191" s="15" t="s">
        <v>0</v>
      </c>
      <c r="FD191" s="14" t="s">
        <v>0</v>
      </c>
      <c r="FE191" s="14" t="s">
        <v>0</v>
      </c>
      <c r="FF191" s="14" t="s">
        <v>0</v>
      </c>
      <c r="FG191" s="14" t="s">
        <v>0</v>
      </c>
      <c r="FH191" s="14" t="s">
        <v>0</v>
      </c>
      <c r="FI191" s="14" t="s">
        <v>0</v>
      </c>
      <c r="FJ191" s="14" t="s">
        <v>0</v>
      </c>
      <c r="FK191" s="14" t="s">
        <v>0</v>
      </c>
      <c r="FL191" s="14" t="s">
        <v>0</v>
      </c>
      <c r="FM191" s="14" t="s">
        <v>0</v>
      </c>
      <c r="FN191" s="14" t="s">
        <v>0</v>
      </c>
      <c r="FO191" s="14" t="s">
        <v>0</v>
      </c>
      <c r="FP191" s="14" t="s">
        <v>0</v>
      </c>
      <c r="FQ191" s="14" t="s">
        <v>0</v>
      </c>
      <c r="FR191" s="13" t="s">
        <v>0</v>
      </c>
      <c r="FT191" s="31"/>
      <c r="FU191" s="30"/>
      <c r="FV191" s="29"/>
      <c r="FW191" s="50"/>
      <c r="FX191" s="50"/>
      <c r="FY191" s="28"/>
      <c r="GA191" s="28"/>
      <c r="GC191" s="31"/>
      <c r="GD191" s="30"/>
      <c r="GE191" s="29"/>
      <c r="GF191" s="50"/>
      <c r="GG191" s="50"/>
      <c r="GH191" s="28"/>
      <c r="GJ191" s="28"/>
      <c r="GL191" s="31"/>
      <c r="GM191" s="30"/>
      <c r="GN191" s="29"/>
      <c r="GO191" s="50"/>
      <c r="GP191" s="50"/>
      <c r="GQ191" s="28"/>
      <c r="GS191" s="28"/>
      <c r="GU191" s="31"/>
      <c r="GV191" s="30"/>
      <c r="GW191" s="29"/>
      <c r="GX191" s="50"/>
      <c r="GY191" s="50"/>
      <c r="GZ191" s="28"/>
      <c r="HB191" s="28"/>
    </row>
    <row r="192" spans="1:210" s="2" customFormat="1" ht="13.9" customHeight="1" thickTop="1" thickBot="1" x14ac:dyDescent="0.35">
      <c r="A192" s="12" t="str">
        <f>IFERROR(IF(HLOOKUP($C$4,$FC$11:$FR$211,ROW()-#REF!,FALSE)="N",FALSE,TRUE),"")</f>
        <v/>
      </c>
      <c r="B192" s="7"/>
      <c r="C192" s="43" t="str">
        <f t="shared" si="477"/>
        <v>428100</v>
      </c>
      <c r="D192" s="43" t="str">
        <f t="shared" si="478"/>
        <v>428100</v>
      </c>
      <c r="E192" s="7"/>
      <c r="F192" s="7"/>
      <c r="G192" s="7"/>
      <c r="H192" s="7">
        <v>185</v>
      </c>
      <c r="I192" s="7"/>
      <c r="J192" s="7"/>
      <c r="K192" s="27" t="s">
        <v>23</v>
      </c>
      <c r="L192" s="18"/>
      <c r="M192" s="54" t="s">
        <v>22</v>
      </c>
      <c r="N192" s="53">
        <f t="shared" si="469"/>
        <v>992371</v>
      </c>
      <c r="O192" s="57">
        <v>992371</v>
      </c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51"/>
      <c r="BX192" s="1"/>
      <c r="BY192" s="1"/>
      <c r="BZ192" s="1"/>
      <c r="CA192" s="1"/>
      <c r="CB192" s="1"/>
      <c r="CC192" s="1"/>
      <c r="CD192" s="1"/>
      <c r="CE192" s="1"/>
      <c r="CF192" s="1"/>
      <c r="CG192" s="6"/>
      <c r="CH192" s="1"/>
      <c r="CI192" s="1"/>
      <c r="CK192" s="36">
        <v>-1</v>
      </c>
      <c r="CL192" s="35">
        <f t="shared" si="470"/>
        <v>-992371</v>
      </c>
      <c r="CM192" s="34">
        <v>-847777</v>
      </c>
      <c r="CO192" s="5"/>
      <c r="CP192" s="33" t="str">
        <f t="shared" si="466"/>
        <v>428100</v>
      </c>
      <c r="CR192" s="11">
        <v>-1</v>
      </c>
      <c r="CS192" s="32">
        <f t="shared" si="471"/>
        <v>-992371</v>
      </c>
      <c r="CT192" s="32" t="str">
        <f t="shared" si="471"/>
        <v/>
      </c>
      <c r="CU192" s="32" t="str">
        <f t="shared" si="471"/>
        <v/>
      </c>
      <c r="CV192" s="32" t="str">
        <f t="shared" si="471"/>
        <v/>
      </c>
      <c r="CW192" s="32" t="str">
        <f t="shared" si="471"/>
        <v/>
      </c>
      <c r="CX192" s="32" t="str">
        <f t="shared" si="471"/>
        <v/>
      </c>
      <c r="CY192" s="32" t="str">
        <f t="shared" si="471"/>
        <v/>
      </c>
      <c r="CZ192" s="32" t="str">
        <f t="shared" si="471"/>
        <v/>
      </c>
      <c r="DA192" s="32" t="str">
        <f t="shared" si="471"/>
        <v/>
      </c>
      <c r="DB192" s="32" t="str">
        <f t="shared" si="471"/>
        <v/>
      </c>
      <c r="DC192" s="32" t="str">
        <f t="shared" si="472"/>
        <v/>
      </c>
      <c r="DD192" s="32" t="str">
        <f t="shared" si="472"/>
        <v/>
      </c>
      <c r="DE192" s="32" t="str">
        <f t="shared" si="472"/>
        <v/>
      </c>
      <c r="DF192" s="32" t="str">
        <f t="shared" si="472"/>
        <v/>
      </c>
      <c r="DG192" s="32" t="str">
        <f t="shared" si="472"/>
        <v/>
      </c>
      <c r="DH192" s="32" t="str">
        <f t="shared" si="472"/>
        <v/>
      </c>
      <c r="DI192" s="32" t="str">
        <f t="shared" si="472"/>
        <v/>
      </c>
      <c r="DJ192" s="32" t="str">
        <f t="shared" si="472"/>
        <v/>
      </c>
      <c r="DK192" s="32" t="str">
        <f t="shared" si="472"/>
        <v/>
      </c>
      <c r="DL192" s="32" t="str">
        <f t="shared" si="472"/>
        <v/>
      </c>
      <c r="DM192" s="32" t="str">
        <f t="shared" si="473"/>
        <v/>
      </c>
      <c r="DN192" s="32" t="str">
        <f t="shared" si="473"/>
        <v/>
      </c>
      <c r="DO192" s="32" t="str">
        <f t="shared" si="473"/>
        <v/>
      </c>
      <c r="DP192" s="32" t="str">
        <f t="shared" si="473"/>
        <v/>
      </c>
      <c r="DQ192" s="32" t="str">
        <f t="shared" si="473"/>
        <v/>
      </c>
      <c r="DR192" s="32" t="str">
        <f t="shared" si="473"/>
        <v/>
      </c>
      <c r="DS192" s="32" t="str">
        <f t="shared" si="473"/>
        <v/>
      </c>
      <c r="DT192" s="32" t="str">
        <f t="shared" si="473"/>
        <v/>
      </c>
      <c r="DU192" s="32" t="str">
        <f t="shared" si="473"/>
        <v/>
      </c>
      <c r="DV192" s="32" t="str">
        <f t="shared" si="473"/>
        <v/>
      </c>
      <c r="DW192" s="32" t="str">
        <f t="shared" si="474"/>
        <v/>
      </c>
      <c r="DX192" s="32" t="str">
        <f t="shared" si="474"/>
        <v/>
      </c>
      <c r="DY192" s="32" t="str">
        <f t="shared" si="474"/>
        <v/>
      </c>
      <c r="DZ192" s="32" t="str">
        <f t="shared" si="474"/>
        <v/>
      </c>
      <c r="EA192" s="32" t="str">
        <f t="shared" si="474"/>
        <v/>
      </c>
      <c r="EB192" s="32" t="str">
        <f t="shared" si="474"/>
        <v/>
      </c>
      <c r="EC192" s="32" t="str">
        <f t="shared" si="474"/>
        <v/>
      </c>
      <c r="ED192" s="32" t="str">
        <f t="shared" si="474"/>
        <v/>
      </c>
      <c r="EE192" s="32" t="str">
        <f t="shared" si="474"/>
        <v/>
      </c>
      <c r="EF192" s="32" t="str">
        <f t="shared" si="474"/>
        <v/>
      </c>
      <c r="EG192" s="32" t="str">
        <f t="shared" si="475"/>
        <v/>
      </c>
      <c r="EH192" s="32" t="str">
        <f t="shared" si="475"/>
        <v/>
      </c>
      <c r="EI192" s="32" t="str">
        <f t="shared" si="475"/>
        <v/>
      </c>
      <c r="EJ192" s="32" t="str">
        <f t="shared" si="475"/>
        <v/>
      </c>
      <c r="EK192" s="32" t="str">
        <f t="shared" si="475"/>
        <v/>
      </c>
      <c r="EL192" s="32" t="str">
        <f t="shared" si="475"/>
        <v/>
      </c>
      <c r="EM192" s="32" t="str">
        <f t="shared" si="475"/>
        <v/>
      </c>
      <c r="EN192" s="32" t="str">
        <f t="shared" si="475"/>
        <v/>
      </c>
      <c r="EO192" s="32" t="str">
        <f t="shared" si="475"/>
        <v/>
      </c>
      <c r="EP192" s="32" t="str">
        <f t="shared" si="475"/>
        <v/>
      </c>
      <c r="EQ192" s="32" t="str">
        <f t="shared" si="476"/>
        <v/>
      </c>
      <c r="ER192" s="32" t="str">
        <f t="shared" si="476"/>
        <v/>
      </c>
      <c r="ES192" s="32" t="str">
        <f t="shared" si="476"/>
        <v/>
      </c>
      <c r="ET192" s="32" t="str">
        <f t="shared" si="476"/>
        <v/>
      </c>
      <c r="EU192" s="32" t="str">
        <f t="shared" si="476"/>
        <v/>
      </c>
      <c r="EV192" s="32" t="str">
        <f t="shared" si="476"/>
        <v/>
      </c>
      <c r="EW192" s="32" t="str">
        <f t="shared" si="476"/>
        <v/>
      </c>
      <c r="EX192" s="32" t="str">
        <f t="shared" si="476"/>
        <v/>
      </c>
      <c r="EY192" s="32" t="str">
        <f t="shared" si="476"/>
        <v/>
      </c>
      <c r="EZ192" s="32" t="str">
        <f t="shared" si="476"/>
        <v/>
      </c>
      <c r="FB192" s="3"/>
      <c r="FC192" s="15" t="s">
        <v>11</v>
      </c>
      <c r="FD192" s="14" t="s">
        <v>11</v>
      </c>
      <c r="FE192" s="14" t="s">
        <v>11</v>
      </c>
      <c r="FF192" s="14" t="s">
        <v>11</v>
      </c>
      <c r="FG192" s="14" t="s">
        <v>0</v>
      </c>
      <c r="FH192" s="14" t="s">
        <v>0</v>
      </c>
      <c r="FI192" s="14" t="s">
        <v>0</v>
      </c>
      <c r="FJ192" s="14" t="s">
        <v>0</v>
      </c>
      <c r="FK192" s="14" t="s">
        <v>11</v>
      </c>
      <c r="FL192" s="14" t="s">
        <v>11</v>
      </c>
      <c r="FM192" s="14" t="s">
        <v>11</v>
      </c>
      <c r="FN192" s="14" t="s">
        <v>11</v>
      </c>
      <c r="FO192" s="14" t="s">
        <v>0</v>
      </c>
      <c r="FP192" s="14" t="s">
        <v>0</v>
      </c>
      <c r="FQ192" s="14" t="s">
        <v>0</v>
      </c>
      <c r="FR192" s="13" t="s">
        <v>0</v>
      </c>
      <c r="FT192" s="31"/>
      <c r="FU192" s="30"/>
      <c r="FV192" s="29"/>
      <c r="FW192" s="50"/>
      <c r="FX192" s="50"/>
      <c r="FY192" s="28"/>
      <c r="GA192" s="28"/>
      <c r="GC192" s="31"/>
      <c r="GD192" s="30"/>
      <c r="GE192" s="29"/>
      <c r="GF192" s="50"/>
      <c r="GG192" s="50"/>
      <c r="GH192" s="28"/>
      <c r="GJ192" s="28"/>
      <c r="GL192" s="31"/>
      <c r="GM192" s="30"/>
      <c r="GN192" s="29"/>
      <c r="GO192" s="50"/>
      <c r="GP192" s="50"/>
      <c r="GQ192" s="28"/>
      <c r="GS192" s="28"/>
      <c r="GU192" s="31"/>
      <c r="GV192" s="30"/>
      <c r="GW192" s="29"/>
      <c r="GX192" s="50"/>
      <c r="GY192" s="50"/>
      <c r="GZ192" s="28"/>
      <c r="HB192" s="28"/>
    </row>
    <row r="193" spans="1:210" s="2" customFormat="1" ht="13.9" hidden="1" customHeight="1" x14ac:dyDescent="0.3">
      <c r="A193" s="12" t="str">
        <f>IFERROR(IF(HLOOKUP($C$4,$FC$11:$FR$211,ROW()-#REF!,FALSE)="N",FALSE,TRUE),"")</f>
        <v/>
      </c>
      <c r="B193" s="7"/>
      <c r="C193" s="43" t="str">
        <f t="shared" si="477"/>
        <v>429100</v>
      </c>
      <c r="D193" s="43" t="str">
        <f t="shared" si="478"/>
        <v>429100</v>
      </c>
      <c r="E193" s="7"/>
      <c r="F193" s="7"/>
      <c r="G193" s="7"/>
      <c r="H193" s="7">
        <v>186</v>
      </c>
      <c r="I193" s="7"/>
      <c r="J193" s="7"/>
      <c r="K193" s="27" t="s">
        <v>21</v>
      </c>
      <c r="L193" s="18"/>
      <c r="M193" s="54" t="s">
        <v>20</v>
      </c>
      <c r="N193" s="53">
        <f t="shared" si="469"/>
        <v>0</v>
      </c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1"/>
      <c r="BX193" s="1"/>
      <c r="BY193" s="1"/>
      <c r="BZ193" s="1"/>
      <c r="CA193" s="1"/>
      <c r="CB193" s="1"/>
      <c r="CC193" s="1"/>
      <c r="CD193" s="1"/>
      <c r="CE193" s="1"/>
      <c r="CF193" s="1"/>
      <c r="CG193" s="6"/>
      <c r="CH193" s="1"/>
      <c r="CI193" s="1"/>
      <c r="CK193" s="36">
        <v>-1</v>
      </c>
      <c r="CL193" s="35">
        <f t="shared" si="470"/>
        <v>0</v>
      </c>
      <c r="CM193" s="34"/>
      <c r="CO193" s="5"/>
      <c r="CP193" s="33" t="str">
        <f t="shared" si="466"/>
        <v>429100</v>
      </c>
      <c r="CR193" s="11">
        <v>-1</v>
      </c>
      <c r="CS193" s="32" t="str">
        <f t="shared" si="471"/>
        <v/>
      </c>
      <c r="CT193" s="32" t="str">
        <f t="shared" si="471"/>
        <v/>
      </c>
      <c r="CU193" s="32" t="str">
        <f t="shared" si="471"/>
        <v/>
      </c>
      <c r="CV193" s="32" t="str">
        <f t="shared" si="471"/>
        <v/>
      </c>
      <c r="CW193" s="32" t="str">
        <f t="shared" si="471"/>
        <v/>
      </c>
      <c r="CX193" s="32" t="str">
        <f t="shared" si="471"/>
        <v/>
      </c>
      <c r="CY193" s="32" t="str">
        <f t="shared" si="471"/>
        <v/>
      </c>
      <c r="CZ193" s="32" t="str">
        <f t="shared" si="471"/>
        <v/>
      </c>
      <c r="DA193" s="32" t="str">
        <f t="shared" si="471"/>
        <v/>
      </c>
      <c r="DB193" s="32" t="str">
        <f t="shared" si="471"/>
        <v/>
      </c>
      <c r="DC193" s="32" t="str">
        <f t="shared" si="472"/>
        <v/>
      </c>
      <c r="DD193" s="32" t="str">
        <f t="shared" si="472"/>
        <v/>
      </c>
      <c r="DE193" s="32" t="str">
        <f t="shared" si="472"/>
        <v/>
      </c>
      <c r="DF193" s="32" t="str">
        <f t="shared" si="472"/>
        <v/>
      </c>
      <c r="DG193" s="32" t="str">
        <f t="shared" si="472"/>
        <v/>
      </c>
      <c r="DH193" s="32" t="str">
        <f t="shared" si="472"/>
        <v/>
      </c>
      <c r="DI193" s="32" t="str">
        <f t="shared" si="472"/>
        <v/>
      </c>
      <c r="DJ193" s="32" t="str">
        <f t="shared" si="472"/>
        <v/>
      </c>
      <c r="DK193" s="32" t="str">
        <f t="shared" si="472"/>
        <v/>
      </c>
      <c r="DL193" s="32" t="str">
        <f t="shared" si="472"/>
        <v/>
      </c>
      <c r="DM193" s="32" t="str">
        <f t="shared" si="473"/>
        <v/>
      </c>
      <c r="DN193" s="32" t="str">
        <f t="shared" si="473"/>
        <v/>
      </c>
      <c r="DO193" s="32" t="str">
        <f t="shared" si="473"/>
        <v/>
      </c>
      <c r="DP193" s="32" t="str">
        <f t="shared" si="473"/>
        <v/>
      </c>
      <c r="DQ193" s="32" t="str">
        <f t="shared" si="473"/>
        <v/>
      </c>
      <c r="DR193" s="32" t="str">
        <f t="shared" si="473"/>
        <v/>
      </c>
      <c r="DS193" s="32" t="str">
        <f t="shared" si="473"/>
        <v/>
      </c>
      <c r="DT193" s="32" t="str">
        <f t="shared" si="473"/>
        <v/>
      </c>
      <c r="DU193" s="32" t="str">
        <f t="shared" si="473"/>
        <v/>
      </c>
      <c r="DV193" s="32" t="str">
        <f t="shared" si="473"/>
        <v/>
      </c>
      <c r="DW193" s="32" t="str">
        <f t="shared" si="474"/>
        <v/>
      </c>
      <c r="DX193" s="32" t="str">
        <f t="shared" si="474"/>
        <v/>
      </c>
      <c r="DY193" s="32" t="str">
        <f t="shared" si="474"/>
        <v/>
      </c>
      <c r="DZ193" s="32" t="str">
        <f t="shared" si="474"/>
        <v/>
      </c>
      <c r="EA193" s="32" t="str">
        <f t="shared" si="474"/>
        <v/>
      </c>
      <c r="EB193" s="32" t="str">
        <f t="shared" si="474"/>
        <v/>
      </c>
      <c r="EC193" s="32" t="str">
        <f t="shared" si="474"/>
        <v/>
      </c>
      <c r="ED193" s="32" t="str">
        <f t="shared" si="474"/>
        <v/>
      </c>
      <c r="EE193" s="32" t="str">
        <f t="shared" si="474"/>
        <v/>
      </c>
      <c r="EF193" s="32" t="str">
        <f t="shared" si="474"/>
        <v/>
      </c>
      <c r="EG193" s="32" t="str">
        <f t="shared" si="475"/>
        <v/>
      </c>
      <c r="EH193" s="32" t="str">
        <f t="shared" si="475"/>
        <v/>
      </c>
      <c r="EI193" s="32" t="str">
        <f t="shared" si="475"/>
        <v/>
      </c>
      <c r="EJ193" s="32" t="str">
        <f t="shared" si="475"/>
        <v/>
      </c>
      <c r="EK193" s="32" t="str">
        <f t="shared" si="475"/>
        <v/>
      </c>
      <c r="EL193" s="32" t="str">
        <f t="shared" si="475"/>
        <v/>
      </c>
      <c r="EM193" s="32" t="str">
        <f t="shared" si="475"/>
        <v/>
      </c>
      <c r="EN193" s="32" t="str">
        <f t="shared" si="475"/>
        <v/>
      </c>
      <c r="EO193" s="32" t="str">
        <f t="shared" si="475"/>
        <v/>
      </c>
      <c r="EP193" s="32" t="str">
        <f t="shared" si="475"/>
        <v/>
      </c>
      <c r="EQ193" s="32" t="str">
        <f t="shared" si="476"/>
        <v/>
      </c>
      <c r="ER193" s="32" t="str">
        <f t="shared" si="476"/>
        <v/>
      </c>
      <c r="ES193" s="32" t="str">
        <f t="shared" si="476"/>
        <v/>
      </c>
      <c r="ET193" s="32" t="str">
        <f t="shared" si="476"/>
        <v/>
      </c>
      <c r="EU193" s="32" t="str">
        <f t="shared" si="476"/>
        <v/>
      </c>
      <c r="EV193" s="32" t="str">
        <f t="shared" si="476"/>
        <v/>
      </c>
      <c r="EW193" s="32" t="str">
        <f t="shared" si="476"/>
        <v/>
      </c>
      <c r="EX193" s="32" t="str">
        <f t="shared" si="476"/>
        <v/>
      </c>
      <c r="EY193" s="32" t="str">
        <f t="shared" si="476"/>
        <v/>
      </c>
      <c r="EZ193" s="32" t="str">
        <f t="shared" si="476"/>
        <v/>
      </c>
      <c r="FB193" s="3"/>
      <c r="FC193" s="15" t="s">
        <v>11</v>
      </c>
      <c r="FD193" s="14" t="s">
        <v>11</v>
      </c>
      <c r="FE193" s="14" t="s">
        <v>11</v>
      </c>
      <c r="FF193" s="14" t="s">
        <v>11</v>
      </c>
      <c r="FG193" s="14" t="s">
        <v>11</v>
      </c>
      <c r="FH193" s="14" t="s">
        <v>11</v>
      </c>
      <c r="FI193" s="14" t="s">
        <v>11</v>
      </c>
      <c r="FJ193" s="14" t="s">
        <v>11</v>
      </c>
      <c r="FK193" s="14" t="s">
        <v>11</v>
      </c>
      <c r="FL193" s="14" t="s">
        <v>11</v>
      </c>
      <c r="FM193" s="14" t="s">
        <v>11</v>
      </c>
      <c r="FN193" s="14" t="s">
        <v>11</v>
      </c>
      <c r="FO193" s="14" t="s">
        <v>11</v>
      </c>
      <c r="FP193" s="14" t="s">
        <v>11</v>
      </c>
      <c r="FQ193" s="14" t="s">
        <v>11</v>
      </c>
      <c r="FR193" s="13" t="s">
        <v>11</v>
      </c>
      <c r="FT193" s="31"/>
      <c r="FU193" s="30"/>
      <c r="FV193" s="29"/>
      <c r="FW193" s="50"/>
      <c r="FX193" s="50"/>
      <c r="FY193" s="28"/>
      <c r="GA193" s="28"/>
      <c r="GC193" s="31"/>
      <c r="GD193" s="30"/>
      <c r="GE193" s="29"/>
      <c r="GF193" s="50"/>
      <c r="GG193" s="50"/>
      <c r="GH193" s="28"/>
      <c r="GJ193" s="28"/>
      <c r="GL193" s="31"/>
      <c r="GM193" s="30"/>
      <c r="GN193" s="29"/>
      <c r="GO193" s="50"/>
      <c r="GP193" s="50"/>
      <c r="GQ193" s="28"/>
      <c r="GS193" s="28"/>
      <c r="GU193" s="31"/>
      <c r="GV193" s="30"/>
      <c r="GW193" s="29"/>
      <c r="GX193" s="50"/>
      <c r="GY193" s="50"/>
      <c r="GZ193" s="28"/>
      <c r="HB193" s="28"/>
    </row>
    <row r="194" spans="1:210" s="2" customFormat="1" ht="13.9" customHeight="1" thickTop="1" x14ac:dyDescent="0.3">
      <c r="A194" s="12" t="str">
        <f>IFERROR(IF(HLOOKUP($C$4,$FC$11:$FR$211,ROW()-#REF!,FALSE)="N",FALSE,TRUE),"")</f>
        <v/>
      </c>
      <c r="B194" s="7"/>
      <c r="C194" s="43" t="str">
        <f t="shared" si="477"/>
        <v>4690TL</v>
      </c>
      <c r="D194" s="43" t="str">
        <f t="shared" si="478"/>
        <v>4690TL</v>
      </c>
      <c r="E194" s="7"/>
      <c r="F194" s="7"/>
      <c r="G194" s="7"/>
      <c r="H194" s="7">
        <v>187</v>
      </c>
      <c r="I194" s="7"/>
      <c r="J194" s="7"/>
      <c r="K194" s="42" t="s">
        <v>19</v>
      </c>
      <c r="L194" s="41"/>
      <c r="M194" s="40" t="s">
        <v>18</v>
      </c>
      <c r="N194" s="39">
        <f t="shared" ref="N194:AS194" si="479">N188+N189+N190+N191+N192+N193</f>
        <v>1027193</v>
      </c>
      <c r="O194" s="56">
        <f t="shared" si="479"/>
        <v>1027193</v>
      </c>
      <c r="P194" s="56">
        <f t="shared" si="479"/>
        <v>0</v>
      </c>
      <c r="Q194" s="56">
        <f t="shared" si="479"/>
        <v>0</v>
      </c>
      <c r="R194" s="56">
        <f t="shared" si="479"/>
        <v>0</v>
      </c>
      <c r="S194" s="56">
        <f t="shared" si="479"/>
        <v>0</v>
      </c>
      <c r="T194" s="56">
        <f t="shared" si="479"/>
        <v>0</v>
      </c>
      <c r="U194" s="56">
        <f t="shared" si="479"/>
        <v>0</v>
      </c>
      <c r="V194" s="56">
        <f t="shared" si="479"/>
        <v>0</v>
      </c>
      <c r="W194" s="56">
        <f t="shared" si="479"/>
        <v>0</v>
      </c>
      <c r="X194" s="56">
        <f t="shared" si="479"/>
        <v>0</v>
      </c>
      <c r="Y194" s="56">
        <f t="shared" si="479"/>
        <v>0</v>
      </c>
      <c r="Z194" s="56">
        <f t="shared" si="479"/>
        <v>0</v>
      </c>
      <c r="AA194" s="56">
        <f t="shared" si="479"/>
        <v>0</v>
      </c>
      <c r="AB194" s="56">
        <f t="shared" si="479"/>
        <v>0</v>
      </c>
      <c r="AC194" s="56">
        <f t="shared" si="479"/>
        <v>0</v>
      </c>
      <c r="AD194" s="56">
        <f t="shared" si="479"/>
        <v>0</v>
      </c>
      <c r="AE194" s="56">
        <f t="shared" si="479"/>
        <v>0</v>
      </c>
      <c r="AF194" s="56">
        <f t="shared" si="479"/>
        <v>0</v>
      </c>
      <c r="AG194" s="56">
        <f t="shared" si="479"/>
        <v>0</v>
      </c>
      <c r="AH194" s="56">
        <f t="shared" si="479"/>
        <v>0</v>
      </c>
      <c r="AI194" s="56">
        <f t="shared" si="479"/>
        <v>0</v>
      </c>
      <c r="AJ194" s="56">
        <f t="shared" si="479"/>
        <v>0</v>
      </c>
      <c r="AK194" s="56">
        <f t="shared" si="479"/>
        <v>0</v>
      </c>
      <c r="AL194" s="56">
        <f t="shared" si="479"/>
        <v>0</v>
      </c>
      <c r="AM194" s="56">
        <f t="shared" si="479"/>
        <v>0</v>
      </c>
      <c r="AN194" s="56">
        <f t="shared" si="479"/>
        <v>0</v>
      </c>
      <c r="AO194" s="56">
        <f t="shared" si="479"/>
        <v>0</v>
      </c>
      <c r="AP194" s="56">
        <f t="shared" si="479"/>
        <v>0</v>
      </c>
      <c r="AQ194" s="56">
        <f t="shared" si="479"/>
        <v>0</v>
      </c>
      <c r="AR194" s="56">
        <f t="shared" si="479"/>
        <v>0</v>
      </c>
      <c r="AS194" s="56">
        <f t="shared" si="479"/>
        <v>0</v>
      </c>
      <c r="AT194" s="56">
        <f t="shared" ref="AT194:BV194" si="480">AT188+AT189+AT190+AT191+AT192+AT193</f>
        <v>0</v>
      </c>
      <c r="AU194" s="56">
        <f t="shared" si="480"/>
        <v>0</v>
      </c>
      <c r="AV194" s="56">
        <f t="shared" si="480"/>
        <v>0</v>
      </c>
      <c r="AW194" s="56">
        <f t="shared" si="480"/>
        <v>0</v>
      </c>
      <c r="AX194" s="56">
        <f t="shared" si="480"/>
        <v>0</v>
      </c>
      <c r="AY194" s="56">
        <f t="shared" si="480"/>
        <v>0</v>
      </c>
      <c r="AZ194" s="56">
        <f t="shared" si="480"/>
        <v>0</v>
      </c>
      <c r="BA194" s="56">
        <f t="shared" si="480"/>
        <v>0</v>
      </c>
      <c r="BB194" s="56">
        <f t="shared" si="480"/>
        <v>0</v>
      </c>
      <c r="BC194" s="56">
        <f t="shared" si="480"/>
        <v>0</v>
      </c>
      <c r="BD194" s="56">
        <f t="shared" si="480"/>
        <v>0</v>
      </c>
      <c r="BE194" s="56">
        <f t="shared" si="480"/>
        <v>0</v>
      </c>
      <c r="BF194" s="56">
        <f t="shared" si="480"/>
        <v>0</v>
      </c>
      <c r="BG194" s="56">
        <f t="shared" si="480"/>
        <v>0</v>
      </c>
      <c r="BH194" s="56">
        <f t="shared" si="480"/>
        <v>0</v>
      </c>
      <c r="BI194" s="56">
        <f t="shared" si="480"/>
        <v>0</v>
      </c>
      <c r="BJ194" s="56">
        <f t="shared" si="480"/>
        <v>0</v>
      </c>
      <c r="BK194" s="56">
        <f t="shared" si="480"/>
        <v>0</v>
      </c>
      <c r="BL194" s="56">
        <f t="shared" si="480"/>
        <v>0</v>
      </c>
      <c r="BM194" s="56">
        <f t="shared" si="480"/>
        <v>0</v>
      </c>
      <c r="BN194" s="56">
        <f t="shared" si="480"/>
        <v>0</v>
      </c>
      <c r="BO194" s="56">
        <f t="shared" si="480"/>
        <v>0</v>
      </c>
      <c r="BP194" s="56">
        <f t="shared" si="480"/>
        <v>0</v>
      </c>
      <c r="BQ194" s="56">
        <f t="shared" si="480"/>
        <v>0</v>
      </c>
      <c r="BR194" s="56">
        <f t="shared" si="480"/>
        <v>0</v>
      </c>
      <c r="BS194" s="56">
        <f t="shared" si="480"/>
        <v>0</v>
      </c>
      <c r="BT194" s="56">
        <f t="shared" si="480"/>
        <v>0</v>
      </c>
      <c r="BU194" s="56">
        <f t="shared" si="480"/>
        <v>0</v>
      </c>
      <c r="BV194" s="56">
        <f t="shared" si="480"/>
        <v>0</v>
      </c>
      <c r="BW194" s="37"/>
      <c r="BX194" s="1"/>
      <c r="BY194" s="1"/>
      <c r="BZ194" s="1"/>
      <c r="CA194" s="1"/>
      <c r="CB194" s="1"/>
      <c r="CC194" s="1"/>
      <c r="CD194" s="1"/>
      <c r="CE194" s="1"/>
      <c r="CF194" s="1"/>
      <c r="CG194" s="6"/>
      <c r="CH194" s="1"/>
      <c r="CI194" s="1"/>
      <c r="CK194" s="36">
        <v>-1</v>
      </c>
      <c r="CL194" s="35">
        <f t="shared" si="470"/>
        <v>-1027193</v>
      </c>
      <c r="CM194" s="34">
        <v>-883356</v>
      </c>
      <c r="CO194" s="5"/>
      <c r="CP194" s="33" t="str">
        <f t="shared" si="466"/>
        <v>4690TL</v>
      </c>
      <c r="CR194" s="11">
        <v>-1</v>
      </c>
      <c r="CS194" s="32">
        <f t="shared" si="471"/>
        <v>-1027193</v>
      </c>
      <c r="CT194" s="32">
        <f t="shared" si="471"/>
        <v>0</v>
      </c>
      <c r="CU194" s="32">
        <f t="shared" si="471"/>
        <v>0</v>
      </c>
      <c r="CV194" s="32">
        <f t="shared" si="471"/>
        <v>0</v>
      </c>
      <c r="CW194" s="32">
        <f t="shared" si="471"/>
        <v>0</v>
      </c>
      <c r="CX194" s="32">
        <f t="shared" si="471"/>
        <v>0</v>
      </c>
      <c r="CY194" s="32">
        <f t="shared" si="471"/>
        <v>0</v>
      </c>
      <c r="CZ194" s="32">
        <f t="shared" si="471"/>
        <v>0</v>
      </c>
      <c r="DA194" s="32">
        <f t="shared" si="471"/>
        <v>0</v>
      </c>
      <c r="DB194" s="32">
        <f t="shared" si="471"/>
        <v>0</v>
      </c>
      <c r="DC194" s="32">
        <f t="shared" si="472"/>
        <v>0</v>
      </c>
      <c r="DD194" s="32">
        <f t="shared" si="472"/>
        <v>0</v>
      </c>
      <c r="DE194" s="32">
        <f t="shared" si="472"/>
        <v>0</v>
      </c>
      <c r="DF194" s="32">
        <f t="shared" si="472"/>
        <v>0</v>
      </c>
      <c r="DG194" s="32">
        <f t="shared" si="472"/>
        <v>0</v>
      </c>
      <c r="DH194" s="32">
        <f t="shared" si="472"/>
        <v>0</v>
      </c>
      <c r="DI194" s="32">
        <f t="shared" si="472"/>
        <v>0</v>
      </c>
      <c r="DJ194" s="32">
        <f t="shared" si="472"/>
        <v>0</v>
      </c>
      <c r="DK194" s="32">
        <f t="shared" si="472"/>
        <v>0</v>
      </c>
      <c r="DL194" s="32">
        <f t="shared" si="472"/>
        <v>0</v>
      </c>
      <c r="DM194" s="32">
        <f t="shared" si="473"/>
        <v>0</v>
      </c>
      <c r="DN194" s="32">
        <f t="shared" si="473"/>
        <v>0</v>
      </c>
      <c r="DO194" s="32">
        <f t="shared" si="473"/>
        <v>0</v>
      </c>
      <c r="DP194" s="32">
        <f t="shared" si="473"/>
        <v>0</v>
      </c>
      <c r="DQ194" s="32">
        <f t="shared" si="473"/>
        <v>0</v>
      </c>
      <c r="DR194" s="32">
        <f t="shared" si="473"/>
        <v>0</v>
      </c>
      <c r="DS194" s="32">
        <f t="shared" si="473"/>
        <v>0</v>
      </c>
      <c r="DT194" s="32">
        <f t="shared" si="473"/>
        <v>0</v>
      </c>
      <c r="DU194" s="32">
        <f t="shared" si="473"/>
        <v>0</v>
      </c>
      <c r="DV194" s="32">
        <f t="shared" si="473"/>
        <v>0</v>
      </c>
      <c r="DW194" s="32">
        <f t="shared" si="474"/>
        <v>0</v>
      </c>
      <c r="DX194" s="32">
        <f t="shared" si="474"/>
        <v>0</v>
      </c>
      <c r="DY194" s="32">
        <f t="shared" si="474"/>
        <v>0</v>
      </c>
      <c r="DZ194" s="32">
        <f t="shared" si="474"/>
        <v>0</v>
      </c>
      <c r="EA194" s="32">
        <f t="shared" si="474"/>
        <v>0</v>
      </c>
      <c r="EB194" s="32">
        <f t="shared" si="474"/>
        <v>0</v>
      </c>
      <c r="EC194" s="32">
        <f t="shared" si="474"/>
        <v>0</v>
      </c>
      <c r="ED194" s="32">
        <f t="shared" si="474"/>
        <v>0</v>
      </c>
      <c r="EE194" s="32">
        <f t="shared" si="474"/>
        <v>0</v>
      </c>
      <c r="EF194" s="32">
        <f t="shared" si="474"/>
        <v>0</v>
      </c>
      <c r="EG194" s="32">
        <f t="shared" si="475"/>
        <v>0</v>
      </c>
      <c r="EH194" s="32">
        <f t="shared" si="475"/>
        <v>0</v>
      </c>
      <c r="EI194" s="32">
        <f t="shared" si="475"/>
        <v>0</v>
      </c>
      <c r="EJ194" s="32">
        <f t="shared" si="475"/>
        <v>0</v>
      </c>
      <c r="EK194" s="32">
        <f t="shared" si="475"/>
        <v>0</v>
      </c>
      <c r="EL194" s="32">
        <f t="shared" si="475"/>
        <v>0</v>
      </c>
      <c r="EM194" s="32">
        <f t="shared" si="475"/>
        <v>0</v>
      </c>
      <c r="EN194" s="32">
        <f t="shared" si="475"/>
        <v>0</v>
      </c>
      <c r="EO194" s="32">
        <f t="shared" si="475"/>
        <v>0</v>
      </c>
      <c r="EP194" s="32">
        <f t="shared" si="475"/>
        <v>0</v>
      </c>
      <c r="EQ194" s="32">
        <f t="shared" si="476"/>
        <v>0</v>
      </c>
      <c r="ER194" s="32">
        <f t="shared" si="476"/>
        <v>0</v>
      </c>
      <c r="ES194" s="32">
        <f t="shared" si="476"/>
        <v>0</v>
      </c>
      <c r="ET194" s="32">
        <f t="shared" si="476"/>
        <v>0</v>
      </c>
      <c r="EU194" s="32">
        <f t="shared" si="476"/>
        <v>0</v>
      </c>
      <c r="EV194" s="32">
        <f t="shared" si="476"/>
        <v>0</v>
      </c>
      <c r="EW194" s="32">
        <f t="shared" si="476"/>
        <v>0</v>
      </c>
      <c r="EX194" s="32">
        <f t="shared" si="476"/>
        <v>0</v>
      </c>
      <c r="EY194" s="32">
        <f t="shared" si="476"/>
        <v>0</v>
      </c>
      <c r="EZ194" s="32">
        <f t="shared" si="476"/>
        <v>0</v>
      </c>
      <c r="FB194" s="3"/>
      <c r="FC194" s="15" t="s">
        <v>0</v>
      </c>
      <c r="FD194" s="14" t="s">
        <v>0</v>
      </c>
      <c r="FE194" s="14" t="s">
        <v>0</v>
      </c>
      <c r="FF194" s="14" t="s">
        <v>0</v>
      </c>
      <c r="FG194" s="14" t="s">
        <v>0</v>
      </c>
      <c r="FH194" s="14" t="s">
        <v>0</v>
      </c>
      <c r="FI194" s="14" t="s">
        <v>0</v>
      </c>
      <c r="FJ194" s="14" t="s">
        <v>0</v>
      </c>
      <c r="FK194" s="14" t="s">
        <v>0</v>
      </c>
      <c r="FL194" s="14" t="s">
        <v>0</v>
      </c>
      <c r="FM194" s="14" t="s">
        <v>0</v>
      </c>
      <c r="FN194" s="14" t="s">
        <v>0</v>
      </c>
      <c r="FO194" s="14" t="s">
        <v>0</v>
      </c>
      <c r="FP194" s="14" t="s">
        <v>0</v>
      </c>
      <c r="FQ194" s="14" t="s">
        <v>0</v>
      </c>
      <c r="FR194" s="13" t="s">
        <v>0</v>
      </c>
      <c r="FT194" s="31"/>
      <c r="FU194" s="30"/>
      <c r="FV194" s="29"/>
      <c r="FW194" s="28"/>
      <c r="FX194" s="28"/>
      <c r="FY194" s="28"/>
      <c r="GA194" s="28"/>
      <c r="GC194" s="31"/>
      <c r="GD194" s="30"/>
      <c r="GE194" s="29"/>
      <c r="GF194" s="28"/>
      <c r="GG194" s="28"/>
      <c r="GH194" s="28"/>
      <c r="GJ194" s="28"/>
      <c r="GL194" s="31"/>
      <c r="GM194" s="30"/>
      <c r="GN194" s="29"/>
      <c r="GO194" s="28"/>
      <c r="GP194" s="28"/>
      <c r="GQ194" s="28"/>
      <c r="GS194" s="28"/>
      <c r="GU194" s="31"/>
      <c r="GV194" s="30"/>
      <c r="GW194" s="29"/>
      <c r="GX194" s="28"/>
      <c r="GY194" s="28"/>
      <c r="GZ194" s="28"/>
      <c r="HB194" s="28"/>
    </row>
    <row r="195" spans="1:210" s="2" customFormat="1" ht="13.9" customHeight="1" thickBot="1" x14ac:dyDescent="0.35">
      <c r="A195" s="12" t="str">
        <f>IFERROR(IF(HLOOKUP($C$4,$FC$11:$FR$211,ROW()-#REF!,FALSE)="N",FALSE,TRUE),"")</f>
        <v/>
      </c>
      <c r="B195" s="7"/>
      <c r="C195" s="43" t="str">
        <f t="shared" si="477"/>
        <v/>
      </c>
      <c r="D195" s="43" t="str">
        <f t="shared" si="478"/>
        <v/>
      </c>
      <c r="E195" s="7"/>
      <c r="F195" s="7"/>
      <c r="G195" s="7"/>
      <c r="H195" s="7">
        <v>188</v>
      </c>
      <c r="I195" s="7"/>
      <c r="J195" s="7"/>
      <c r="K195" s="27"/>
      <c r="L195" s="18"/>
      <c r="M195" s="47"/>
      <c r="N195" s="46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37"/>
      <c r="BX195" s="1"/>
      <c r="BY195" s="1"/>
      <c r="BZ195" s="1"/>
      <c r="CA195" s="1"/>
      <c r="CB195" s="1"/>
      <c r="CC195" s="1"/>
      <c r="CD195" s="1"/>
      <c r="CE195" s="1"/>
      <c r="CF195" s="1"/>
      <c r="CG195" s="6"/>
      <c r="CH195" s="1"/>
      <c r="CI195" s="1"/>
      <c r="CK195" s="5"/>
      <c r="CL195" s="5"/>
      <c r="CM195" s="5"/>
      <c r="CO195" s="5"/>
      <c r="CP195" s="55" t="str">
        <f t="shared" si="466"/>
        <v/>
      </c>
      <c r="CR195" s="4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B195" s="3"/>
      <c r="FC195" s="15" t="s">
        <v>0</v>
      </c>
      <c r="FD195" s="14" t="s">
        <v>0</v>
      </c>
      <c r="FE195" s="14" t="s">
        <v>0</v>
      </c>
      <c r="FF195" s="14" t="s">
        <v>0</v>
      </c>
      <c r="FG195" s="14" t="s">
        <v>0</v>
      </c>
      <c r="FH195" s="14" t="s">
        <v>0</v>
      </c>
      <c r="FI195" s="14" t="s">
        <v>0</v>
      </c>
      <c r="FJ195" s="14" t="s">
        <v>0</v>
      </c>
      <c r="FK195" s="14" t="s">
        <v>0</v>
      </c>
      <c r="FL195" s="14" t="s">
        <v>0</v>
      </c>
      <c r="FM195" s="14" t="s">
        <v>0</v>
      </c>
      <c r="FN195" s="14" t="s">
        <v>0</v>
      </c>
      <c r="FO195" s="14" t="s">
        <v>0</v>
      </c>
      <c r="FP195" s="14" t="s">
        <v>0</v>
      </c>
      <c r="FQ195" s="14" t="s">
        <v>0</v>
      </c>
      <c r="FR195" s="13" t="s">
        <v>0</v>
      </c>
      <c r="FT195" s="31"/>
      <c r="FU195" s="30"/>
      <c r="FV195" s="44"/>
      <c r="FW195" s="44"/>
      <c r="FX195" s="44"/>
      <c r="FY195" s="44"/>
      <c r="GC195" s="31"/>
      <c r="GD195" s="30"/>
      <c r="GE195" s="44"/>
      <c r="GF195" s="44"/>
      <c r="GG195" s="44"/>
      <c r="GH195" s="44"/>
      <c r="GL195" s="31"/>
      <c r="GM195" s="30"/>
      <c r="GN195" s="44"/>
      <c r="GO195" s="44"/>
      <c r="GP195" s="44"/>
      <c r="GQ195" s="44"/>
      <c r="GU195" s="31"/>
      <c r="GV195" s="30"/>
      <c r="GW195" s="44"/>
      <c r="GX195" s="44"/>
      <c r="GY195" s="44"/>
      <c r="GZ195" s="44"/>
    </row>
    <row r="196" spans="1:210" s="2" customFormat="1" ht="13.9" customHeight="1" thickTop="1" thickBot="1" x14ac:dyDescent="0.35">
      <c r="A196" s="12" t="str">
        <f>IFERROR(IF(HLOOKUP($C$4,$FC$11:$FR$211,ROW()-#REF!,FALSE)="N",FALSE,TRUE),"")</f>
        <v/>
      </c>
      <c r="B196" s="7"/>
      <c r="C196" s="43" t="str">
        <f t="shared" si="477"/>
        <v>311800</v>
      </c>
      <c r="D196" s="43" t="str">
        <f t="shared" si="478"/>
        <v>311800</v>
      </c>
      <c r="E196" s="7"/>
      <c r="F196" s="7"/>
      <c r="G196" s="7"/>
      <c r="H196" s="7">
        <v>189</v>
      </c>
      <c r="I196" s="7"/>
      <c r="J196" s="7"/>
      <c r="K196" s="27" t="s">
        <v>17</v>
      </c>
      <c r="L196" s="18"/>
      <c r="M196" s="54" t="s">
        <v>16</v>
      </c>
      <c r="N196" s="53">
        <f>SUM(O196:BV196)</f>
        <v>0</v>
      </c>
      <c r="O196" s="49">
        <v>0</v>
      </c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51"/>
      <c r="BX196" s="1"/>
      <c r="BY196" s="1"/>
      <c r="BZ196" s="1"/>
      <c r="CA196" s="1"/>
      <c r="CB196" s="1"/>
      <c r="CC196" s="1"/>
      <c r="CD196" s="1"/>
      <c r="CE196" s="1"/>
      <c r="CF196" s="1"/>
      <c r="CG196" s="6"/>
      <c r="CH196" s="1"/>
      <c r="CI196" s="1"/>
      <c r="CK196" s="36">
        <v>-1</v>
      </c>
      <c r="CL196" s="35">
        <f>N196*CK196</f>
        <v>0</v>
      </c>
      <c r="CM196" s="34"/>
      <c r="CO196" s="5"/>
      <c r="CP196" s="33" t="str">
        <f t="shared" si="466"/>
        <v>311800</v>
      </c>
      <c r="CR196" s="11">
        <v>-1</v>
      </c>
      <c r="CS196" s="32">
        <f t="shared" ref="CS196:DB197" si="481">IF(O196="","",O196*$CR196)</f>
        <v>0</v>
      </c>
      <c r="CT196" s="32" t="str">
        <f t="shared" si="481"/>
        <v/>
      </c>
      <c r="CU196" s="32" t="str">
        <f t="shared" si="481"/>
        <v/>
      </c>
      <c r="CV196" s="32" t="str">
        <f t="shared" si="481"/>
        <v/>
      </c>
      <c r="CW196" s="32" t="str">
        <f t="shared" si="481"/>
        <v/>
      </c>
      <c r="CX196" s="32" t="str">
        <f t="shared" si="481"/>
        <v/>
      </c>
      <c r="CY196" s="32" t="str">
        <f t="shared" si="481"/>
        <v/>
      </c>
      <c r="CZ196" s="32" t="str">
        <f t="shared" si="481"/>
        <v/>
      </c>
      <c r="DA196" s="32" t="str">
        <f t="shared" si="481"/>
        <v/>
      </c>
      <c r="DB196" s="32" t="str">
        <f t="shared" si="481"/>
        <v/>
      </c>
      <c r="DC196" s="32" t="str">
        <f t="shared" ref="DC196:DL197" si="482">IF(Y196="","",Y196*$CR196)</f>
        <v/>
      </c>
      <c r="DD196" s="32" t="str">
        <f t="shared" si="482"/>
        <v/>
      </c>
      <c r="DE196" s="32" t="str">
        <f t="shared" si="482"/>
        <v/>
      </c>
      <c r="DF196" s="32" t="str">
        <f t="shared" si="482"/>
        <v/>
      </c>
      <c r="DG196" s="32" t="str">
        <f t="shared" si="482"/>
        <v/>
      </c>
      <c r="DH196" s="32" t="str">
        <f t="shared" si="482"/>
        <v/>
      </c>
      <c r="DI196" s="32" t="str">
        <f t="shared" si="482"/>
        <v/>
      </c>
      <c r="DJ196" s="32" t="str">
        <f t="shared" si="482"/>
        <v/>
      </c>
      <c r="DK196" s="32" t="str">
        <f t="shared" si="482"/>
        <v/>
      </c>
      <c r="DL196" s="32" t="str">
        <f t="shared" si="482"/>
        <v/>
      </c>
      <c r="DM196" s="32" t="str">
        <f t="shared" ref="DM196:DV197" si="483">IF(AI196="","",AI196*$CR196)</f>
        <v/>
      </c>
      <c r="DN196" s="32" t="str">
        <f t="shared" si="483"/>
        <v/>
      </c>
      <c r="DO196" s="32" t="str">
        <f t="shared" si="483"/>
        <v/>
      </c>
      <c r="DP196" s="32" t="str">
        <f t="shared" si="483"/>
        <v/>
      </c>
      <c r="DQ196" s="32" t="str">
        <f t="shared" si="483"/>
        <v/>
      </c>
      <c r="DR196" s="32" t="str">
        <f t="shared" si="483"/>
        <v/>
      </c>
      <c r="DS196" s="32" t="str">
        <f t="shared" si="483"/>
        <v/>
      </c>
      <c r="DT196" s="32" t="str">
        <f t="shared" si="483"/>
        <v/>
      </c>
      <c r="DU196" s="32" t="str">
        <f t="shared" si="483"/>
        <v/>
      </c>
      <c r="DV196" s="32" t="str">
        <f t="shared" si="483"/>
        <v/>
      </c>
      <c r="DW196" s="32" t="str">
        <f t="shared" ref="DW196:EF197" si="484">IF(AS196="","",AS196*$CR196)</f>
        <v/>
      </c>
      <c r="DX196" s="32" t="str">
        <f t="shared" si="484"/>
        <v/>
      </c>
      <c r="DY196" s="32" t="str">
        <f t="shared" si="484"/>
        <v/>
      </c>
      <c r="DZ196" s="32" t="str">
        <f t="shared" si="484"/>
        <v/>
      </c>
      <c r="EA196" s="32" t="str">
        <f t="shared" si="484"/>
        <v/>
      </c>
      <c r="EB196" s="32" t="str">
        <f t="shared" si="484"/>
        <v/>
      </c>
      <c r="EC196" s="32" t="str">
        <f t="shared" si="484"/>
        <v/>
      </c>
      <c r="ED196" s="32" t="str">
        <f t="shared" si="484"/>
        <v/>
      </c>
      <c r="EE196" s="32" t="str">
        <f t="shared" si="484"/>
        <v/>
      </c>
      <c r="EF196" s="32" t="str">
        <f t="shared" si="484"/>
        <v/>
      </c>
      <c r="EG196" s="32" t="str">
        <f t="shared" ref="EG196:EP197" si="485">IF(BC196="","",BC196*$CR196)</f>
        <v/>
      </c>
      <c r="EH196" s="32" t="str">
        <f t="shared" si="485"/>
        <v/>
      </c>
      <c r="EI196" s="32" t="str">
        <f t="shared" si="485"/>
        <v/>
      </c>
      <c r="EJ196" s="32" t="str">
        <f t="shared" si="485"/>
        <v/>
      </c>
      <c r="EK196" s="32" t="str">
        <f t="shared" si="485"/>
        <v/>
      </c>
      <c r="EL196" s="32" t="str">
        <f t="shared" si="485"/>
        <v/>
      </c>
      <c r="EM196" s="32" t="str">
        <f t="shared" si="485"/>
        <v/>
      </c>
      <c r="EN196" s="32" t="str">
        <f t="shared" si="485"/>
        <v/>
      </c>
      <c r="EO196" s="32" t="str">
        <f t="shared" si="485"/>
        <v/>
      </c>
      <c r="EP196" s="32" t="str">
        <f t="shared" si="485"/>
        <v/>
      </c>
      <c r="EQ196" s="32" t="str">
        <f t="shared" ref="EQ196:EZ197" si="486">IF(BM196="","",BM196*$CR196)</f>
        <v/>
      </c>
      <c r="ER196" s="32" t="str">
        <f t="shared" si="486"/>
        <v/>
      </c>
      <c r="ES196" s="32" t="str">
        <f t="shared" si="486"/>
        <v/>
      </c>
      <c r="ET196" s="32" t="str">
        <f t="shared" si="486"/>
        <v/>
      </c>
      <c r="EU196" s="32" t="str">
        <f t="shared" si="486"/>
        <v/>
      </c>
      <c r="EV196" s="32" t="str">
        <f t="shared" si="486"/>
        <v/>
      </c>
      <c r="EW196" s="32" t="str">
        <f t="shared" si="486"/>
        <v/>
      </c>
      <c r="EX196" s="32" t="str">
        <f t="shared" si="486"/>
        <v/>
      </c>
      <c r="EY196" s="32" t="str">
        <f t="shared" si="486"/>
        <v/>
      </c>
      <c r="EZ196" s="32" t="str">
        <f t="shared" si="486"/>
        <v/>
      </c>
      <c r="FB196" s="3"/>
      <c r="FC196" s="15" t="s">
        <v>0</v>
      </c>
      <c r="FD196" s="14" t="s">
        <v>0</v>
      </c>
      <c r="FE196" s="14" t="s">
        <v>0</v>
      </c>
      <c r="FF196" s="14" t="s">
        <v>0</v>
      </c>
      <c r="FG196" s="14" t="s">
        <v>0</v>
      </c>
      <c r="FH196" s="14" t="s">
        <v>0</v>
      </c>
      <c r="FI196" s="14" t="s">
        <v>0</v>
      </c>
      <c r="FJ196" s="14" t="s">
        <v>0</v>
      </c>
      <c r="FK196" s="14" t="s">
        <v>0</v>
      </c>
      <c r="FL196" s="14" t="s">
        <v>0</v>
      </c>
      <c r="FM196" s="14" t="s">
        <v>0</v>
      </c>
      <c r="FN196" s="14" t="s">
        <v>0</v>
      </c>
      <c r="FO196" s="14" t="s">
        <v>0</v>
      </c>
      <c r="FP196" s="14" t="s">
        <v>0</v>
      </c>
      <c r="FQ196" s="14" t="s">
        <v>0</v>
      </c>
      <c r="FR196" s="13" t="s">
        <v>0</v>
      </c>
      <c r="FT196" s="31"/>
      <c r="FU196" s="30"/>
      <c r="FV196" s="29"/>
      <c r="FW196" s="50"/>
      <c r="FX196" s="50"/>
      <c r="FY196" s="28"/>
      <c r="GA196" s="28"/>
      <c r="GC196" s="31"/>
      <c r="GD196" s="30"/>
      <c r="GE196" s="29"/>
      <c r="GF196" s="50"/>
      <c r="GG196" s="50"/>
      <c r="GH196" s="28"/>
      <c r="GJ196" s="28"/>
      <c r="GL196" s="31"/>
      <c r="GM196" s="30"/>
      <c r="GN196" s="29"/>
      <c r="GO196" s="50"/>
      <c r="GP196" s="50"/>
      <c r="GQ196" s="28"/>
      <c r="GS196" s="28"/>
      <c r="GU196" s="31"/>
      <c r="GV196" s="30"/>
      <c r="GW196" s="29"/>
      <c r="GX196" s="50"/>
      <c r="GY196" s="50"/>
      <c r="GZ196" s="28"/>
      <c r="HB196" s="28"/>
    </row>
    <row r="197" spans="1:210" s="2" customFormat="1" ht="13.9" customHeight="1" thickTop="1" thickBot="1" x14ac:dyDescent="0.35">
      <c r="A197" s="12" t="str">
        <f>IFERROR(IF(HLOOKUP($C$4,$FC$11:$FR$211,ROW()-#REF!,FALSE)="N",FALSE,TRUE),"")</f>
        <v/>
      </c>
      <c r="B197" s="7"/>
      <c r="C197" s="43" t="str">
        <f t="shared" si="477"/>
        <v>311950</v>
      </c>
      <c r="D197" s="43" t="str">
        <f t="shared" si="478"/>
        <v>311950</v>
      </c>
      <c r="E197" s="7"/>
      <c r="F197" s="7"/>
      <c r="G197" s="7"/>
      <c r="H197" s="7">
        <v>190</v>
      </c>
      <c r="I197" s="7"/>
      <c r="J197" s="7"/>
      <c r="K197" s="27" t="s">
        <v>15</v>
      </c>
      <c r="L197" s="18"/>
      <c r="M197" s="54" t="s">
        <v>14</v>
      </c>
      <c r="N197" s="53">
        <f>SUM(O197:BV197)</f>
        <v>0</v>
      </c>
      <c r="O197" s="49">
        <v>0</v>
      </c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1"/>
      <c r="BX197" s="1"/>
      <c r="BY197" s="1"/>
      <c r="BZ197" s="1"/>
      <c r="CA197" s="1"/>
      <c r="CB197" s="1"/>
      <c r="CC197" s="1"/>
      <c r="CD197" s="1"/>
      <c r="CE197" s="1"/>
      <c r="CF197" s="1"/>
      <c r="CG197" s="6"/>
      <c r="CH197" s="1"/>
      <c r="CI197" s="1"/>
      <c r="CK197" s="36">
        <v>-1</v>
      </c>
      <c r="CL197" s="35">
        <f>N197*CK197</f>
        <v>0</v>
      </c>
      <c r="CM197" s="34"/>
      <c r="CO197" s="5"/>
      <c r="CP197" s="33" t="str">
        <f t="shared" si="466"/>
        <v>311950</v>
      </c>
      <c r="CR197" s="11">
        <v>-1</v>
      </c>
      <c r="CS197" s="32">
        <f t="shared" si="481"/>
        <v>0</v>
      </c>
      <c r="CT197" s="32" t="str">
        <f t="shared" si="481"/>
        <v/>
      </c>
      <c r="CU197" s="32" t="str">
        <f t="shared" si="481"/>
        <v/>
      </c>
      <c r="CV197" s="32" t="str">
        <f t="shared" si="481"/>
        <v/>
      </c>
      <c r="CW197" s="32" t="str">
        <f t="shared" si="481"/>
        <v/>
      </c>
      <c r="CX197" s="32" t="str">
        <f t="shared" si="481"/>
        <v/>
      </c>
      <c r="CY197" s="32" t="str">
        <f t="shared" si="481"/>
        <v/>
      </c>
      <c r="CZ197" s="32" t="str">
        <f t="shared" si="481"/>
        <v/>
      </c>
      <c r="DA197" s="32" t="str">
        <f t="shared" si="481"/>
        <v/>
      </c>
      <c r="DB197" s="32" t="str">
        <f t="shared" si="481"/>
        <v/>
      </c>
      <c r="DC197" s="32" t="str">
        <f t="shared" si="482"/>
        <v/>
      </c>
      <c r="DD197" s="32" t="str">
        <f t="shared" si="482"/>
        <v/>
      </c>
      <c r="DE197" s="32" t="str">
        <f t="shared" si="482"/>
        <v/>
      </c>
      <c r="DF197" s="32" t="str">
        <f t="shared" si="482"/>
        <v/>
      </c>
      <c r="DG197" s="32" t="str">
        <f t="shared" si="482"/>
        <v/>
      </c>
      <c r="DH197" s="32" t="str">
        <f t="shared" si="482"/>
        <v/>
      </c>
      <c r="DI197" s="32" t="str">
        <f t="shared" si="482"/>
        <v/>
      </c>
      <c r="DJ197" s="32" t="str">
        <f t="shared" si="482"/>
        <v/>
      </c>
      <c r="DK197" s="32" t="str">
        <f t="shared" si="482"/>
        <v/>
      </c>
      <c r="DL197" s="32" t="str">
        <f t="shared" si="482"/>
        <v/>
      </c>
      <c r="DM197" s="32" t="str">
        <f t="shared" si="483"/>
        <v/>
      </c>
      <c r="DN197" s="32" t="str">
        <f t="shared" si="483"/>
        <v/>
      </c>
      <c r="DO197" s="32" t="str">
        <f t="shared" si="483"/>
        <v/>
      </c>
      <c r="DP197" s="32" t="str">
        <f t="shared" si="483"/>
        <v/>
      </c>
      <c r="DQ197" s="32" t="str">
        <f t="shared" si="483"/>
        <v/>
      </c>
      <c r="DR197" s="32" t="str">
        <f t="shared" si="483"/>
        <v/>
      </c>
      <c r="DS197" s="32" t="str">
        <f t="shared" si="483"/>
        <v/>
      </c>
      <c r="DT197" s="32" t="str">
        <f t="shared" si="483"/>
        <v/>
      </c>
      <c r="DU197" s="32" t="str">
        <f t="shared" si="483"/>
        <v/>
      </c>
      <c r="DV197" s="32" t="str">
        <f t="shared" si="483"/>
        <v/>
      </c>
      <c r="DW197" s="32" t="str">
        <f t="shared" si="484"/>
        <v/>
      </c>
      <c r="DX197" s="32" t="str">
        <f t="shared" si="484"/>
        <v/>
      </c>
      <c r="DY197" s="32" t="str">
        <f t="shared" si="484"/>
        <v/>
      </c>
      <c r="DZ197" s="32" t="str">
        <f t="shared" si="484"/>
        <v/>
      </c>
      <c r="EA197" s="32" t="str">
        <f t="shared" si="484"/>
        <v/>
      </c>
      <c r="EB197" s="32" t="str">
        <f t="shared" si="484"/>
        <v/>
      </c>
      <c r="EC197" s="32" t="str">
        <f t="shared" si="484"/>
        <v/>
      </c>
      <c r="ED197" s="32" t="str">
        <f t="shared" si="484"/>
        <v/>
      </c>
      <c r="EE197" s="32" t="str">
        <f t="shared" si="484"/>
        <v/>
      </c>
      <c r="EF197" s="32" t="str">
        <f t="shared" si="484"/>
        <v/>
      </c>
      <c r="EG197" s="32" t="str">
        <f t="shared" si="485"/>
        <v/>
      </c>
      <c r="EH197" s="32" t="str">
        <f t="shared" si="485"/>
        <v/>
      </c>
      <c r="EI197" s="32" t="str">
        <f t="shared" si="485"/>
        <v/>
      </c>
      <c r="EJ197" s="32" t="str">
        <f t="shared" si="485"/>
        <v/>
      </c>
      <c r="EK197" s="32" t="str">
        <f t="shared" si="485"/>
        <v/>
      </c>
      <c r="EL197" s="32" t="str">
        <f t="shared" si="485"/>
        <v/>
      </c>
      <c r="EM197" s="32" t="str">
        <f t="shared" si="485"/>
        <v/>
      </c>
      <c r="EN197" s="32" t="str">
        <f t="shared" si="485"/>
        <v/>
      </c>
      <c r="EO197" s="32" t="str">
        <f t="shared" si="485"/>
        <v/>
      </c>
      <c r="EP197" s="32" t="str">
        <f t="shared" si="485"/>
        <v/>
      </c>
      <c r="EQ197" s="32" t="str">
        <f t="shared" si="486"/>
        <v/>
      </c>
      <c r="ER197" s="32" t="str">
        <f t="shared" si="486"/>
        <v/>
      </c>
      <c r="ES197" s="32" t="str">
        <f t="shared" si="486"/>
        <v/>
      </c>
      <c r="ET197" s="32" t="str">
        <f t="shared" si="486"/>
        <v/>
      </c>
      <c r="EU197" s="32" t="str">
        <f t="shared" si="486"/>
        <v/>
      </c>
      <c r="EV197" s="32" t="str">
        <f t="shared" si="486"/>
        <v/>
      </c>
      <c r="EW197" s="32" t="str">
        <f t="shared" si="486"/>
        <v/>
      </c>
      <c r="EX197" s="32" t="str">
        <f t="shared" si="486"/>
        <v/>
      </c>
      <c r="EY197" s="32" t="str">
        <f t="shared" si="486"/>
        <v/>
      </c>
      <c r="EZ197" s="32" t="str">
        <f t="shared" si="486"/>
        <v/>
      </c>
      <c r="FB197" s="3"/>
      <c r="FC197" s="15" t="s">
        <v>0</v>
      </c>
      <c r="FD197" s="14" t="s">
        <v>0</v>
      </c>
      <c r="FE197" s="14" t="s">
        <v>0</v>
      </c>
      <c r="FF197" s="14" t="s">
        <v>0</v>
      </c>
      <c r="FG197" s="14" t="s">
        <v>0</v>
      </c>
      <c r="FH197" s="14" t="s">
        <v>0</v>
      </c>
      <c r="FI197" s="14" t="s">
        <v>0</v>
      </c>
      <c r="FJ197" s="14" t="s">
        <v>0</v>
      </c>
      <c r="FK197" s="14" t="s">
        <v>0</v>
      </c>
      <c r="FL197" s="14" t="s">
        <v>0</v>
      </c>
      <c r="FM197" s="14" t="s">
        <v>0</v>
      </c>
      <c r="FN197" s="14" t="s">
        <v>0</v>
      </c>
      <c r="FO197" s="14" t="s">
        <v>0</v>
      </c>
      <c r="FP197" s="14" t="s">
        <v>0</v>
      </c>
      <c r="FQ197" s="14" t="s">
        <v>0</v>
      </c>
      <c r="FR197" s="13" t="s">
        <v>0</v>
      </c>
      <c r="FT197" s="31"/>
      <c r="FU197" s="30"/>
      <c r="FV197" s="29"/>
      <c r="FW197" s="50"/>
      <c r="FX197" s="50"/>
      <c r="FY197" s="28"/>
      <c r="GA197" s="28"/>
      <c r="GC197" s="31"/>
      <c r="GD197" s="30"/>
      <c r="GE197" s="29"/>
      <c r="GF197" s="50"/>
      <c r="GG197" s="50"/>
      <c r="GH197" s="28"/>
      <c r="GJ197" s="28"/>
      <c r="GL197" s="31"/>
      <c r="GM197" s="30"/>
      <c r="GN197" s="29"/>
      <c r="GO197" s="50"/>
      <c r="GP197" s="50"/>
      <c r="GQ197" s="28"/>
      <c r="GS197" s="28"/>
      <c r="GU197" s="31"/>
      <c r="GV197" s="30"/>
      <c r="GW197" s="29"/>
      <c r="GX197" s="50"/>
      <c r="GY197" s="50"/>
      <c r="GZ197" s="28"/>
      <c r="HB197" s="28"/>
    </row>
    <row r="198" spans="1:210" s="2" customFormat="1" ht="13.9" customHeight="1" thickTop="1" x14ac:dyDescent="0.3">
      <c r="A198" s="12" t="str">
        <f>IFERROR(IF(HLOOKUP($C$4,$FC$11:$FR$211,ROW()-#REF!,FALSE)="N",FALSE,TRUE),"")</f>
        <v/>
      </c>
      <c r="B198" s="7"/>
      <c r="C198" s="43" t="str">
        <f t="shared" si="477"/>
        <v/>
      </c>
      <c r="D198" s="43" t="str">
        <f t="shared" si="478"/>
        <v/>
      </c>
      <c r="E198" s="7"/>
      <c r="F198" s="7"/>
      <c r="G198" s="7"/>
      <c r="H198" s="7">
        <v>191</v>
      </c>
      <c r="I198" s="7"/>
      <c r="J198" s="7"/>
      <c r="K198" s="27"/>
      <c r="L198" s="18"/>
      <c r="M198" s="47"/>
      <c r="N198" s="46"/>
      <c r="O198" s="49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37"/>
      <c r="BX198" s="1"/>
      <c r="BY198" s="1"/>
      <c r="BZ198" s="1"/>
      <c r="CA198" s="1"/>
      <c r="CB198" s="1"/>
      <c r="CC198" s="1"/>
      <c r="CD198" s="1"/>
      <c r="CE198" s="1"/>
      <c r="CF198" s="1"/>
      <c r="CG198" s="6"/>
      <c r="CH198" s="1"/>
      <c r="CI198" s="1"/>
      <c r="CK198" s="5"/>
      <c r="CL198" s="5"/>
      <c r="CM198" s="5"/>
      <c r="CO198" s="5"/>
      <c r="CP198" s="4" t="str">
        <f t="shared" si="466"/>
        <v/>
      </c>
      <c r="CR198" s="4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B198" s="3"/>
      <c r="FC198" s="15" t="s">
        <v>0</v>
      </c>
      <c r="FD198" s="14" t="s">
        <v>0</v>
      </c>
      <c r="FE198" s="14" t="s">
        <v>0</v>
      </c>
      <c r="FF198" s="14" t="s">
        <v>0</v>
      </c>
      <c r="FG198" s="14" t="s">
        <v>0</v>
      </c>
      <c r="FH198" s="14" t="s">
        <v>0</v>
      </c>
      <c r="FI198" s="14" t="s">
        <v>0</v>
      </c>
      <c r="FJ198" s="14" t="s">
        <v>0</v>
      </c>
      <c r="FK198" s="14" t="s">
        <v>0</v>
      </c>
      <c r="FL198" s="14" t="s">
        <v>0</v>
      </c>
      <c r="FM198" s="14" t="s">
        <v>0</v>
      </c>
      <c r="FN198" s="14" t="s">
        <v>0</v>
      </c>
      <c r="FO198" s="14" t="s">
        <v>0</v>
      </c>
      <c r="FP198" s="14" t="s">
        <v>0</v>
      </c>
      <c r="FQ198" s="14" t="s">
        <v>0</v>
      </c>
      <c r="FR198" s="13" t="s">
        <v>0</v>
      </c>
      <c r="FT198" s="31"/>
      <c r="FU198" s="30"/>
      <c r="FV198" s="44"/>
      <c r="FW198" s="44"/>
      <c r="FX198" s="44"/>
      <c r="FY198" s="44"/>
      <c r="GC198" s="31"/>
      <c r="GD198" s="30"/>
      <c r="GE198" s="44"/>
      <c r="GF198" s="44"/>
      <c r="GG198" s="44"/>
      <c r="GH198" s="44"/>
      <c r="GL198" s="31"/>
      <c r="GM198" s="30"/>
      <c r="GN198" s="44"/>
      <c r="GO198" s="44"/>
      <c r="GP198" s="44"/>
      <c r="GQ198" s="44"/>
      <c r="GU198" s="31"/>
      <c r="GV198" s="30"/>
      <c r="GW198" s="44"/>
      <c r="GX198" s="44"/>
      <c r="GY198" s="44"/>
      <c r="GZ198" s="44"/>
    </row>
    <row r="199" spans="1:210" s="2" customFormat="1" ht="13.9" customHeight="1" x14ac:dyDescent="0.3">
      <c r="A199" s="12" t="str">
        <f>IFERROR(IF(HLOOKUP($C$4,$FC$11:$FR$211,ROW()-#REF!,FALSE)="N",FALSE,TRUE),"")</f>
        <v/>
      </c>
      <c r="B199" s="7"/>
      <c r="C199" s="43" t="str">
        <f t="shared" si="477"/>
        <v>4490TL</v>
      </c>
      <c r="D199" s="43" t="str">
        <f t="shared" si="478"/>
        <v>4490TL</v>
      </c>
      <c r="E199" s="7"/>
      <c r="F199" s="7"/>
      <c r="G199" s="7"/>
      <c r="H199" s="7">
        <v>192</v>
      </c>
      <c r="I199" s="7"/>
      <c r="J199" s="7"/>
      <c r="K199" s="42" t="s">
        <v>13</v>
      </c>
      <c r="L199" s="41"/>
      <c r="M199" s="40" t="s">
        <v>12</v>
      </c>
      <c r="N199" s="39">
        <f t="shared" ref="N199:AS199" si="487">N186+N194+N196+N197</f>
        <v>29048432</v>
      </c>
      <c r="O199" s="38">
        <f t="shared" si="487"/>
        <v>29048432</v>
      </c>
      <c r="P199" s="38">
        <f t="shared" si="487"/>
        <v>0</v>
      </c>
      <c r="Q199" s="38">
        <f t="shared" si="487"/>
        <v>0</v>
      </c>
      <c r="R199" s="38">
        <f t="shared" si="487"/>
        <v>0</v>
      </c>
      <c r="S199" s="38">
        <f t="shared" si="487"/>
        <v>0</v>
      </c>
      <c r="T199" s="38">
        <f t="shared" si="487"/>
        <v>0</v>
      </c>
      <c r="U199" s="38">
        <f t="shared" si="487"/>
        <v>0</v>
      </c>
      <c r="V199" s="38">
        <f t="shared" si="487"/>
        <v>0</v>
      </c>
      <c r="W199" s="38">
        <f t="shared" si="487"/>
        <v>0</v>
      </c>
      <c r="X199" s="38">
        <f t="shared" si="487"/>
        <v>0</v>
      </c>
      <c r="Y199" s="38">
        <f t="shared" si="487"/>
        <v>0</v>
      </c>
      <c r="Z199" s="38">
        <f t="shared" si="487"/>
        <v>0</v>
      </c>
      <c r="AA199" s="38">
        <f t="shared" si="487"/>
        <v>0</v>
      </c>
      <c r="AB199" s="38">
        <f t="shared" si="487"/>
        <v>0</v>
      </c>
      <c r="AC199" s="38">
        <f t="shared" si="487"/>
        <v>0</v>
      </c>
      <c r="AD199" s="38">
        <f t="shared" si="487"/>
        <v>0</v>
      </c>
      <c r="AE199" s="38">
        <f t="shared" si="487"/>
        <v>0</v>
      </c>
      <c r="AF199" s="38">
        <f t="shared" si="487"/>
        <v>0</v>
      </c>
      <c r="AG199" s="38">
        <f t="shared" si="487"/>
        <v>0</v>
      </c>
      <c r="AH199" s="38">
        <f t="shared" si="487"/>
        <v>0</v>
      </c>
      <c r="AI199" s="38">
        <f t="shared" si="487"/>
        <v>0</v>
      </c>
      <c r="AJ199" s="38">
        <f t="shared" si="487"/>
        <v>0</v>
      </c>
      <c r="AK199" s="38">
        <f t="shared" si="487"/>
        <v>0</v>
      </c>
      <c r="AL199" s="38">
        <f t="shared" si="487"/>
        <v>0</v>
      </c>
      <c r="AM199" s="38">
        <f t="shared" si="487"/>
        <v>0</v>
      </c>
      <c r="AN199" s="38">
        <f t="shared" si="487"/>
        <v>0</v>
      </c>
      <c r="AO199" s="38">
        <f t="shared" si="487"/>
        <v>0</v>
      </c>
      <c r="AP199" s="38">
        <f t="shared" si="487"/>
        <v>0</v>
      </c>
      <c r="AQ199" s="38">
        <f t="shared" si="487"/>
        <v>0</v>
      </c>
      <c r="AR199" s="38">
        <f t="shared" si="487"/>
        <v>0</v>
      </c>
      <c r="AS199" s="38">
        <f t="shared" si="487"/>
        <v>0</v>
      </c>
      <c r="AT199" s="38">
        <f t="shared" ref="AT199:BV199" si="488">AT186+AT194+AT196+AT197</f>
        <v>0</v>
      </c>
      <c r="AU199" s="38">
        <f t="shared" si="488"/>
        <v>0</v>
      </c>
      <c r="AV199" s="38">
        <f t="shared" si="488"/>
        <v>0</v>
      </c>
      <c r="AW199" s="38">
        <f t="shared" si="488"/>
        <v>0</v>
      </c>
      <c r="AX199" s="38">
        <f t="shared" si="488"/>
        <v>0</v>
      </c>
      <c r="AY199" s="38">
        <f t="shared" si="488"/>
        <v>0</v>
      </c>
      <c r="AZ199" s="38">
        <f t="shared" si="488"/>
        <v>0</v>
      </c>
      <c r="BA199" s="38">
        <f t="shared" si="488"/>
        <v>0</v>
      </c>
      <c r="BB199" s="38">
        <f t="shared" si="488"/>
        <v>0</v>
      </c>
      <c r="BC199" s="38">
        <f t="shared" si="488"/>
        <v>0</v>
      </c>
      <c r="BD199" s="38">
        <f t="shared" si="488"/>
        <v>0</v>
      </c>
      <c r="BE199" s="38">
        <f t="shared" si="488"/>
        <v>0</v>
      </c>
      <c r="BF199" s="38">
        <f t="shared" si="488"/>
        <v>0</v>
      </c>
      <c r="BG199" s="38">
        <f t="shared" si="488"/>
        <v>0</v>
      </c>
      <c r="BH199" s="38">
        <f t="shared" si="488"/>
        <v>0</v>
      </c>
      <c r="BI199" s="38">
        <f t="shared" si="488"/>
        <v>0</v>
      </c>
      <c r="BJ199" s="38">
        <f t="shared" si="488"/>
        <v>0</v>
      </c>
      <c r="BK199" s="38">
        <f t="shared" si="488"/>
        <v>0</v>
      </c>
      <c r="BL199" s="38">
        <f t="shared" si="488"/>
        <v>0</v>
      </c>
      <c r="BM199" s="38">
        <f t="shared" si="488"/>
        <v>0</v>
      </c>
      <c r="BN199" s="38">
        <f t="shared" si="488"/>
        <v>0</v>
      </c>
      <c r="BO199" s="38">
        <f t="shared" si="488"/>
        <v>0</v>
      </c>
      <c r="BP199" s="38">
        <f t="shared" si="488"/>
        <v>0</v>
      </c>
      <c r="BQ199" s="38">
        <f t="shared" si="488"/>
        <v>0</v>
      </c>
      <c r="BR199" s="38">
        <f t="shared" si="488"/>
        <v>0</v>
      </c>
      <c r="BS199" s="38">
        <f t="shared" si="488"/>
        <v>0</v>
      </c>
      <c r="BT199" s="38">
        <f t="shared" si="488"/>
        <v>0</v>
      </c>
      <c r="BU199" s="38">
        <f t="shared" si="488"/>
        <v>0</v>
      </c>
      <c r="BV199" s="38">
        <f t="shared" si="488"/>
        <v>0</v>
      </c>
      <c r="BW199" s="37"/>
      <c r="BX199" s="1"/>
      <c r="BY199" s="1"/>
      <c r="BZ199" s="1"/>
      <c r="CA199" s="1"/>
      <c r="CB199" s="1"/>
      <c r="CC199" s="1"/>
      <c r="CD199" s="1"/>
      <c r="CE199" s="1"/>
      <c r="CF199" s="1"/>
      <c r="CG199" s="6"/>
      <c r="CH199" s="1"/>
      <c r="CI199" s="1"/>
      <c r="CK199" s="36">
        <v>-1</v>
      </c>
      <c r="CL199" s="35">
        <f>N199*CK199</f>
        <v>-29048432</v>
      </c>
      <c r="CM199" s="34">
        <v>-38698521</v>
      </c>
      <c r="CO199" s="5"/>
      <c r="CP199" s="33" t="str">
        <f t="shared" si="466"/>
        <v>4490TL</v>
      </c>
      <c r="CR199" s="11">
        <v>-1</v>
      </c>
      <c r="CS199" s="32">
        <f t="shared" ref="CS199:DX199" si="489">IF(O199="","",O199*$CR199)</f>
        <v>-29048432</v>
      </c>
      <c r="CT199" s="32">
        <f t="shared" si="489"/>
        <v>0</v>
      </c>
      <c r="CU199" s="32">
        <f t="shared" si="489"/>
        <v>0</v>
      </c>
      <c r="CV199" s="32">
        <f t="shared" si="489"/>
        <v>0</v>
      </c>
      <c r="CW199" s="32">
        <f t="shared" si="489"/>
        <v>0</v>
      </c>
      <c r="CX199" s="32">
        <f t="shared" si="489"/>
        <v>0</v>
      </c>
      <c r="CY199" s="32">
        <f t="shared" si="489"/>
        <v>0</v>
      </c>
      <c r="CZ199" s="32">
        <f t="shared" si="489"/>
        <v>0</v>
      </c>
      <c r="DA199" s="32">
        <f t="shared" si="489"/>
        <v>0</v>
      </c>
      <c r="DB199" s="32">
        <f t="shared" si="489"/>
        <v>0</v>
      </c>
      <c r="DC199" s="32">
        <f t="shared" si="489"/>
        <v>0</v>
      </c>
      <c r="DD199" s="32">
        <f t="shared" si="489"/>
        <v>0</v>
      </c>
      <c r="DE199" s="32">
        <f t="shared" si="489"/>
        <v>0</v>
      </c>
      <c r="DF199" s="32">
        <f t="shared" si="489"/>
        <v>0</v>
      </c>
      <c r="DG199" s="32">
        <f t="shared" si="489"/>
        <v>0</v>
      </c>
      <c r="DH199" s="32">
        <f t="shared" si="489"/>
        <v>0</v>
      </c>
      <c r="DI199" s="32">
        <f t="shared" si="489"/>
        <v>0</v>
      </c>
      <c r="DJ199" s="32">
        <f t="shared" si="489"/>
        <v>0</v>
      </c>
      <c r="DK199" s="32">
        <f t="shared" si="489"/>
        <v>0</v>
      </c>
      <c r="DL199" s="32">
        <f t="shared" si="489"/>
        <v>0</v>
      </c>
      <c r="DM199" s="32">
        <f t="shared" si="489"/>
        <v>0</v>
      </c>
      <c r="DN199" s="32">
        <f t="shared" si="489"/>
        <v>0</v>
      </c>
      <c r="DO199" s="32">
        <f t="shared" si="489"/>
        <v>0</v>
      </c>
      <c r="DP199" s="32">
        <f t="shared" si="489"/>
        <v>0</v>
      </c>
      <c r="DQ199" s="32">
        <f t="shared" si="489"/>
        <v>0</v>
      </c>
      <c r="DR199" s="32">
        <f t="shared" si="489"/>
        <v>0</v>
      </c>
      <c r="DS199" s="32">
        <f t="shared" si="489"/>
        <v>0</v>
      </c>
      <c r="DT199" s="32">
        <f t="shared" si="489"/>
        <v>0</v>
      </c>
      <c r="DU199" s="32">
        <f t="shared" si="489"/>
        <v>0</v>
      </c>
      <c r="DV199" s="32">
        <f t="shared" si="489"/>
        <v>0</v>
      </c>
      <c r="DW199" s="32">
        <f t="shared" si="489"/>
        <v>0</v>
      </c>
      <c r="DX199" s="32">
        <f t="shared" si="489"/>
        <v>0</v>
      </c>
      <c r="DY199" s="32">
        <f t="shared" ref="DY199:EZ199" si="490">IF(AU199="","",AU199*$CR199)</f>
        <v>0</v>
      </c>
      <c r="DZ199" s="32">
        <f t="shared" si="490"/>
        <v>0</v>
      </c>
      <c r="EA199" s="32">
        <f t="shared" si="490"/>
        <v>0</v>
      </c>
      <c r="EB199" s="32">
        <f t="shared" si="490"/>
        <v>0</v>
      </c>
      <c r="EC199" s="32">
        <f t="shared" si="490"/>
        <v>0</v>
      </c>
      <c r="ED199" s="32">
        <f t="shared" si="490"/>
        <v>0</v>
      </c>
      <c r="EE199" s="32">
        <f t="shared" si="490"/>
        <v>0</v>
      </c>
      <c r="EF199" s="32">
        <f t="shared" si="490"/>
        <v>0</v>
      </c>
      <c r="EG199" s="32">
        <f t="shared" si="490"/>
        <v>0</v>
      </c>
      <c r="EH199" s="32">
        <f t="shared" si="490"/>
        <v>0</v>
      </c>
      <c r="EI199" s="32">
        <f t="shared" si="490"/>
        <v>0</v>
      </c>
      <c r="EJ199" s="32">
        <f t="shared" si="490"/>
        <v>0</v>
      </c>
      <c r="EK199" s="32">
        <f t="shared" si="490"/>
        <v>0</v>
      </c>
      <c r="EL199" s="32">
        <f t="shared" si="490"/>
        <v>0</v>
      </c>
      <c r="EM199" s="32">
        <f t="shared" si="490"/>
        <v>0</v>
      </c>
      <c r="EN199" s="32">
        <f t="shared" si="490"/>
        <v>0</v>
      </c>
      <c r="EO199" s="32">
        <f t="shared" si="490"/>
        <v>0</v>
      </c>
      <c r="EP199" s="32">
        <f t="shared" si="490"/>
        <v>0</v>
      </c>
      <c r="EQ199" s="32">
        <f t="shared" si="490"/>
        <v>0</v>
      </c>
      <c r="ER199" s="32">
        <f t="shared" si="490"/>
        <v>0</v>
      </c>
      <c r="ES199" s="32">
        <f t="shared" si="490"/>
        <v>0</v>
      </c>
      <c r="ET199" s="32">
        <f t="shared" si="490"/>
        <v>0</v>
      </c>
      <c r="EU199" s="32">
        <f t="shared" si="490"/>
        <v>0</v>
      </c>
      <c r="EV199" s="32">
        <f t="shared" si="490"/>
        <v>0</v>
      </c>
      <c r="EW199" s="32">
        <f t="shared" si="490"/>
        <v>0</v>
      </c>
      <c r="EX199" s="32">
        <f t="shared" si="490"/>
        <v>0</v>
      </c>
      <c r="EY199" s="32">
        <f t="shared" si="490"/>
        <v>0</v>
      </c>
      <c r="EZ199" s="32">
        <f t="shared" si="490"/>
        <v>0</v>
      </c>
      <c r="FB199" s="3"/>
      <c r="FC199" s="15" t="s">
        <v>0</v>
      </c>
      <c r="FD199" s="14" t="s">
        <v>0</v>
      </c>
      <c r="FE199" s="14" t="s">
        <v>0</v>
      </c>
      <c r="FF199" s="14" t="s">
        <v>0</v>
      </c>
      <c r="FG199" s="14" t="s">
        <v>0</v>
      </c>
      <c r="FH199" s="14" t="s">
        <v>0</v>
      </c>
      <c r="FI199" s="14" t="s">
        <v>0</v>
      </c>
      <c r="FJ199" s="14" t="s">
        <v>0</v>
      </c>
      <c r="FK199" s="14" t="s">
        <v>0</v>
      </c>
      <c r="FL199" s="14" t="s">
        <v>0</v>
      </c>
      <c r="FM199" s="14" t="s">
        <v>0</v>
      </c>
      <c r="FN199" s="14" t="s">
        <v>0</v>
      </c>
      <c r="FO199" s="14" t="s">
        <v>0</v>
      </c>
      <c r="FP199" s="14" t="s">
        <v>0</v>
      </c>
      <c r="FQ199" s="14" t="s">
        <v>0</v>
      </c>
      <c r="FR199" s="13" t="s">
        <v>0</v>
      </c>
      <c r="FT199" s="31"/>
      <c r="FU199" s="30"/>
      <c r="FV199" s="29"/>
      <c r="FW199" s="28"/>
      <c r="FX199" s="28"/>
      <c r="FY199" s="28"/>
      <c r="GA199" s="28"/>
      <c r="GC199" s="31"/>
      <c r="GD199" s="30"/>
      <c r="GE199" s="29"/>
      <c r="GF199" s="28"/>
      <c r="GG199" s="28"/>
      <c r="GH199" s="28"/>
      <c r="GJ199" s="28"/>
      <c r="GL199" s="31"/>
      <c r="GM199" s="30"/>
      <c r="GN199" s="29"/>
      <c r="GO199" s="28"/>
      <c r="GP199" s="28"/>
      <c r="GQ199" s="28"/>
      <c r="GS199" s="28"/>
      <c r="GU199" s="31"/>
      <c r="GV199" s="30"/>
      <c r="GW199" s="29"/>
      <c r="GX199" s="28"/>
      <c r="GY199" s="28"/>
      <c r="GZ199" s="28"/>
      <c r="HB199" s="28"/>
    </row>
    <row r="200" spans="1:210" s="2" customFormat="1" ht="13.9" hidden="1" customHeight="1" x14ac:dyDescent="0.3">
      <c r="A200" s="12" t="str">
        <f>IFERROR(IF(HLOOKUP($C$4,$FC$11:$FR$211,ROW()-#REF!,FALSE)="N",FALSE,TRUE),"")</f>
        <v/>
      </c>
      <c r="B200" s="7"/>
      <c r="C200" s="43" t="str">
        <f t="shared" si="477"/>
        <v/>
      </c>
      <c r="D200" s="43" t="str">
        <f t="shared" si="478"/>
        <v/>
      </c>
      <c r="E200" s="7"/>
      <c r="F200" s="7"/>
      <c r="G200" s="7"/>
      <c r="H200" s="7">
        <v>193</v>
      </c>
      <c r="I200" s="7"/>
      <c r="J200" s="7"/>
      <c r="K200" s="27"/>
      <c r="L200" s="18"/>
      <c r="M200" s="47"/>
      <c r="N200" s="46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37"/>
      <c r="BX200" s="1"/>
      <c r="BY200" s="1"/>
      <c r="BZ200" s="1"/>
      <c r="CA200" s="1"/>
      <c r="CB200" s="1"/>
      <c r="CC200" s="1"/>
      <c r="CD200" s="1"/>
      <c r="CE200" s="1"/>
      <c r="CF200" s="1"/>
      <c r="CG200" s="6"/>
      <c r="CH200" s="1"/>
      <c r="CI200" s="1"/>
      <c r="CK200" s="5"/>
      <c r="CL200" s="5"/>
      <c r="CM200" s="5"/>
      <c r="CO200" s="5"/>
      <c r="CP200" s="4" t="str">
        <f t="shared" si="466"/>
        <v/>
      </c>
      <c r="CR200" s="4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B200" s="3"/>
      <c r="FC200" s="15" t="s">
        <v>11</v>
      </c>
      <c r="FD200" s="14" t="s">
        <v>11</v>
      </c>
      <c r="FE200" s="14" t="s">
        <v>11</v>
      </c>
      <c r="FF200" s="14" t="s">
        <v>11</v>
      </c>
      <c r="FG200" s="14" t="s">
        <v>11</v>
      </c>
      <c r="FH200" s="14" t="s">
        <v>11</v>
      </c>
      <c r="FI200" s="14" t="s">
        <v>11</v>
      </c>
      <c r="FJ200" s="14" t="s">
        <v>11</v>
      </c>
      <c r="FK200" s="14" t="s">
        <v>11</v>
      </c>
      <c r="FL200" s="14" t="s">
        <v>11</v>
      </c>
      <c r="FM200" s="14" t="s">
        <v>11</v>
      </c>
      <c r="FN200" s="14" t="s">
        <v>11</v>
      </c>
      <c r="FO200" s="14" t="s">
        <v>11</v>
      </c>
      <c r="FP200" s="14" t="s">
        <v>11</v>
      </c>
      <c r="FQ200" s="14" t="s">
        <v>11</v>
      </c>
      <c r="FR200" s="13" t="s">
        <v>11</v>
      </c>
      <c r="FT200" s="31"/>
      <c r="FU200" s="30"/>
      <c r="FV200" s="44"/>
      <c r="FW200" s="44"/>
      <c r="FX200" s="44"/>
      <c r="FY200" s="44"/>
      <c r="GC200" s="31"/>
      <c r="GD200" s="30"/>
      <c r="GE200" s="44"/>
      <c r="GF200" s="44"/>
      <c r="GG200" s="44"/>
      <c r="GH200" s="44"/>
      <c r="GL200" s="31"/>
      <c r="GM200" s="30"/>
      <c r="GN200" s="44"/>
      <c r="GO200" s="44"/>
      <c r="GP200" s="44"/>
      <c r="GQ200" s="44"/>
      <c r="GU200" s="31"/>
      <c r="GV200" s="30"/>
      <c r="GW200" s="44"/>
      <c r="GX200" s="44"/>
      <c r="GY200" s="44"/>
      <c r="GZ200" s="44"/>
    </row>
    <row r="201" spans="1:210" s="2" customFormat="1" ht="13.9" customHeight="1" x14ac:dyDescent="0.3">
      <c r="A201" s="12" t="str">
        <f>IFERROR(IF(HLOOKUP($C$4,$FC$11:$FR$211,ROW()-#REF!,FALSE)="N",FALSE,TRUE),"")</f>
        <v/>
      </c>
      <c r="B201" s="7"/>
      <c r="C201" s="43" t="str">
        <f t="shared" si="477"/>
        <v>4990TL</v>
      </c>
      <c r="D201" s="43" t="str">
        <f t="shared" si="478"/>
        <v>4990TL</v>
      </c>
      <c r="E201" s="7"/>
      <c r="F201" s="7"/>
      <c r="G201" s="7"/>
      <c r="H201" s="7">
        <v>194</v>
      </c>
      <c r="I201" s="7"/>
      <c r="J201" s="7"/>
      <c r="K201" s="42" t="s">
        <v>10</v>
      </c>
      <c r="L201" s="41"/>
      <c r="M201" s="40" t="s">
        <v>9</v>
      </c>
      <c r="N201" s="39">
        <f t="shared" ref="N201:AS201" si="491">N174+N199</f>
        <v>39192284</v>
      </c>
      <c r="O201" s="38">
        <f t="shared" si="491"/>
        <v>39192284</v>
      </c>
      <c r="P201" s="38">
        <f t="shared" si="491"/>
        <v>0</v>
      </c>
      <c r="Q201" s="38">
        <f t="shared" si="491"/>
        <v>0</v>
      </c>
      <c r="R201" s="38">
        <f t="shared" si="491"/>
        <v>0</v>
      </c>
      <c r="S201" s="38">
        <f t="shared" si="491"/>
        <v>0</v>
      </c>
      <c r="T201" s="38">
        <f t="shared" si="491"/>
        <v>0</v>
      </c>
      <c r="U201" s="38">
        <f t="shared" si="491"/>
        <v>0</v>
      </c>
      <c r="V201" s="38">
        <f t="shared" si="491"/>
        <v>0</v>
      </c>
      <c r="W201" s="38">
        <f t="shared" si="491"/>
        <v>0</v>
      </c>
      <c r="X201" s="38">
        <f t="shared" si="491"/>
        <v>0</v>
      </c>
      <c r="Y201" s="38">
        <f t="shared" si="491"/>
        <v>0</v>
      </c>
      <c r="Z201" s="38">
        <f t="shared" si="491"/>
        <v>0</v>
      </c>
      <c r="AA201" s="38">
        <f t="shared" si="491"/>
        <v>0</v>
      </c>
      <c r="AB201" s="38">
        <f t="shared" si="491"/>
        <v>0</v>
      </c>
      <c r="AC201" s="38">
        <f t="shared" si="491"/>
        <v>0</v>
      </c>
      <c r="AD201" s="38">
        <f t="shared" si="491"/>
        <v>0</v>
      </c>
      <c r="AE201" s="38">
        <f t="shared" si="491"/>
        <v>0</v>
      </c>
      <c r="AF201" s="38">
        <f t="shared" si="491"/>
        <v>0</v>
      </c>
      <c r="AG201" s="38">
        <f t="shared" si="491"/>
        <v>0</v>
      </c>
      <c r="AH201" s="38">
        <f t="shared" si="491"/>
        <v>0</v>
      </c>
      <c r="AI201" s="38">
        <f t="shared" si="491"/>
        <v>0</v>
      </c>
      <c r="AJ201" s="38">
        <f t="shared" si="491"/>
        <v>0</v>
      </c>
      <c r="AK201" s="38">
        <f t="shared" si="491"/>
        <v>0</v>
      </c>
      <c r="AL201" s="38">
        <f t="shared" si="491"/>
        <v>0</v>
      </c>
      <c r="AM201" s="38">
        <f t="shared" si="491"/>
        <v>0</v>
      </c>
      <c r="AN201" s="38">
        <f t="shared" si="491"/>
        <v>0</v>
      </c>
      <c r="AO201" s="38">
        <f t="shared" si="491"/>
        <v>0</v>
      </c>
      <c r="AP201" s="38">
        <f t="shared" si="491"/>
        <v>0</v>
      </c>
      <c r="AQ201" s="38">
        <f t="shared" si="491"/>
        <v>0</v>
      </c>
      <c r="AR201" s="38">
        <f t="shared" si="491"/>
        <v>0</v>
      </c>
      <c r="AS201" s="38">
        <f t="shared" si="491"/>
        <v>0</v>
      </c>
      <c r="AT201" s="38">
        <f t="shared" ref="AT201:BV201" si="492">AT174+AT199</f>
        <v>0</v>
      </c>
      <c r="AU201" s="38">
        <f t="shared" si="492"/>
        <v>0</v>
      </c>
      <c r="AV201" s="38">
        <f t="shared" si="492"/>
        <v>0</v>
      </c>
      <c r="AW201" s="38">
        <f t="shared" si="492"/>
        <v>0</v>
      </c>
      <c r="AX201" s="38">
        <f t="shared" si="492"/>
        <v>0</v>
      </c>
      <c r="AY201" s="38">
        <f t="shared" si="492"/>
        <v>0</v>
      </c>
      <c r="AZ201" s="38">
        <f t="shared" si="492"/>
        <v>0</v>
      </c>
      <c r="BA201" s="38">
        <f t="shared" si="492"/>
        <v>0</v>
      </c>
      <c r="BB201" s="38">
        <f t="shared" si="492"/>
        <v>0</v>
      </c>
      <c r="BC201" s="38">
        <f t="shared" si="492"/>
        <v>0</v>
      </c>
      <c r="BD201" s="38">
        <f t="shared" si="492"/>
        <v>0</v>
      </c>
      <c r="BE201" s="38">
        <f t="shared" si="492"/>
        <v>0</v>
      </c>
      <c r="BF201" s="38">
        <f t="shared" si="492"/>
        <v>0</v>
      </c>
      <c r="BG201" s="38">
        <f t="shared" si="492"/>
        <v>0</v>
      </c>
      <c r="BH201" s="38">
        <f t="shared" si="492"/>
        <v>0</v>
      </c>
      <c r="BI201" s="38">
        <f t="shared" si="492"/>
        <v>0</v>
      </c>
      <c r="BJ201" s="38">
        <f t="shared" si="492"/>
        <v>0</v>
      </c>
      <c r="BK201" s="38">
        <f t="shared" si="492"/>
        <v>0</v>
      </c>
      <c r="BL201" s="38">
        <f t="shared" si="492"/>
        <v>0</v>
      </c>
      <c r="BM201" s="38">
        <f t="shared" si="492"/>
        <v>0</v>
      </c>
      <c r="BN201" s="38">
        <f t="shared" si="492"/>
        <v>0</v>
      </c>
      <c r="BO201" s="38">
        <f t="shared" si="492"/>
        <v>0</v>
      </c>
      <c r="BP201" s="38">
        <f t="shared" si="492"/>
        <v>0</v>
      </c>
      <c r="BQ201" s="38">
        <f t="shared" si="492"/>
        <v>0</v>
      </c>
      <c r="BR201" s="38">
        <f t="shared" si="492"/>
        <v>0</v>
      </c>
      <c r="BS201" s="38">
        <f t="shared" si="492"/>
        <v>0</v>
      </c>
      <c r="BT201" s="38">
        <f t="shared" si="492"/>
        <v>0</v>
      </c>
      <c r="BU201" s="38">
        <f t="shared" si="492"/>
        <v>0</v>
      </c>
      <c r="BV201" s="38">
        <f t="shared" si="492"/>
        <v>0</v>
      </c>
      <c r="BW201" s="37"/>
      <c r="BX201" s="1"/>
      <c r="BY201" s="1"/>
      <c r="BZ201" s="1"/>
      <c r="CA201" s="1"/>
      <c r="CB201" s="1"/>
      <c r="CC201" s="1"/>
      <c r="CD201" s="1"/>
      <c r="CE201" s="1"/>
      <c r="CF201" s="1"/>
      <c r="CG201" s="6"/>
      <c r="CH201" s="1"/>
      <c r="CI201" s="1"/>
      <c r="CK201" s="36">
        <v>-1</v>
      </c>
      <c r="CL201" s="35">
        <f>N201*CK201</f>
        <v>-39192284</v>
      </c>
      <c r="CM201" s="34">
        <v>-48101507</v>
      </c>
      <c r="CO201" s="5"/>
      <c r="CP201" s="33" t="str">
        <f t="shared" si="466"/>
        <v>4990TL</v>
      </c>
      <c r="CR201" s="11">
        <v>-1</v>
      </c>
      <c r="CS201" s="32">
        <f t="shared" ref="CS201:DX201" si="493">IF(O201="","",O201*$CR201)</f>
        <v>-39192284</v>
      </c>
      <c r="CT201" s="32">
        <f t="shared" si="493"/>
        <v>0</v>
      </c>
      <c r="CU201" s="32">
        <f t="shared" si="493"/>
        <v>0</v>
      </c>
      <c r="CV201" s="32">
        <f t="shared" si="493"/>
        <v>0</v>
      </c>
      <c r="CW201" s="32">
        <f t="shared" si="493"/>
        <v>0</v>
      </c>
      <c r="CX201" s="32">
        <f t="shared" si="493"/>
        <v>0</v>
      </c>
      <c r="CY201" s="32">
        <f t="shared" si="493"/>
        <v>0</v>
      </c>
      <c r="CZ201" s="32">
        <f t="shared" si="493"/>
        <v>0</v>
      </c>
      <c r="DA201" s="32">
        <f t="shared" si="493"/>
        <v>0</v>
      </c>
      <c r="DB201" s="32">
        <f t="shared" si="493"/>
        <v>0</v>
      </c>
      <c r="DC201" s="32">
        <f t="shared" si="493"/>
        <v>0</v>
      </c>
      <c r="DD201" s="32">
        <f t="shared" si="493"/>
        <v>0</v>
      </c>
      <c r="DE201" s="32">
        <f t="shared" si="493"/>
        <v>0</v>
      </c>
      <c r="DF201" s="32">
        <f t="shared" si="493"/>
        <v>0</v>
      </c>
      <c r="DG201" s="32">
        <f t="shared" si="493"/>
        <v>0</v>
      </c>
      <c r="DH201" s="32">
        <f t="shared" si="493"/>
        <v>0</v>
      </c>
      <c r="DI201" s="32">
        <f t="shared" si="493"/>
        <v>0</v>
      </c>
      <c r="DJ201" s="32">
        <f t="shared" si="493"/>
        <v>0</v>
      </c>
      <c r="DK201" s="32">
        <f t="shared" si="493"/>
        <v>0</v>
      </c>
      <c r="DL201" s="32">
        <f t="shared" si="493"/>
        <v>0</v>
      </c>
      <c r="DM201" s="32">
        <f t="shared" si="493"/>
        <v>0</v>
      </c>
      <c r="DN201" s="32">
        <f t="shared" si="493"/>
        <v>0</v>
      </c>
      <c r="DO201" s="32">
        <f t="shared" si="493"/>
        <v>0</v>
      </c>
      <c r="DP201" s="32">
        <f t="shared" si="493"/>
        <v>0</v>
      </c>
      <c r="DQ201" s="32">
        <f t="shared" si="493"/>
        <v>0</v>
      </c>
      <c r="DR201" s="32">
        <f t="shared" si="493"/>
        <v>0</v>
      </c>
      <c r="DS201" s="32">
        <f t="shared" si="493"/>
        <v>0</v>
      </c>
      <c r="DT201" s="32">
        <f t="shared" si="493"/>
        <v>0</v>
      </c>
      <c r="DU201" s="32">
        <f t="shared" si="493"/>
        <v>0</v>
      </c>
      <c r="DV201" s="32">
        <f t="shared" si="493"/>
        <v>0</v>
      </c>
      <c r="DW201" s="32">
        <f t="shared" si="493"/>
        <v>0</v>
      </c>
      <c r="DX201" s="32">
        <f t="shared" si="493"/>
        <v>0</v>
      </c>
      <c r="DY201" s="32">
        <f t="shared" ref="DY201:EZ201" si="494">IF(AU201="","",AU201*$CR201)</f>
        <v>0</v>
      </c>
      <c r="DZ201" s="32">
        <f t="shared" si="494"/>
        <v>0</v>
      </c>
      <c r="EA201" s="32">
        <f t="shared" si="494"/>
        <v>0</v>
      </c>
      <c r="EB201" s="32">
        <f t="shared" si="494"/>
        <v>0</v>
      </c>
      <c r="EC201" s="32">
        <f t="shared" si="494"/>
        <v>0</v>
      </c>
      <c r="ED201" s="32">
        <f t="shared" si="494"/>
        <v>0</v>
      </c>
      <c r="EE201" s="32">
        <f t="shared" si="494"/>
        <v>0</v>
      </c>
      <c r="EF201" s="32">
        <f t="shared" si="494"/>
        <v>0</v>
      </c>
      <c r="EG201" s="32">
        <f t="shared" si="494"/>
        <v>0</v>
      </c>
      <c r="EH201" s="32">
        <f t="shared" si="494"/>
        <v>0</v>
      </c>
      <c r="EI201" s="32">
        <f t="shared" si="494"/>
        <v>0</v>
      </c>
      <c r="EJ201" s="32">
        <f t="shared" si="494"/>
        <v>0</v>
      </c>
      <c r="EK201" s="32">
        <f t="shared" si="494"/>
        <v>0</v>
      </c>
      <c r="EL201" s="32">
        <f t="shared" si="494"/>
        <v>0</v>
      </c>
      <c r="EM201" s="32">
        <f t="shared" si="494"/>
        <v>0</v>
      </c>
      <c r="EN201" s="32">
        <f t="shared" si="494"/>
        <v>0</v>
      </c>
      <c r="EO201" s="32">
        <f t="shared" si="494"/>
        <v>0</v>
      </c>
      <c r="EP201" s="32">
        <f t="shared" si="494"/>
        <v>0</v>
      </c>
      <c r="EQ201" s="32">
        <f t="shared" si="494"/>
        <v>0</v>
      </c>
      <c r="ER201" s="32">
        <f t="shared" si="494"/>
        <v>0</v>
      </c>
      <c r="ES201" s="32">
        <f t="shared" si="494"/>
        <v>0</v>
      </c>
      <c r="ET201" s="32">
        <f t="shared" si="494"/>
        <v>0</v>
      </c>
      <c r="EU201" s="32">
        <f t="shared" si="494"/>
        <v>0</v>
      </c>
      <c r="EV201" s="32">
        <f t="shared" si="494"/>
        <v>0</v>
      </c>
      <c r="EW201" s="32">
        <f t="shared" si="494"/>
        <v>0</v>
      </c>
      <c r="EX201" s="32">
        <f t="shared" si="494"/>
        <v>0</v>
      </c>
      <c r="EY201" s="32">
        <f t="shared" si="494"/>
        <v>0</v>
      </c>
      <c r="EZ201" s="32">
        <f t="shared" si="494"/>
        <v>0</v>
      </c>
      <c r="FB201" s="3"/>
      <c r="FC201" s="15" t="s">
        <v>0</v>
      </c>
      <c r="FD201" s="14" t="s">
        <v>0</v>
      </c>
      <c r="FE201" s="14" t="s">
        <v>0</v>
      </c>
      <c r="FF201" s="14" t="s">
        <v>0</v>
      </c>
      <c r="FG201" s="14" t="s">
        <v>0</v>
      </c>
      <c r="FH201" s="14" t="s">
        <v>0</v>
      </c>
      <c r="FI201" s="14" t="s">
        <v>0</v>
      </c>
      <c r="FJ201" s="14" t="s">
        <v>0</v>
      </c>
      <c r="FK201" s="14" t="s">
        <v>0</v>
      </c>
      <c r="FL201" s="14" t="s">
        <v>0</v>
      </c>
      <c r="FM201" s="14" t="s">
        <v>0</v>
      </c>
      <c r="FN201" s="14" t="s">
        <v>0</v>
      </c>
      <c r="FO201" s="14" t="s">
        <v>0</v>
      </c>
      <c r="FP201" s="14" t="s">
        <v>0</v>
      </c>
      <c r="FQ201" s="14" t="s">
        <v>0</v>
      </c>
      <c r="FR201" s="13" t="s">
        <v>0</v>
      </c>
      <c r="FT201" s="31"/>
      <c r="FU201" s="30"/>
      <c r="FV201" s="29"/>
      <c r="FW201" s="28"/>
      <c r="FX201" s="28"/>
      <c r="FY201" s="28"/>
      <c r="GA201" s="28"/>
      <c r="GC201" s="31"/>
      <c r="GD201" s="30"/>
      <c r="GE201" s="29"/>
      <c r="GF201" s="28"/>
      <c r="GG201" s="28"/>
      <c r="GH201" s="28"/>
      <c r="GJ201" s="28"/>
      <c r="GL201" s="31"/>
      <c r="GM201" s="30"/>
      <c r="GN201" s="29"/>
      <c r="GO201" s="28"/>
      <c r="GP201" s="28"/>
      <c r="GQ201" s="28"/>
      <c r="GS201" s="28"/>
      <c r="GU201" s="31"/>
      <c r="GV201" s="30"/>
      <c r="GW201" s="29"/>
      <c r="GX201" s="28"/>
      <c r="GY201" s="28"/>
      <c r="GZ201" s="28"/>
      <c r="HB201" s="28"/>
    </row>
    <row r="202" spans="1:210" s="2" customFormat="1" ht="13.9" customHeight="1" x14ac:dyDescent="0.3">
      <c r="A202" s="12" t="str">
        <f>IFERROR(IF(HLOOKUP($C$4,$FC$11:$FR$211,ROW()-#REF!,FALSE)="N",FALSE,TRUE),"")</f>
        <v/>
      </c>
      <c r="B202" s="7"/>
      <c r="C202" s="26"/>
      <c r="D202" s="26"/>
      <c r="E202" s="7"/>
      <c r="F202" s="7"/>
      <c r="G202" s="7"/>
      <c r="H202" s="7">
        <v>206</v>
      </c>
      <c r="I202" s="7"/>
      <c r="J202" s="7"/>
      <c r="K202" s="2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6"/>
      <c r="CH202" s="1"/>
      <c r="CI202" s="1"/>
      <c r="CO202" s="5"/>
      <c r="CR202" s="4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B202" s="3"/>
      <c r="FC202" s="15" t="s">
        <v>0</v>
      </c>
      <c r="FD202" s="14" t="s">
        <v>0</v>
      </c>
      <c r="FE202" s="14" t="s">
        <v>0</v>
      </c>
      <c r="FF202" s="14" t="s">
        <v>0</v>
      </c>
      <c r="FG202" s="14" t="s">
        <v>0</v>
      </c>
      <c r="FH202" s="14" t="s">
        <v>0</v>
      </c>
      <c r="FI202" s="14" t="s">
        <v>0</v>
      </c>
      <c r="FJ202" s="14" t="s">
        <v>0</v>
      </c>
      <c r="FK202" s="14" t="s">
        <v>0</v>
      </c>
      <c r="FL202" s="14" t="s">
        <v>0</v>
      </c>
      <c r="FM202" s="14" t="s">
        <v>0</v>
      </c>
      <c r="FN202" s="14" t="s">
        <v>0</v>
      </c>
      <c r="FO202" s="14" t="s">
        <v>0</v>
      </c>
      <c r="FP202" s="14" t="s">
        <v>0</v>
      </c>
      <c r="FQ202" s="14" t="s">
        <v>0</v>
      </c>
      <c r="FR202" s="13" t="s">
        <v>0</v>
      </c>
    </row>
    <row r="203" spans="1:210" s="2" customFormat="1" ht="13.9" customHeight="1" x14ac:dyDescent="0.3">
      <c r="A203" s="12" t="str">
        <f>IFERROR(IF(HLOOKUP($C$4,$FC$11:$FR$211,ROW()-#REF!,FALSE)="N",FALSE,TRUE),"")</f>
        <v/>
      </c>
      <c r="B203" s="7"/>
      <c r="C203" s="26"/>
      <c r="D203" s="26"/>
      <c r="E203" s="7"/>
      <c r="F203" s="7"/>
      <c r="G203" s="7"/>
      <c r="H203" s="7">
        <v>207</v>
      </c>
      <c r="I203" s="7"/>
      <c r="J203" s="7"/>
      <c r="K203" s="25" t="s">
        <v>7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6"/>
      <c r="CH203" s="1"/>
      <c r="CI203" s="1"/>
      <c r="CO203" s="5"/>
      <c r="CR203" s="11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B203" s="3"/>
      <c r="FC203" s="15" t="s">
        <v>0</v>
      </c>
      <c r="FD203" s="14" t="s">
        <v>0</v>
      </c>
      <c r="FE203" s="14" t="s">
        <v>0</v>
      </c>
      <c r="FF203" s="14" t="s">
        <v>0</v>
      </c>
      <c r="FG203" s="14" t="s">
        <v>0</v>
      </c>
      <c r="FH203" s="14" t="s">
        <v>0</v>
      </c>
      <c r="FI203" s="14" t="s">
        <v>0</v>
      </c>
      <c r="FJ203" s="14" t="s">
        <v>0</v>
      </c>
      <c r="FK203" s="14" t="s">
        <v>0</v>
      </c>
      <c r="FL203" s="14" t="s">
        <v>0</v>
      </c>
      <c r="FM203" s="14" t="s">
        <v>0</v>
      </c>
      <c r="FN203" s="14" t="s">
        <v>0</v>
      </c>
      <c r="FO203" s="14" t="s">
        <v>0</v>
      </c>
      <c r="FP203" s="14" t="s">
        <v>0</v>
      </c>
      <c r="FQ203" s="14" t="s">
        <v>0</v>
      </c>
      <c r="FR203" s="13" t="s">
        <v>0</v>
      </c>
      <c r="FT203" s="2" t="s">
        <v>8</v>
      </c>
      <c r="GC203" s="2" t="s">
        <v>7</v>
      </c>
      <c r="GL203" s="2" t="s">
        <v>8</v>
      </c>
      <c r="GU203" s="2" t="s">
        <v>7</v>
      </c>
    </row>
    <row r="204" spans="1:210" s="2" customFormat="1" ht="13.9" customHeight="1" x14ac:dyDescent="0.3">
      <c r="A204" s="12" t="str">
        <f>IFERROR(IF(HLOOKUP($C$4,$FC$11:$FR$211,ROW()-#REF!,FALSE)="N",FALSE,TRUE),"")</f>
        <v/>
      </c>
      <c r="B204" s="7"/>
      <c r="C204" s="7"/>
      <c r="D204" s="7"/>
      <c r="E204" s="7"/>
      <c r="F204" s="7"/>
      <c r="G204" s="7"/>
      <c r="H204" s="7">
        <v>208</v>
      </c>
      <c r="I204" s="7"/>
      <c r="J204" s="7"/>
      <c r="K204" s="23" t="s">
        <v>3</v>
      </c>
      <c r="L204" s="22"/>
      <c r="M204" s="21"/>
      <c r="N204" s="24" t="str">
        <f>IF($C$5="RJ",FW204,IF($C$5="RE",GF204,IF($C$5="MJ",GO204,GX204)))&amp;""</f>
        <v xml:space="preserve">    Bal.</v>
      </c>
      <c r="O204" s="1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6"/>
      <c r="CH204" s="1"/>
      <c r="CI204" s="1"/>
      <c r="CO204" s="5"/>
      <c r="CR204" s="11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B204" s="3"/>
      <c r="FC204" s="15" t="s">
        <v>0</v>
      </c>
      <c r="FD204" s="14" t="s">
        <v>0</v>
      </c>
      <c r="FE204" s="14" t="s">
        <v>0</v>
      </c>
      <c r="FF204" s="14" t="s">
        <v>0</v>
      </c>
      <c r="FG204" s="14" t="s">
        <v>0</v>
      </c>
      <c r="FH204" s="14" t="s">
        <v>0</v>
      </c>
      <c r="FI204" s="14" t="s">
        <v>0</v>
      </c>
      <c r="FJ204" s="14" t="s">
        <v>0</v>
      </c>
      <c r="FK204" s="14" t="s">
        <v>0</v>
      </c>
      <c r="FL204" s="14" t="s">
        <v>0</v>
      </c>
      <c r="FM204" s="14" t="s">
        <v>0</v>
      </c>
      <c r="FN204" s="14" t="s">
        <v>0</v>
      </c>
      <c r="FO204" s="14" t="s">
        <v>0</v>
      </c>
      <c r="FP204" s="14" t="s">
        <v>0</v>
      </c>
      <c r="FQ204" s="14" t="s">
        <v>0</v>
      </c>
      <c r="FR204" s="13" t="s">
        <v>0</v>
      </c>
      <c r="FT204" s="2" t="s">
        <v>6</v>
      </c>
      <c r="FW204" s="2" t="s">
        <v>4</v>
      </c>
      <c r="GC204" s="2" t="s">
        <v>3</v>
      </c>
      <c r="GF204" s="2" t="s">
        <v>2</v>
      </c>
      <c r="GL204" s="2" t="s">
        <v>5</v>
      </c>
      <c r="GO204" s="2" t="s">
        <v>4</v>
      </c>
      <c r="GU204" s="2" t="s">
        <v>3</v>
      </c>
      <c r="GX204" s="2" t="s">
        <v>2</v>
      </c>
    </row>
    <row r="205" spans="1:210" s="2" customFormat="1" ht="13.9" customHeight="1" x14ac:dyDescent="0.3">
      <c r="A205" s="12" t="str">
        <f>IFERROR(IF(HLOOKUP($C$4,$FC$11:$FR$211,ROW()-#REF!,FALSE)="N",FALSE,TRUE),"")</f>
        <v/>
      </c>
      <c r="B205" s="7"/>
      <c r="C205" s="7"/>
      <c r="D205" s="7"/>
      <c r="E205" s="7"/>
      <c r="F205" s="7"/>
      <c r="G205" s="7"/>
      <c r="H205" s="7">
        <v>209</v>
      </c>
      <c r="I205" s="7"/>
      <c r="J205" s="7"/>
      <c r="K205" s="23" t="s">
        <v>1</v>
      </c>
      <c r="L205" s="22"/>
      <c r="M205" s="21"/>
      <c r="N205" s="20">
        <f>N112-N201</f>
        <v>0</v>
      </c>
      <c r="O205" s="1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6"/>
      <c r="CH205" s="1"/>
      <c r="CI205" s="1"/>
      <c r="CO205" s="5"/>
      <c r="CR205" s="11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B205" s="3"/>
      <c r="FC205" s="15" t="s">
        <v>0</v>
      </c>
      <c r="FD205" s="14" t="s">
        <v>0</v>
      </c>
      <c r="FE205" s="14" t="s">
        <v>0</v>
      </c>
      <c r="FF205" s="14" t="s">
        <v>0</v>
      </c>
      <c r="FG205" s="14" t="s">
        <v>0</v>
      </c>
      <c r="FH205" s="14" t="s">
        <v>0</v>
      </c>
      <c r="FI205" s="14" t="s">
        <v>0</v>
      </c>
      <c r="FJ205" s="14" t="s">
        <v>0</v>
      </c>
      <c r="FK205" s="14" t="s">
        <v>0</v>
      </c>
      <c r="FL205" s="14" t="s">
        <v>0</v>
      </c>
      <c r="FM205" s="14" t="s">
        <v>0</v>
      </c>
      <c r="FN205" s="14" t="s">
        <v>0</v>
      </c>
      <c r="FO205" s="14" t="s">
        <v>0</v>
      </c>
      <c r="FP205" s="14" t="s">
        <v>0</v>
      </c>
      <c r="FQ205" s="14" t="s">
        <v>0</v>
      </c>
      <c r="FR205" s="13" t="s">
        <v>0</v>
      </c>
    </row>
    <row r="206" spans="1:210" s="2" customFormat="1" ht="13.9" customHeight="1" x14ac:dyDescent="0.3">
      <c r="A206" s="12" t="str">
        <f>IFERROR(IF(HLOOKUP($C$4,$FC$11:$FR$211,ROW()-#REF!,FALSE)="N",FALSE,TRUE),"")</f>
        <v/>
      </c>
      <c r="B206" s="7"/>
      <c r="C206" s="7"/>
      <c r="D206" s="7"/>
      <c r="E206" s="7"/>
      <c r="F206" s="7"/>
      <c r="G206" s="7"/>
      <c r="H206" s="7">
        <v>210</v>
      </c>
      <c r="I206" s="7"/>
      <c r="J206" s="7"/>
      <c r="K206" s="1"/>
      <c r="L206" s="18"/>
      <c r="M206" s="18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6"/>
      <c r="CH206" s="1"/>
      <c r="CI206" s="1"/>
      <c r="CO206" s="5"/>
      <c r="CR206" s="11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B206" s="3"/>
      <c r="FC206" s="15" t="s">
        <v>0</v>
      </c>
      <c r="FD206" s="14" t="s">
        <v>0</v>
      </c>
      <c r="FE206" s="14" t="s">
        <v>0</v>
      </c>
      <c r="FF206" s="14" t="s">
        <v>0</v>
      </c>
      <c r="FG206" s="14" t="s">
        <v>0</v>
      </c>
      <c r="FH206" s="14" t="s">
        <v>0</v>
      </c>
      <c r="FI206" s="14" t="s">
        <v>0</v>
      </c>
      <c r="FJ206" s="14" t="s">
        <v>0</v>
      </c>
      <c r="FK206" s="14" t="s">
        <v>0</v>
      </c>
      <c r="FL206" s="14" t="s">
        <v>0</v>
      </c>
      <c r="FM206" s="14" t="s">
        <v>0</v>
      </c>
      <c r="FN206" s="14" t="s">
        <v>0</v>
      </c>
      <c r="FO206" s="14" t="s">
        <v>0</v>
      </c>
      <c r="FP206" s="14" t="s">
        <v>0</v>
      </c>
      <c r="FQ206" s="14" t="s">
        <v>0</v>
      </c>
      <c r="FR206" s="13" t="s">
        <v>0</v>
      </c>
    </row>
    <row r="207" spans="1:210" s="2" customFormat="1" ht="13.9" customHeight="1" x14ac:dyDescent="0.3">
      <c r="A207" s="12" t="str">
        <f>IFERROR(IF(HLOOKUP($C$4,$FC$11:$FR$211,ROW()-#REF!,FALSE)="N",FALSE,TRUE),"")</f>
        <v/>
      </c>
      <c r="B207" s="7"/>
      <c r="C207" s="7"/>
      <c r="D207" s="7"/>
      <c r="E207" s="7"/>
      <c r="F207" s="7"/>
      <c r="G207" s="7"/>
      <c r="H207" s="7">
        <v>211</v>
      </c>
      <c r="I207" s="7"/>
      <c r="J207" s="7"/>
      <c r="K207" s="1"/>
      <c r="L207" s="1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6"/>
      <c r="CH207" s="1"/>
      <c r="CI207" s="1"/>
      <c r="CO207" s="5"/>
      <c r="CR207" s="11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B207" s="3"/>
      <c r="FC207" s="15" t="s">
        <v>0</v>
      </c>
      <c r="FD207" s="14" t="s">
        <v>0</v>
      </c>
      <c r="FE207" s="14" t="s">
        <v>0</v>
      </c>
      <c r="FF207" s="14" t="s">
        <v>0</v>
      </c>
      <c r="FG207" s="14" t="s">
        <v>0</v>
      </c>
      <c r="FH207" s="14" t="s">
        <v>0</v>
      </c>
      <c r="FI207" s="14" t="s">
        <v>0</v>
      </c>
      <c r="FJ207" s="14" t="s">
        <v>0</v>
      </c>
      <c r="FK207" s="14" t="s">
        <v>0</v>
      </c>
      <c r="FL207" s="14" t="s">
        <v>0</v>
      </c>
      <c r="FM207" s="14" t="s">
        <v>0</v>
      </c>
      <c r="FN207" s="14" t="s">
        <v>0</v>
      </c>
      <c r="FO207" s="14" t="s">
        <v>0</v>
      </c>
      <c r="FP207" s="14" t="s">
        <v>0</v>
      </c>
      <c r="FQ207" s="14" t="s">
        <v>0</v>
      </c>
      <c r="FR207" s="13" t="s">
        <v>0</v>
      </c>
    </row>
    <row r="208" spans="1:210" s="2" customFormat="1" ht="13.9" customHeight="1" x14ac:dyDescent="0.3">
      <c r="A208" s="12" t="str">
        <f>IFERROR(IF(HLOOKUP($C$4,$FC$11:$FR$211,ROW()-#REF!,FALSE)="N",FALSE,TRUE),"")</f>
        <v/>
      </c>
      <c r="B208" s="7"/>
      <c r="C208" s="7"/>
      <c r="D208" s="7"/>
      <c r="E208" s="7"/>
      <c r="F208" s="7"/>
      <c r="G208" s="7"/>
      <c r="H208" s="7">
        <v>212</v>
      </c>
      <c r="I208" s="7"/>
      <c r="J208" s="7"/>
      <c r="K208" s="16"/>
      <c r="L208" s="17">
        <f>SUM(O115:BV116)</f>
        <v>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6"/>
      <c r="CH208" s="1"/>
      <c r="CI208" s="1"/>
      <c r="CO208" s="5"/>
      <c r="CR208" s="11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B208" s="3"/>
      <c r="FC208" s="15" t="s">
        <v>0</v>
      </c>
      <c r="FD208" s="14" t="s">
        <v>0</v>
      </c>
      <c r="FE208" s="14" t="s">
        <v>0</v>
      </c>
      <c r="FF208" s="14" t="s">
        <v>0</v>
      </c>
      <c r="FG208" s="14" t="s">
        <v>0</v>
      </c>
      <c r="FH208" s="14" t="s">
        <v>0</v>
      </c>
      <c r="FI208" s="14" t="s">
        <v>0</v>
      </c>
      <c r="FJ208" s="14" t="s">
        <v>0</v>
      </c>
      <c r="FK208" s="14" t="s">
        <v>0</v>
      </c>
      <c r="FL208" s="14" t="s">
        <v>0</v>
      </c>
      <c r="FM208" s="14" t="s">
        <v>0</v>
      </c>
      <c r="FN208" s="14" t="s">
        <v>0</v>
      </c>
      <c r="FO208" s="14" t="s">
        <v>0</v>
      </c>
      <c r="FP208" s="14" t="s">
        <v>0</v>
      </c>
      <c r="FQ208" s="14" t="s">
        <v>0</v>
      </c>
      <c r="FR208" s="13" t="s">
        <v>0</v>
      </c>
    </row>
    <row r="209" spans="1:174" s="2" customFormat="1" ht="13.9" customHeight="1" x14ac:dyDescent="0.3">
      <c r="A209" s="12" t="str">
        <f>IFERROR(IF(HLOOKUP($C$4,$FC$11:$FR$211,ROW()-#REF!,FALSE)="N",FALSE,TRUE),"")</f>
        <v/>
      </c>
      <c r="B209" s="7"/>
      <c r="C209" s="7"/>
      <c r="D209" s="7"/>
      <c r="E209" s="7"/>
      <c r="F209" s="7"/>
      <c r="G209" s="7"/>
      <c r="H209" s="7">
        <v>213</v>
      </c>
      <c r="I209" s="7"/>
      <c r="J209" s="7"/>
      <c r="K209" s="16">
        <f>IF([1]RP_PARA!M12&lt;&gt;"G",IF(COUNT(O115:BV116)=0,1,0),0)</f>
        <v>1</v>
      </c>
      <c r="L209" s="17">
        <f>ROUNDDOWN(L208,0)</f>
        <v>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6"/>
      <c r="CH209" s="1"/>
      <c r="CI209" s="1"/>
      <c r="CO209" s="5"/>
      <c r="CR209" s="11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B209" s="3"/>
      <c r="FC209" s="15" t="s">
        <v>0</v>
      </c>
      <c r="FD209" s="14" t="s">
        <v>0</v>
      </c>
      <c r="FE209" s="14" t="s">
        <v>0</v>
      </c>
      <c r="FF209" s="14" t="s">
        <v>0</v>
      </c>
      <c r="FG209" s="14" t="s">
        <v>0</v>
      </c>
      <c r="FH209" s="14" t="s">
        <v>0</v>
      </c>
      <c r="FI209" s="14" t="s">
        <v>0</v>
      </c>
      <c r="FJ209" s="14" t="s">
        <v>0</v>
      </c>
      <c r="FK209" s="14" t="s">
        <v>0</v>
      </c>
      <c r="FL209" s="14" t="s">
        <v>0</v>
      </c>
      <c r="FM209" s="14" t="s">
        <v>0</v>
      </c>
      <c r="FN209" s="14" t="s">
        <v>0</v>
      </c>
      <c r="FO209" s="14" t="s">
        <v>0</v>
      </c>
      <c r="FP209" s="14" t="s">
        <v>0</v>
      </c>
      <c r="FQ209" s="14" t="s">
        <v>0</v>
      </c>
      <c r="FR209" s="13" t="s">
        <v>0</v>
      </c>
    </row>
    <row r="210" spans="1:174" s="2" customFormat="1" ht="13.9" customHeight="1" x14ac:dyDescent="0.3">
      <c r="A210" s="12" t="str">
        <f>IFERROR(IF(HLOOKUP($C$4,$FC$11:$FR$211,ROW()-#REF!,FALSE)="N",FALSE,TRUE),"")</f>
        <v/>
      </c>
      <c r="B210" s="7"/>
      <c r="C210" s="7"/>
      <c r="D210" s="7"/>
      <c r="E210" s="7"/>
      <c r="F210" s="7"/>
      <c r="G210" s="7"/>
      <c r="H210" s="7">
        <v>214</v>
      </c>
      <c r="I210" s="7"/>
      <c r="J210" s="7"/>
      <c r="K210" s="16">
        <f>IF(AND([1]RP_PARA!M12&lt;&gt;"G",[1]RP_PARA!$M$18="R"),IF(COUNT(O117:BV119)=0,1,0),0)</f>
        <v>1</v>
      </c>
      <c r="L210" s="17">
        <f>L208-L209</f>
        <v>0</v>
      </c>
      <c r="M210" s="16">
        <f>IF(L210=0,0,1)</f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6"/>
      <c r="CH210" s="1"/>
      <c r="CI210" s="1"/>
      <c r="CO210" s="5"/>
      <c r="CR210" s="11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B210" s="3"/>
      <c r="FC210" s="15" t="s">
        <v>0</v>
      </c>
      <c r="FD210" s="14" t="s">
        <v>0</v>
      </c>
      <c r="FE210" s="14" t="s">
        <v>0</v>
      </c>
      <c r="FF210" s="14" t="s">
        <v>0</v>
      </c>
      <c r="FG210" s="14" t="s">
        <v>0</v>
      </c>
      <c r="FH210" s="14" t="s">
        <v>0</v>
      </c>
      <c r="FI210" s="14" t="s">
        <v>0</v>
      </c>
      <c r="FJ210" s="14" t="s">
        <v>0</v>
      </c>
      <c r="FK210" s="14" t="s">
        <v>0</v>
      </c>
      <c r="FL210" s="14" t="s">
        <v>0</v>
      </c>
      <c r="FM210" s="14" t="s">
        <v>0</v>
      </c>
      <c r="FN210" s="14" t="s">
        <v>0</v>
      </c>
      <c r="FO210" s="14" t="s">
        <v>0</v>
      </c>
      <c r="FP210" s="14" t="s">
        <v>0</v>
      </c>
      <c r="FQ210" s="14" t="s">
        <v>0</v>
      </c>
      <c r="FR210" s="13" t="s">
        <v>0</v>
      </c>
    </row>
    <row r="211" spans="1:174" s="2" customFormat="1" ht="13.9" customHeight="1" x14ac:dyDescent="0.3">
      <c r="A211" s="12" t="str">
        <f>IFERROR(IF(HLOOKUP($C$4,$FC$11:$FR$211,ROW()-#REF!,FALSE)="N",FALSE,TRUE),"")</f>
        <v/>
      </c>
      <c r="B211" s="7"/>
      <c r="C211" s="7"/>
      <c r="D211" s="7"/>
      <c r="E211" s="7"/>
      <c r="F211" s="7"/>
      <c r="G211" s="7"/>
      <c r="H211" s="7">
        <v>215</v>
      </c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6"/>
      <c r="CH211" s="1"/>
      <c r="CI211" s="1"/>
      <c r="CO211" s="5"/>
      <c r="CR211" s="11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B211" s="3"/>
      <c r="FC211" s="10" t="s">
        <v>0</v>
      </c>
      <c r="FD211" s="9" t="s">
        <v>0</v>
      </c>
      <c r="FE211" s="9" t="s">
        <v>0</v>
      </c>
      <c r="FF211" s="9" t="s">
        <v>0</v>
      </c>
      <c r="FG211" s="9" t="s">
        <v>0</v>
      </c>
      <c r="FH211" s="9" t="s">
        <v>0</v>
      </c>
      <c r="FI211" s="9" t="s">
        <v>0</v>
      </c>
      <c r="FJ211" s="9" t="s">
        <v>0</v>
      </c>
      <c r="FK211" s="9" t="s">
        <v>0</v>
      </c>
      <c r="FL211" s="9" t="s">
        <v>0</v>
      </c>
      <c r="FM211" s="9" t="s">
        <v>0</v>
      </c>
      <c r="FN211" s="9" t="s">
        <v>0</v>
      </c>
      <c r="FO211" s="9" t="s">
        <v>0</v>
      </c>
      <c r="FP211" s="9" t="s">
        <v>0</v>
      </c>
      <c r="FQ211" s="9" t="s">
        <v>0</v>
      </c>
      <c r="FR211" s="8" t="s">
        <v>0</v>
      </c>
    </row>
  </sheetData>
  <mergeCells count="5">
    <mergeCell ref="K115:L115"/>
    <mergeCell ref="K116:L116"/>
    <mergeCell ref="K117:L117"/>
    <mergeCell ref="K118:L118"/>
    <mergeCell ref="K119:L119"/>
  </mergeCells>
  <conditionalFormatting sqref="K209:K210 M210">
    <cfRule type="expression" dxfId="4" priority="3">
      <formula>AND(OR($A209=TRUE,$A209=""),K209=1)</formula>
    </cfRule>
  </conditionalFormatting>
  <conditionalFormatting sqref="O114:Z114">
    <cfRule type="expression" dxfId="3" priority="1" stopIfTrue="1">
      <formula>COUNT(O115:BV116)=0</formula>
    </cfRule>
  </conditionalFormatting>
  <conditionalFormatting sqref="O120:Z120">
    <cfRule type="expression" dxfId="2" priority="2" stopIfTrue="1">
      <formula>COUNT(O117:BV119)=0</formula>
    </cfRule>
  </conditionalFormatting>
  <conditionalFormatting sqref="AA114:BV114">
    <cfRule type="expression" dxfId="1" priority="4" stopIfTrue="1">
      <formula>COUNT(AA115:CG116)=0</formula>
    </cfRule>
  </conditionalFormatting>
  <conditionalFormatting sqref="AA120:BV120">
    <cfRule type="expression" dxfId="0" priority="5" stopIfTrue="1">
      <formula>COUNT(AA117:CG119)=0</formula>
    </cfRule>
  </conditionalFormatting>
  <dataValidations count="3">
    <dataValidation type="whole" allowBlank="1" showInputMessage="1" showErrorMessage="1" sqref="O177 O82 O87 O55:O56 O89 O131 O52 O125 O142:O143 O47 O159 O161" xr:uid="{BBF9999E-C645-40EF-8A10-D9341914A755}">
      <formula1>0</formula1>
      <formula2>10000000000000</formula2>
    </dataValidation>
    <dataValidation type="whole" allowBlank="1" showInputMessage="1" showErrorMessage="1" sqref="O38" xr:uid="{08602A95-DC63-4D9E-8D4C-AAA8FDEEC5DD}">
      <formula1>-10000000000000</formula1>
      <formula2>0</formula2>
    </dataValidation>
    <dataValidation type="whole" allowBlank="1" showInputMessage="1" showErrorMessage="1" sqref="O37 O152 O84 O94 O182:O183 O135 O132 O188 O192" xr:uid="{E51DCDED-EB3D-418E-B4F1-6CFE49A9FE42}">
      <formula1>-10000000000000</formula1>
      <formula2>10000000000000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2025-06-26T00:51:27Z</dcterms:created>
  <dcterms:modified xsi:type="dcterms:W3CDTF">2025-07-16T04:47:00Z</dcterms:modified>
</cp:coreProperties>
</file>