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13_ncr:1_{96D791EB-CC22-445B-AB1C-8954A0A990E9}" xr6:coauthVersionLast="47" xr6:coauthVersionMax="47" xr10:uidLastSave="{00000000-0000-0000-0000-000000000000}"/>
  <bookViews>
    <workbookView xWindow="-108" yWindow="-108" windowWidth="23256" windowHeight="12456" firstSheet="16" activeTab="18" xr2:uid="{49B0630E-9491-4F3B-9E6F-4F2EA32D17FE}"/>
  </bookViews>
  <sheets>
    <sheet name="Identify missing" sheetId="1" r:id="rId1"/>
    <sheet name="Removing Duplicates" sheetId="2" r:id="rId2"/>
    <sheet name="Categorical Variables" sheetId="3" r:id="rId3"/>
    <sheet name="Handling Missing Age (Mean Impu" sheetId="4" r:id="rId4"/>
    <sheet name="Handling Missing(Median Imputat" sheetId="5" r:id="rId5"/>
    <sheet name="Handling Missing Satisfaction (" sheetId="6" r:id="rId6"/>
    <sheet name="Detecting Duplicates (On Name o" sheetId="7" r:id="rId7"/>
    <sheet name="Creating Category from Stres" sheetId="8" r:id="rId8"/>
    <sheet name="Binary Gender Encoding" sheetId="9" r:id="rId9"/>
    <sheet name=" Age Group" sheetId="10" r:id="rId10"/>
    <sheet name="Outlier Detection (Sleep &lt; 4 or" sheetId="11" r:id="rId11"/>
    <sheet name="Satisfaction Level as Category" sheetId="12" r:id="rId12"/>
    <sheet name="Combining Stress &amp; Anxiety Scor" sheetId="13" r:id="rId13"/>
    <sheet name="Normalize Stress_Level (Min-Max" sheetId="14" r:id="rId14"/>
    <sheet name="MMMSD" sheetId="15" r:id="rId15"/>
    <sheet name="Binning (Grouping Continuous Da" sheetId="16" r:id="rId16"/>
    <sheet name="Detecting Outliers (Z-Score Met" sheetId="17" r:id="rId17"/>
    <sheet name="Correlation Analysis (Relations" sheetId="19" r:id="rId18"/>
    <sheet name="Hypothesis Testing (T-test)" sheetId="1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8" l="1"/>
  <c r="J3" i="18"/>
  <c r="J5" i="18"/>
  <c r="J6" i="18"/>
  <c r="J7" i="18"/>
  <c r="J8" i="18"/>
  <c r="J2" i="18"/>
  <c r="J8" i="19"/>
  <c r="J3" i="19"/>
  <c r="J4" i="19"/>
  <c r="J5" i="19"/>
  <c r="J6" i="19"/>
  <c r="J7" i="19"/>
  <c r="J2" i="19"/>
  <c r="K2" i="17" a="1"/>
  <c r="K2" i="17" s="1"/>
  <c r="J3" i="17"/>
  <c r="J4" i="17"/>
  <c r="J5" i="17"/>
  <c r="J6" i="17"/>
  <c r="J7" i="17"/>
  <c r="J8" i="17"/>
  <c r="J2" i="17"/>
  <c r="J3" i="16"/>
  <c r="J4" i="16"/>
  <c r="J5" i="16"/>
  <c r="J6" i="16"/>
  <c r="J7" i="16"/>
  <c r="J8" i="16"/>
  <c r="J2" i="16"/>
  <c r="C12" i="15"/>
  <c r="C9" i="15"/>
  <c r="C11" i="15"/>
  <c r="C10" i="15"/>
  <c r="E9" i="15"/>
  <c r="J3" i="14"/>
  <c r="J4" i="14"/>
  <c r="J5" i="14"/>
  <c r="J6" i="14"/>
  <c r="J7" i="14"/>
  <c r="J8" i="14"/>
  <c r="J2" i="14"/>
  <c r="J3" i="13"/>
  <c r="J4" i="13"/>
  <c r="J5" i="13"/>
  <c r="J6" i="13"/>
  <c r="J7" i="13"/>
  <c r="J8" i="13"/>
  <c r="J2" i="13"/>
  <c r="J3" i="12"/>
  <c r="J4" i="12"/>
  <c r="J5" i="12"/>
  <c r="J6" i="12"/>
  <c r="J7" i="12"/>
  <c r="J8" i="12"/>
  <c r="J2" i="12"/>
  <c r="J5" i="11"/>
  <c r="J3" i="11"/>
  <c r="J4" i="11"/>
  <c r="J6" i="11"/>
  <c r="J7" i="11"/>
  <c r="J8" i="11"/>
  <c r="J2" i="11"/>
  <c r="J3" i="10"/>
  <c r="J4" i="10"/>
  <c r="J5" i="10"/>
  <c r="J6" i="10"/>
  <c r="J7" i="10"/>
  <c r="J8" i="10"/>
  <c r="J2" i="10"/>
  <c r="J3" i="9"/>
  <c r="J4" i="9"/>
  <c r="J5" i="9"/>
  <c r="J6" i="9"/>
  <c r="J7" i="9"/>
  <c r="J8" i="9"/>
  <c r="J2" i="9"/>
  <c r="J3" i="8"/>
  <c r="J4" i="8"/>
  <c r="J5" i="8"/>
  <c r="J6" i="8"/>
  <c r="J7" i="8"/>
  <c r="J8" i="8"/>
  <c r="J2" i="8"/>
  <c r="J3" i="7"/>
  <c r="J4" i="7"/>
  <c r="J5" i="7"/>
  <c r="J6" i="7"/>
  <c r="J7" i="7"/>
  <c r="J8" i="7"/>
  <c r="J2" i="7"/>
  <c r="J3" i="6"/>
  <c r="J4" i="6"/>
  <c r="J5" i="6"/>
  <c r="J6" i="6"/>
  <c r="J7" i="6"/>
  <c r="J2" i="6"/>
  <c r="J3" i="5"/>
  <c r="J4" i="5"/>
  <c r="J5" i="5"/>
  <c r="J6" i="5"/>
  <c r="J7" i="5"/>
  <c r="J8" i="5"/>
  <c r="J2" i="5"/>
  <c r="J3" i="4"/>
  <c r="J4" i="4"/>
  <c r="J5" i="4"/>
  <c r="J6" i="4"/>
  <c r="J7" i="4"/>
  <c r="J8" i="4"/>
  <c r="J2" i="4"/>
  <c r="B3" i="3"/>
  <c r="B4" i="3"/>
  <c r="B2" i="3"/>
  <c r="C3" i="3"/>
  <c r="C4" i="3"/>
  <c r="C2" i="3"/>
  <c r="D3" i="2"/>
  <c r="D4" i="2"/>
  <c r="D2" i="2"/>
  <c r="E5" i="1"/>
  <c r="E3" i="1"/>
  <c r="E4" i="1"/>
  <c r="E2" i="1"/>
  <c r="D5" i="1"/>
  <c r="D3" i="1"/>
  <c r="D4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<sst xmlns="http://schemas.openxmlformats.org/spreadsheetml/2006/main" count="488" uniqueCount="38">
  <si>
    <t>Participant</t>
  </si>
  <si>
    <t>Age</t>
  </si>
  <si>
    <t>Stress_Level</t>
  </si>
  <si>
    <t>A</t>
  </si>
  <si>
    <t>B</t>
  </si>
  <si>
    <t>C</t>
  </si>
  <si>
    <t>D</t>
  </si>
  <si>
    <t>Score</t>
  </si>
  <si>
    <t>Duplicates</t>
  </si>
  <si>
    <t>Category</t>
  </si>
  <si>
    <t>ID</t>
  </si>
  <si>
    <t>Name</t>
  </si>
  <si>
    <t>Gender</t>
  </si>
  <si>
    <t>Anxiety_Level</t>
  </si>
  <si>
    <t>Sleep_Hours</t>
  </si>
  <si>
    <t>Satisfaction</t>
  </si>
  <si>
    <t>Comments</t>
  </si>
  <si>
    <t>Ayesha</t>
  </si>
  <si>
    <t>Female</t>
  </si>
  <si>
    <t>Good</t>
  </si>
  <si>
    <t>Bilal</t>
  </si>
  <si>
    <t>Male</t>
  </si>
  <si>
    <t>Excellent</t>
  </si>
  <si>
    <t>Danish</t>
  </si>
  <si>
    <t>Eman</t>
  </si>
  <si>
    <t>Poor</t>
  </si>
  <si>
    <t>Farhan</t>
  </si>
  <si>
    <t>Hira</t>
  </si>
  <si>
    <t>Junaid</t>
  </si>
  <si>
    <t>Fair</t>
  </si>
  <si>
    <t>Mean</t>
  </si>
  <si>
    <t>Mode</t>
  </si>
  <si>
    <t>S/D</t>
  </si>
  <si>
    <t>Blank Count</t>
  </si>
  <si>
    <t>Formula to Check for Outliers</t>
  </si>
  <si>
    <t>Formula for Z-Score Calculation:</t>
  </si>
  <si>
    <t>Yeh formula Stress Level aur Anxiety Level ke beech correlation ko calculate karega. Agar result 1 ke kareeb hai toh strong positive correlation hai, -1 ke kareeb toh negative, aur 0 ka matlab no correlation.</t>
  </si>
  <si>
    <r>
      <t xml:space="preserve">Aap hypothesis testing ka use kar sakte hain, jaise </t>
    </r>
    <r>
      <rPr>
        <b/>
        <sz val="11"/>
        <color theme="1"/>
        <rFont val="Calibri"/>
        <family val="2"/>
        <scheme val="minor"/>
      </rPr>
      <t>T-test</t>
    </r>
    <r>
      <rPr>
        <sz val="11"/>
        <color theme="1"/>
        <rFont val="Calibri"/>
        <family val="2"/>
        <scheme val="minor"/>
      </rPr>
      <t xml:space="preserve">, jo yeh determine karta hai ki do groups ke mean mein significant difference hai ya nahi. Maan lijiye aap </t>
    </r>
    <r>
      <rPr>
        <b/>
        <sz val="11"/>
        <color theme="1"/>
        <rFont val="Calibri"/>
        <family val="2"/>
        <scheme val="minor"/>
      </rPr>
      <t>Stress Level</t>
    </r>
    <r>
      <rPr>
        <sz val="11"/>
        <color theme="1"/>
        <rFont val="Calibri"/>
        <family val="2"/>
        <scheme val="minor"/>
      </rPr>
      <t xml:space="preserve"> ke gender ke hisaab se difference test karna chahte hain.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</si>
</sst>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8040-1777-4578-A926-2F2FBD321A7B}">
  <dimension ref="A1:E5"/>
  <sheetViews>
    <sheetView workbookViewId="0">
      <selection activeCell="B24" sqref="B24"/>
    </sheetView>
  </sheetViews>
  <sheetFormatPr defaultRowHeight="14.4"/>
  <cols>
    <col min="1" max="1" width="18.6640625" customWidth="1"/>
    <col min="2" max="2" width="27.33203125" customWidth="1"/>
    <col min="3" max="3" width="22.664062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1" t="s">
        <v>3</v>
      </c>
      <c r="B2" s="1">
        <v>21</v>
      </c>
      <c r="C2" s="1">
        <v>3</v>
      </c>
      <c r="D2" t="str">
        <f>IF(ISBLANK(B2), "Missing", "OK")</f>
        <v>OK</v>
      </c>
      <c r="E2">
        <f>IF(ISBLANK(B2), AVERAGE(B$2:B$5), B2)</f>
        <v>21</v>
      </c>
    </row>
    <row r="3" spans="1:5">
      <c r="A3" s="1" t="s">
        <v>4</v>
      </c>
      <c r="B3" s="1"/>
      <c r="C3" s="1">
        <v>4</v>
      </c>
      <c r="D3" t="str">
        <f t="shared" ref="D3:D4" si="0">IF(ISBLANK(B3), "Missing", "OK")</f>
        <v>Missing</v>
      </c>
      <c r="E3">
        <f t="shared" ref="E3:E4" si="1">IF(ISBLANK(B3), AVERAGE(B$2:B$5), B3)</f>
        <v>22.666666666666668</v>
      </c>
    </row>
    <row r="4" spans="1:5">
      <c r="A4" s="1" t="s">
        <v>5</v>
      </c>
      <c r="B4" s="1">
        <v>25</v>
      </c>
      <c r="C4" s="1"/>
      <c r="D4" t="str">
        <f t="shared" si="0"/>
        <v>OK</v>
      </c>
      <c r="E4">
        <f t="shared" si="1"/>
        <v>25</v>
      </c>
    </row>
    <row r="5" spans="1:5">
      <c r="A5" s="1" t="s">
        <v>6</v>
      </c>
      <c r="B5" s="1">
        <v>22</v>
      </c>
      <c r="C5" s="1">
        <v>2</v>
      </c>
      <c r="D5" t="str">
        <f>IF(ISBLANK(B5), "Missing", "OK")</f>
        <v>OK</v>
      </c>
      <c r="E5">
        <f>IF(ISBLANK(B5), AVERAGE(B$2:B$5), B5)</f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80A9-F714-4A1E-B40B-E9D25C44C281}">
  <dimension ref="A1:D4"/>
  <sheetViews>
    <sheetView workbookViewId="0">
      <selection activeCell="D1" sqref="D1"/>
    </sheetView>
  </sheetViews>
  <sheetFormatPr defaultRowHeight="14.4"/>
  <cols>
    <col min="1" max="1" width="15" customWidth="1"/>
    <col min="4" max="4" width="16" customWidth="1"/>
  </cols>
  <sheetData>
    <row r="1" spans="1:4" ht="28.8">
      <c r="A1" s="2" t="s">
        <v>0</v>
      </c>
      <c r="B1" s="2" t="s">
        <v>1</v>
      </c>
      <c r="C1" s="2" t="s">
        <v>7</v>
      </c>
      <c r="D1" s="2" t="s">
        <v>8</v>
      </c>
    </row>
    <row r="2" spans="1:4">
      <c r="A2" s="3" t="s">
        <v>3</v>
      </c>
      <c r="B2" s="3">
        <v>21</v>
      </c>
      <c r="C2" s="3">
        <v>5</v>
      </c>
      <c r="D2" t="b">
        <f>COUNTIF(A$2:A2, A2)&gt;1</f>
        <v>0</v>
      </c>
    </row>
    <row r="3" spans="1:4">
      <c r="A3" s="3" t="s">
        <v>4</v>
      </c>
      <c r="B3" s="3">
        <v>22</v>
      </c>
      <c r="C3" s="3">
        <v>4</v>
      </c>
      <c r="D3" t="b">
        <f>COUNTIF(A$2:A3, A3)&gt;1</f>
        <v>0</v>
      </c>
    </row>
    <row r="4" spans="1:4">
      <c r="A4" s="3" t="s">
        <v>3</v>
      </c>
      <c r="B4" s="3">
        <v>21</v>
      </c>
      <c r="C4" s="3">
        <v>5</v>
      </c>
      <c r="D4" t="b">
        <f>COUNTIF(A$2:A4, A4)&gt;1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9977-5192-4596-A86E-35F27A312729}">
  <dimension ref="A1:C4"/>
  <sheetViews>
    <sheetView workbookViewId="0">
      <selection activeCell="D2" sqref="D2"/>
    </sheetView>
  </sheetViews>
  <sheetFormatPr defaultRowHeight="14.4"/>
  <cols>
    <col min="1" max="1" width="19" customWidth="1"/>
  </cols>
  <sheetData>
    <row r="1" spans="1:3" ht="28.8">
      <c r="A1" s="2" t="s">
        <v>2</v>
      </c>
      <c r="B1" s="2" t="s">
        <v>9</v>
      </c>
    </row>
    <row r="2" spans="1:3">
      <c r="A2" s="3">
        <v>2</v>
      </c>
      <c r="B2" s="3" t="str">
        <f>IF(A2&lt;=2, "Low", IF(A2&lt;=4, "Medium", "High"))</f>
        <v>Low</v>
      </c>
      <c r="C2" t="str">
        <f>IF(A2&lt;=2, "Low", IF(A2&lt;=4, "Medium", "High"))</f>
        <v>Low</v>
      </c>
    </row>
    <row r="3" spans="1:3">
      <c r="A3" s="3">
        <v>4</v>
      </c>
      <c r="B3" s="3" t="str">
        <f t="shared" ref="B3:B4" si="0">IF(A3&lt;=2, "Low", IF(A3&lt;=4, "Medium", "High"))</f>
        <v>Medium</v>
      </c>
      <c r="C3" t="str">
        <f t="shared" ref="C3:C4" si="1">IF(A3&lt;=2, "Low", IF(A3&lt;=4, "Medium", "High"))</f>
        <v>Medium</v>
      </c>
    </row>
    <row r="4" spans="1:3">
      <c r="A4" s="3">
        <v>5</v>
      </c>
      <c r="B4" s="3" t="str">
        <f t="shared" si="0"/>
        <v>High</v>
      </c>
      <c r="C4" t="str">
        <f t="shared" si="1"/>
        <v>High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4BCD-A6BF-4248-BD5D-CC6CEA378D37}">
  <dimension ref="A1:J8"/>
  <sheetViews>
    <sheetView workbookViewId="0">
      <selection activeCell="I8" sqref="A1:I8"/>
    </sheetView>
  </sheetViews>
  <sheetFormatPr defaultRowHeight="14.4"/>
  <cols>
    <col min="1" max="9" width="14.77734375" style="5" customWidth="1"/>
    <col min="10" max="16384" width="8.88671875" style="5"/>
  </cols>
  <sheetData>
    <row r="1" spans="1:10" ht="28.8" customHeight="1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 s="5">
        <f>IF(C2="", AVERAGE(C$2:C$8), C2)</f>
        <v>22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 s="5">
        <f t="shared" ref="J3:J8" si="0">IF(C3="", AVERAGE(C$2:C$8), C3)</f>
        <v>22.5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 s="5">
        <f t="shared" si="0"/>
        <v>21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 s="5">
        <f t="shared" si="0"/>
        <v>23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 s="5">
        <f t="shared" si="0"/>
        <v>24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 s="5">
        <f t="shared" si="0"/>
        <v>22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 s="5">
        <f t="shared" si="0"/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4FC9-2BEC-47DD-891E-BD0669D4CF7D}">
  <dimension ref="A1:J8"/>
  <sheetViews>
    <sheetView workbookViewId="0">
      <selection activeCell="I8" sqref="A1:I8"/>
    </sheetView>
  </sheetViews>
  <sheetFormatPr defaultRowHeight="14.4"/>
  <cols>
    <col min="1" max="9" width="14.77734375" customWidth="1"/>
  </cols>
  <sheetData>
    <row r="1" spans="1:10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>
        <f>IF(E2="", MEDIAN(E$2:E$8), E2)</f>
        <v>4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>
        <f>IF(E3="", MEDIAN(E$2:E$8), E3)</f>
        <v>5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>
        <f t="shared" ref="J3:J8" si="0">IF(E4="", MEDIAN(E$2:E$8), E4)</f>
        <v>3.5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>
        <f t="shared" si="0"/>
        <v>2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>
        <f t="shared" si="0"/>
        <v>3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>
        <f t="shared" si="0"/>
        <v>4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>
        <f t="shared" si="0"/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DDFC-0D3B-4884-BAA5-2BA2D5817B01}">
  <dimension ref="A1:J8"/>
  <sheetViews>
    <sheetView workbookViewId="0">
      <selection activeCell="I8" sqref="A1:I8"/>
    </sheetView>
  </sheetViews>
  <sheetFormatPr defaultRowHeight="14.4"/>
  <cols>
    <col min="1" max="9" width="14.77734375" customWidth="1"/>
  </cols>
  <sheetData>
    <row r="1" spans="1:10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>
        <f>IF(H2="", 3, H2)</f>
        <v>4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>
        <f>IF(H3="", 3, H3)</f>
        <v>3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>
        <f>IF(H4="", 3, H4)</f>
        <v>3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>
        <f t="shared" ref="J3:J7" si="0">IF(H5="", 3, H5)</f>
        <v>2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>
        <f t="shared" si="0"/>
        <v>4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>
        <f t="shared" si="0"/>
        <v>5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3515-1B0D-4AF3-9DD1-6F252625CF71}">
  <dimension ref="A1:J8"/>
  <sheetViews>
    <sheetView workbookViewId="0">
      <selection activeCell="D28" sqref="D28"/>
    </sheetView>
  </sheetViews>
  <sheetFormatPr defaultRowHeight="14.4"/>
  <sheetData>
    <row r="1" spans="1:10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 t="str">
        <f>IF(COUNTIF(B$2:B2, B2)&gt;1, "Duplicate", "Unique")</f>
        <v>Unique</v>
      </c>
    </row>
    <row r="3" spans="1:10">
      <c r="A3" s="1">
        <v>2</v>
      </c>
      <c r="B3" s="1" t="s">
        <v>17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 t="str">
        <f>IF(COUNTIF(B$2:B3, B3)&gt;1, "Duplicate", "Unique")</f>
        <v>Duplicate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 t="str">
        <f>IF(COUNTIF(B$2:B4, B4)&gt;1, "Duplicate", "Unique")</f>
        <v>Unique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 t="str">
        <f>IF(COUNTIF(B$2:B5, B5)&gt;1, "Duplicate", "Unique")</f>
        <v>Unique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 t="str">
        <f>IF(COUNTIF(B$2:B6, B6)&gt;1, "Duplicate", "Unique")</f>
        <v>Unique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 t="str">
        <f>IF(COUNTIF(B$2:B7, B7)&gt;1, "Duplicate", "Unique")</f>
        <v>Unique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 t="str">
        <f>IF(COUNTIF(B$2:B8, B8)&gt;1, "Duplicate", "Unique")</f>
        <v>Unique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E4C9-B9EB-4E4C-9FDE-32E29CDE4F04}">
  <dimension ref="A1:J8"/>
  <sheetViews>
    <sheetView workbookViewId="0">
      <selection activeCell="J28" sqref="J28"/>
    </sheetView>
  </sheetViews>
  <sheetFormatPr defaultRowHeight="14.4"/>
  <sheetData>
    <row r="1" spans="1:10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 t="str">
        <f>IF(E2&lt;=2, "Low", IF(E2&lt;=4, "Medium", "High"))</f>
        <v>Medium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 t="str">
        <f t="shared" ref="J3:J8" si="0">IF(E3&lt;=2, "Low", IF(E3&lt;=4, "Medium", "High"))</f>
        <v>High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 t="str">
        <f t="shared" si="0"/>
        <v>Low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 t="str">
        <f t="shared" si="0"/>
        <v>Low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 t="str">
        <f t="shared" si="0"/>
        <v>Medium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 t="str">
        <f t="shared" si="0"/>
        <v>Medium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 t="str">
        <f t="shared" si="0"/>
        <v>Medium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AD39-B01E-4ECE-990B-075C44644C44}">
  <dimension ref="A1:J8"/>
  <sheetViews>
    <sheetView workbookViewId="0">
      <selection activeCell="I8" sqref="A1:I8"/>
    </sheetView>
  </sheetViews>
  <sheetFormatPr defaultRowHeight="14.4"/>
  <sheetData>
    <row r="1" spans="1:10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>
        <f>IF(D2="Male", 1, 0)</f>
        <v>0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>
        <f t="shared" ref="J3:J8" si="0">IF(D3="Male", 1, 0)</f>
        <v>1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>
        <f t="shared" si="0"/>
        <v>1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>
        <f t="shared" si="0"/>
        <v>0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>
        <f t="shared" si="0"/>
        <v>1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>
        <f t="shared" si="0"/>
        <v>0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>
        <f t="shared" si="0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36C-00FC-40D9-B9FB-55D883BE6756}">
  <dimension ref="A1:J8"/>
  <sheetViews>
    <sheetView workbookViewId="0">
      <selection activeCell="I8" sqref="A1:I8"/>
    </sheetView>
  </sheetViews>
  <sheetFormatPr defaultRowHeight="14.4"/>
  <cols>
    <col min="7" max="7" width="21.33203125" customWidth="1"/>
    <col min="10" max="10" width="16.6640625" customWidth="1"/>
  </cols>
  <sheetData>
    <row r="1" spans="1:10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 t="str">
        <f>IF(C2&lt;22, "Teen", IF(C2&lt;=25, "Young Adult", "Adult"))</f>
        <v>Young Adult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 t="str">
        <f t="shared" ref="J3:J8" si="0">IF(C3&lt;22, "Teen", IF(C3&lt;=25, "Young Adult", "Adult"))</f>
        <v>Teen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 t="str">
        <f t="shared" si="0"/>
        <v>Teen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 t="str">
        <f t="shared" si="0"/>
        <v>Young Adult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 t="str">
        <f t="shared" si="0"/>
        <v>Young Adult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 t="str">
        <f t="shared" si="0"/>
        <v>Young Adult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 t="str">
        <f t="shared" si="0"/>
        <v>Young Adult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195-446D-42FA-8884-9746591255D9}">
  <dimension ref="A1:J8"/>
  <sheetViews>
    <sheetView workbookViewId="0">
      <selection activeCell="I8" sqref="A1:I8"/>
    </sheetView>
  </sheetViews>
  <sheetFormatPr defaultRowHeight="14.4"/>
  <sheetData>
    <row r="1" spans="1:10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 t="str">
        <f>IF(OR(G2&lt;4, G2&gt;9), "Outlier", "Normal")</f>
        <v>Normal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 t="str">
        <f t="shared" ref="J3:J8" si="0">IF(OR(G3&lt;4, G3&gt;9), "Outlier", "Normal")</f>
        <v>Normal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 t="str">
        <f t="shared" si="0"/>
        <v>Normal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 t="str">
        <f>IF(OR(G5&lt;4, G5&gt;9), "Outlier", "Normal")</f>
        <v>Outlier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 t="str">
        <f t="shared" si="0"/>
        <v>Normal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 t="str">
        <f t="shared" si="0"/>
        <v>Normal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 t="str">
        <f t="shared" si="0"/>
        <v>Normal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DC16-9B9A-4B95-85AE-56B3702112D2}">
  <dimension ref="A1:J8"/>
  <sheetViews>
    <sheetView workbookViewId="0">
      <selection activeCell="I8" sqref="A1:I8"/>
    </sheetView>
  </sheetViews>
  <sheetFormatPr defaultRowHeight="14.4"/>
  <sheetData>
    <row r="1" spans="1:10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 t="str">
        <f>IF(H2&gt;=4, "Satisfied", IF(H2=3, "Neutral", "Unsatisfied"))</f>
        <v>Satisfied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 t="str">
        <f t="shared" ref="J3:J8" si="0">IF(H3&gt;=4, "Satisfied", IF(H3=3, "Neutral", "Unsatisfied"))</f>
        <v>Unsatisfied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 t="str">
        <f t="shared" si="0"/>
        <v>Neutral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 t="str">
        <f t="shared" si="0"/>
        <v>Unsatisfied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 t="str">
        <f t="shared" si="0"/>
        <v>Satisfied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 t="str">
        <f t="shared" si="0"/>
        <v>Satisfied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 t="str">
        <f t="shared" si="0"/>
        <v>Unsatisfied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3511-E8CC-4040-B1F9-8A91C6D8A34D}">
  <dimension ref="A1:J8"/>
  <sheetViews>
    <sheetView workbookViewId="0">
      <selection activeCell="I8" sqref="A1:I8"/>
    </sheetView>
  </sheetViews>
  <sheetFormatPr defaultRowHeight="14.4"/>
  <sheetData>
    <row r="1" spans="1:10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>
        <f>E2+F2</f>
        <v>7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>
        <f t="shared" ref="J3:J8" si="0">E3+F3</f>
        <v>9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>
        <f t="shared" si="0"/>
        <v>3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>
        <f t="shared" si="0"/>
        <v>4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>
        <f t="shared" si="0"/>
        <v>3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>
        <f t="shared" si="0"/>
        <v>9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>
        <f t="shared" si="0"/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F0E1-2219-4436-918D-FC02DC294EEB}">
  <dimension ref="A1:J8"/>
  <sheetViews>
    <sheetView workbookViewId="0">
      <selection activeCell="I8" sqref="A1:I8"/>
    </sheetView>
  </sheetViews>
  <sheetFormatPr defaultRowHeight="14.4"/>
  <sheetData>
    <row r="1" spans="1:10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>
        <f>(E2-2)/(5-2)</f>
        <v>0.66666666666666663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>
        <f t="shared" ref="J3:J8" si="0">(E3-2)/(5-2)</f>
        <v>1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>
        <f t="shared" si="0"/>
        <v>-0.66666666666666663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>
        <f t="shared" si="0"/>
        <v>0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>
        <f t="shared" si="0"/>
        <v>0.33333333333333331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>
        <f t="shared" si="0"/>
        <v>0.66666666666666663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>
        <f t="shared" si="0"/>
        <v>0.33333333333333331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33BA-CEFF-4946-BA65-198B581D127F}">
  <dimension ref="A1:I12"/>
  <sheetViews>
    <sheetView workbookViewId="0">
      <selection activeCell="I8" sqref="A1:I8"/>
    </sheetView>
  </sheetViews>
  <sheetFormatPr defaultRowHeight="14.4"/>
  <sheetData>
    <row r="1" spans="1:9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</row>
    <row r="3" spans="1:9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</row>
    <row r="4" spans="1:9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</row>
    <row r="5" spans="1:9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</row>
    <row r="6" spans="1:9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</row>
    <row r="7" spans="1:9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</row>
    <row r="8" spans="1:9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</row>
    <row r="9" spans="1:9">
      <c r="B9" s="2" t="s">
        <v>30</v>
      </c>
      <c r="C9">
        <f>AVERAGE(C2:C8)</f>
        <v>22.5</v>
      </c>
      <c r="E9" s="6">
        <f>AVERAGE(E2:E8)</f>
        <v>3.5</v>
      </c>
    </row>
    <row r="10" spans="1:9">
      <c r="B10" s="2" t="s">
        <v>31</v>
      </c>
      <c r="C10">
        <f>_xlfn.MODE.SNGL(C2:C8)</f>
        <v>22</v>
      </c>
      <c r="E10" s="3"/>
    </row>
    <row r="11" spans="1:9">
      <c r="B11" s="2" t="s">
        <v>32</v>
      </c>
      <c r="C11">
        <f>_xlfn.STDEV.S(C2:C8)</f>
        <v>1.0488088481701516</v>
      </c>
    </row>
    <row r="12" spans="1:9" ht="28.8">
      <c r="B12" s="2" t="s">
        <v>33</v>
      </c>
      <c r="C12">
        <f>COUNTBLANK(E2:H8)</f>
        <v>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1AE9-047F-4DAC-9BE4-B97EF85E5070}">
  <dimension ref="A1:J8"/>
  <sheetViews>
    <sheetView workbookViewId="0">
      <selection activeCell="I8" sqref="A1:I8"/>
    </sheetView>
  </sheetViews>
  <sheetFormatPr defaultRowHeight="14.4"/>
  <sheetData>
    <row r="1" spans="1:10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0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 t="str">
        <f>IF(C2&lt;22, "Teen", IF(C2&lt;=25, "Young Adult", "Adult"))</f>
        <v>Young Adult</v>
      </c>
    </row>
    <row r="3" spans="1:10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 t="str">
        <f t="shared" ref="J3:J8" si="0">IF(C3&lt;22, "Teen", IF(C3&lt;=25, "Young Adult", "Adult"))</f>
        <v>Teen</v>
      </c>
    </row>
    <row r="4" spans="1:10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 t="str">
        <f t="shared" si="0"/>
        <v>Teen</v>
      </c>
    </row>
    <row r="5" spans="1:10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 t="str">
        <f t="shared" si="0"/>
        <v>Young Adult</v>
      </c>
    </row>
    <row r="6" spans="1:10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 t="str">
        <f t="shared" si="0"/>
        <v>Young Adult</v>
      </c>
    </row>
    <row r="7" spans="1:10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 t="str">
        <f t="shared" si="0"/>
        <v>Young Adult</v>
      </c>
    </row>
    <row r="8" spans="1:10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 t="str">
        <f t="shared" si="0"/>
        <v>Young Adult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8725-6781-46FC-A47C-9453F30DAAEF}">
  <dimension ref="A1:K8"/>
  <sheetViews>
    <sheetView workbookViewId="0">
      <selection activeCell="I8" sqref="A1:I8"/>
    </sheetView>
  </sheetViews>
  <sheetFormatPr defaultRowHeight="14.4"/>
  <cols>
    <col min="10" max="10" width="28.33203125" bestFit="1" customWidth="1"/>
  </cols>
  <sheetData>
    <row r="1" spans="1:11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  <c r="J1" s="7" t="s">
        <v>35</v>
      </c>
      <c r="K1" s="7" t="s">
        <v>34</v>
      </c>
    </row>
    <row r="2" spans="1:11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 s="4">
        <f>(E2-AVERAGE(E$2:E$8))/_xlfn.STDEV.S(E$2:E$8)</f>
        <v>0.47673129462279612</v>
      </c>
      <c r="K2" t="str" cm="1">
        <f t="array" ref="K2:K8">IF(ABS(J2:J8)&gt;3, "Outlier", "Normal")</f>
        <v>Normal</v>
      </c>
    </row>
    <row r="3" spans="1:11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 s="4">
        <f t="shared" ref="J3:J8" si="0">(E3-AVERAGE(E$2:E$8))/_xlfn.STDEV.S(E$2:E$8)</f>
        <v>1.4301938838683883</v>
      </c>
      <c r="K3" t="str">
        <v>Normal</v>
      </c>
    </row>
    <row r="4" spans="1:11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 s="4">
        <f t="shared" si="0"/>
        <v>-3.337119062359573</v>
      </c>
      <c r="K4" t="str">
        <v>Outlier</v>
      </c>
    </row>
    <row r="5" spans="1:11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 s="4">
        <f t="shared" si="0"/>
        <v>-1.4301938838683883</v>
      </c>
      <c r="K5" t="str">
        <v>Normal</v>
      </c>
    </row>
    <row r="6" spans="1:11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 s="4">
        <f t="shared" si="0"/>
        <v>-0.47673129462279612</v>
      </c>
      <c r="K6" t="str">
        <v>Normal</v>
      </c>
    </row>
    <row r="7" spans="1:11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 s="4">
        <f t="shared" si="0"/>
        <v>0.47673129462279612</v>
      </c>
      <c r="K7" t="str">
        <v>Normal</v>
      </c>
    </row>
    <row r="8" spans="1:11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 s="4">
        <f t="shared" si="0"/>
        <v>-0.47673129462279612</v>
      </c>
      <c r="K8" t="str">
        <v>Normal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C22A-BEEA-46C3-BC06-BC6E12A5857C}">
  <dimension ref="A1:L8"/>
  <sheetViews>
    <sheetView workbookViewId="0">
      <selection activeCell="L28" sqref="L28"/>
    </sheetView>
  </sheetViews>
  <sheetFormatPr defaultRowHeight="14.4"/>
  <sheetData>
    <row r="1" spans="1:12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12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>
        <f>CORREL(E2:E8, F2:F8)</f>
        <v>0.61538461538461542</v>
      </c>
      <c r="L2" t="s">
        <v>36</v>
      </c>
    </row>
    <row r="3" spans="1:12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>
        <f t="shared" ref="J3:J8" si="0">CORREL(E3:E9, F3:F9)</f>
        <v>0.71818484645960778</v>
      </c>
    </row>
    <row r="4" spans="1:12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>
        <f t="shared" si="0"/>
        <v>0.98198050606196585</v>
      </c>
    </row>
    <row r="5" spans="1:12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>
        <f t="shared" si="0"/>
        <v>0.98198050606196585</v>
      </c>
    </row>
    <row r="6" spans="1:12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>
        <f t="shared" si="0"/>
        <v>1</v>
      </c>
    </row>
    <row r="7" spans="1:12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>
        <f t="shared" si="0"/>
        <v>1</v>
      </c>
    </row>
    <row r="8" spans="1:12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 t="e">
        <f>CORREL(E8:E14, F8:F14)</f>
        <v>#DIV/0!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16B4-4AD3-49F0-8DBE-EB4C3C23322E}">
  <dimension ref="A1:P8"/>
  <sheetViews>
    <sheetView tabSelected="1" workbookViewId="0">
      <selection activeCell="M6" sqref="M6"/>
    </sheetView>
  </sheetViews>
  <sheetFormatPr defaultRowHeight="14.4"/>
  <sheetData>
    <row r="1" spans="1:16" ht="28.8">
      <c r="A1" s="2" t="s">
        <v>10</v>
      </c>
      <c r="B1" s="2" t="s">
        <v>11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  <c r="P1" t="s">
        <v>37</v>
      </c>
    </row>
    <row r="2" spans="1:16">
      <c r="A2" s="1">
        <v>1</v>
      </c>
      <c r="B2" s="1" t="s">
        <v>17</v>
      </c>
      <c r="C2" s="1">
        <v>22</v>
      </c>
      <c r="D2" s="1" t="s">
        <v>18</v>
      </c>
      <c r="E2" s="1">
        <v>4</v>
      </c>
      <c r="F2" s="1">
        <v>3</v>
      </c>
      <c r="G2" s="1">
        <v>6</v>
      </c>
      <c r="H2" s="1">
        <v>4</v>
      </c>
      <c r="I2" s="1" t="s">
        <v>19</v>
      </c>
      <c r="J2">
        <f>_xlfn.T.TEST(E2:E4, E5:E7, 2, 3)</f>
        <v>0.14802788180389798</v>
      </c>
    </row>
    <row r="3" spans="1:16">
      <c r="A3" s="1">
        <v>2</v>
      </c>
      <c r="B3" s="1" t="s">
        <v>20</v>
      </c>
      <c r="C3" s="1"/>
      <c r="D3" s="1" t="s">
        <v>21</v>
      </c>
      <c r="E3" s="1">
        <v>5</v>
      </c>
      <c r="F3" s="1">
        <v>4</v>
      </c>
      <c r="G3" s="1">
        <v>7</v>
      </c>
      <c r="H3" s="1"/>
      <c r="I3" s="1" t="s">
        <v>22</v>
      </c>
      <c r="J3">
        <f t="shared" ref="J3:J8" si="0">_xlfn.T.TEST(E3:E5, E6:E8, 2, 3)</f>
        <v>0.92996995996016918</v>
      </c>
    </row>
    <row r="4" spans="1:16">
      <c r="A4" s="1">
        <v>3</v>
      </c>
      <c r="B4" s="1" t="s">
        <v>23</v>
      </c>
      <c r="C4" s="1">
        <v>21</v>
      </c>
      <c r="D4" s="1" t="s">
        <v>21</v>
      </c>
      <c r="E4" s="1"/>
      <c r="F4" s="1">
        <v>3</v>
      </c>
      <c r="G4" s="1">
        <v>5</v>
      </c>
      <c r="H4" s="1">
        <v>3</v>
      </c>
      <c r="I4" s="1"/>
      <c r="J4">
        <f>_xlfn.T.TEST(E4:E6, E7:E9, 2, 3)</f>
        <v>0.29289321881345243</v>
      </c>
    </row>
    <row r="5" spans="1:16">
      <c r="A5" s="1">
        <v>4</v>
      </c>
      <c r="B5" s="1" t="s">
        <v>24</v>
      </c>
      <c r="C5" s="1">
        <v>23</v>
      </c>
      <c r="D5" s="1" t="s">
        <v>18</v>
      </c>
      <c r="E5" s="1">
        <v>2</v>
      </c>
      <c r="F5" s="1">
        <v>2</v>
      </c>
      <c r="G5" s="1"/>
      <c r="H5" s="1">
        <v>2</v>
      </c>
      <c r="I5" s="1" t="s">
        <v>25</v>
      </c>
      <c r="J5" t="e">
        <f t="shared" si="0"/>
        <v>#DIV/0!</v>
      </c>
    </row>
    <row r="6" spans="1:16">
      <c r="A6" s="1">
        <v>5</v>
      </c>
      <c r="B6" s="1" t="s">
        <v>26</v>
      </c>
      <c r="C6" s="1">
        <v>24</v>
      </c>
      <c r="D6" s="1" t="s">
        <v>21</v>
      </c>
      <c r="E6" s="1">
        <v>3</v>
      </c>
      <c r="F6" s="1"/>
      <c r="G6" s="1">
        <v>6</v>
      </c>
      <c r="H6" s="1">
        <v>4</v>
      </c>
      <c r="I6" s="1" t="s">
        <v>19</v>
      </c>
      <c r="J6" t="e">
        <f t="shared" si="0"/>
        <v>#DIV/0!</v>
      </c>
    </row>
    <row r="7" spans="1:16">
      <c r="A7" s="1">
        <v>6</v>
      </c>
      <c r="B7" s="1" t="s">
        <v>27</v>
      </c>
      <c r="C7" s="1">
        <v>22</v>
      </c>
      <c r="D7" s="1" t="s">
        <v>18</v>
      </c>
      <c r="E7" s="1">
        <v>4</v>
      </c>
      <c r="F7" s="1">
        <v>5</v>
      </c>
      <c r="G7" s="1">
        <v>7</v>
      </c>
      <c r="H7" s="1">
        <v>5</v>
      </c>
      <c r="I7" s="1" t="s">
        <v>22</v>
      </c>
      <c r="J7" t="e">
        <f t="shared" si="0"/>
        <v>#DIV/0!</v>
      </c>
    </row>
    <row r="8" spans="1:16">
      <c r="A8" s="1">
        <v>7</v>
      </c>
      <c r="B8" s="1" t="s">
        <v>28</v>
      </c>
      <c r="C8" s="1">
        <v>23</v>
      </c>
      <c r="D8" s="1" t="s">
        <v>21</v>
      </c>
      <c r="E8" s="1">
        <v>3</v>
      </c>
      <c r="F8" s="1">
        <v>4</v>
      </c>
      <c r="G8" s="1">
        <v>6</v>
      </c>
      <c r="H8" s="1"/>
      <c r="I8" s="1" t="s">
        <v>29</v>
      </c>
      <c r="J8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Identify missing</vt:lpstr>
      <vt:lpstr>Removing Duplicates</vt:lpstr>
      <vt:lpstr>Categorical Variables</vt:lpstr>
      <vt:lpstr>Handling Missing Age (Mean Impu</vt:lpstr>
      <vt:lpstr>Handling Missing(Median Imputat</vt:lpstr>
      <vt:lpstr>Handling Missing Satisfaction (</vt:lpstr>
      <vt:lpstr>Detecting Duplicates (On Name o</vt:lpstr>
      <vt:lpstr>Creating Category from Stres</vt:lpstr>
      <vt:lpstr>Binary Gender Encoding</vt:lpstr>
      <vt:lpstr> Age Group</vt:lpstr>
      <vt:lpstr>Outlier Detection (Sleep &lt; 4 or</vt:lpstr>
      <vt:lpstr>Satisfaction Level as Category</vt:lpstr>
      <vt:lpstr>Combining Stress &amp; Anxiety Scor</vt:lpstr>
      <vt:lpstr>Normalize Stress_Level (Min-Max</vt:lpstr>
      <vt:lpstr>MMMSD</vt:lpstr>
      <vt:lpstr>Binning (Grouping Continuous Da</vt:lpstr>
      <vt:lpstr>Detecting Outliers (Z-Score Met</vt:lpstr>
      <vt:lpstr>Correlation Analysis (Relations</vt:lpstr>
      <vt:lpstr>Hypothesis Testing (T-test)</vt:lpstr>
    </vt:vector>
  </TitlesOfParts>
  <Company>InterSys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Raza</dc:creator>
  <cp:lastModifiedBy>Hasan Raza</cp:lastModifiedBy>
  <dcterms:created xsi:type="dcterms:W3CDTF">2025-04-22T17:54:54Z</dcterms:created>
  <dcterms:modified xsi:type="dcterms:W3CDTF">2025-04-22T18:20:01Z</dcterms:modified>
</cp:coreProperties>
</file>